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drawings/drawing14.xml" ContentType="application/vnd.openxmlformats-officedocument.drawing+xml"/>
  <Override PartName="/xl/charts/chart17.xml" ContentType="application/vnd.openxmlformats-officedocument.drawingml.chart+xml"/>
  <Override PartName="/xl/drawings/drawing15.xml" ContentType="application/vnd.openxmlformats-officedocument.drawing+xml"/>
  <Override PartName="/xl/charts/chart18.xml" ContentType="application/vnd.openxmlformats-officedocument.drawingml.chart+xml"/>
  <Override PartName="/xl/drawings/drawing16.xml" ContentType="application/vnd.openxmlformats-officedocument.drawing+xml"/>
  <Override PartName="/xl/charts/chart19.xml" ContentType="application/vnd.openxmlformats-officedocument.drawingml.chart+xml"/>
  <Override PartName="/xl/drawings/drawing17.xml" ContentType="application/vnd.openxmlformats-officedocument.drawing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" yWindow="90" windowWidth="9720" windowHeight="7800" activeTab="1"/>
  </bookViews>
  <sheets>
    <sheet name="Raw Data" sheetId="1" r:id="rId1"/>
    <sheet name="Summary" sheetId="9" r:id="rId2"/>
    <sheet name="Lap Breaks" sheetId="3" r:id="rId3"/>
    <sheet name="Lap_chart" sheetId="38" r:id="rId4"/>
    <sheet name="Lap 1 data" sheetId="4" r:id="rId5"/>
    <sheet name="Lap 2 data" sheetId="5" r:id="rId6"/>
    <sheet name="Lap 3 data" sheetId="7" r:id="rId7"/>
    <sheet name="Lap 4 data" sheetId="8" r:id="rId8"/>
    <sheet name="Speed" sheetId="36" r:id="rId9"/>
    <sheet name="Lambda" sheetId="35" r:id="rId10"/>
    <sheet name="CO2 &amp; CO Phasing" sheetId="46" r:id="rId11"/>
    <sheet name="Fuel Flow&amp;Lambda&amp;CO" sheetId="47" r:id="rId12"/>
    <sheet name="CO2 %" sheetId="28" r:id="rId13"/>
    <sheet name="CO %" sheetId="29" r:id="rId14"/>
    <sheet name="NO ppm" sheetId="30" r:id="rId15"/>
    <sheet name="THC ppm" sheetId="31" r:id="rId16"/>
    <sheet name="O2 %" sheetId="32" r:id="rId17"/>
    <sheet name="Fuel Flow L per hr" sheetId="33" r:id="rId18"/>
    <sheet name="CO2 g per hr" sheetId="41" r:id="rId19"/>
    <sheet name="CO g per hr" sheetId="42" r:id="rId20"/>
    <sheet name="NO g per hr" sheetId="43" r:id="rId21"/>
    <sheet name="THC g per hr" sheetId="45" r:id="rId22"/>
  </sheets>
  <calcPr calcId="145621"/>
  <customWorkbookViews>
    <customWorkbookView name="opie test" guid="{2B424CCC-7244-4294-A128-8AE125D4F682}" maximized="1" xWindow="1" yWindow="1" windowWidth="1362" windowHeight="538" activeSheetId="5"/>
  </customWorkbookViews>
</workbook>
</file>

<file path=xl/calcChain.xml><?xml version="1.0" encoding="utf-8"?>
<calcChain xmlns="http://schemas.openxmlformats.org/spreadsheetml/2006/main">
  <c r="H23" i="9" l="1"/>
  <c r="I23" i="9" s="1"/>
  <c r="G23" i="9"/>
  <c r="F23" i="9"/>
  <c r="E23" i="9"/>
  <c r="J20" i="9"/>
  <c r="I20" i="9"/>
  <c r="J19" i="9"/>
  <c r="I19" i="9"/>
  <c r="J18" i="9"/>
  <c r="I18" i="9"/>
  <c r="J17" i="9"/>
  <c r="I17" i="9"/>
  <c r="H17" i="9"/>
  <c r="H18" i="9"/>
  <c r="H19" i="9"/>
  <c r="H20" i="9"/>
  <c r="G17" i="9"/>
  <c r="G18" i="9"/>
  <c r="G19" i="9"/>
  <c r="G20" i="9"/>
  <c r="F17" i="9"/>
  <c r="F18" i="9"/>
  <c r="F19" i="9"/>
  <c r="F20" i="9"/>
  <c r="E17" i="9"/>
  <c r="E18" i="9"/>
  <c r="E19" i="9"/>
  <c r="E20" i="9"/>
  <c r="CC8" i="8"/>
  <c r="CC8" i="7"/>
  <c r="CC8" i="5"/>
  <c r="CC8" i="4"/>
  <c r="J23" i="9"/>
  <c r="BW149" i="7" l="1"/>
  <c r="BY149" i="7"/>
  <c r="BZ149" i="7"/>
  <c r="CA149" i="7"/>
  <c r="CB149" i="7"/>
  <c r="BW150" i="7"/>
  <c r="BY150" i="7"/>
  <c r="BZ150" i="7"/>
  <c r="CA150" i="7"/>
  <c r="CB150" i="7"/>
  <c r="B8" i="7"/>
  <c r="CC5" i="5"/>
  <c r="B8" i="5"/>
  <c r="BW151" i="4"/>
  <c r="BY151" i="4"/>
  <c r="BZ151" i="4"/>
  <c r="CA151" i="4"/>
  <c r="CB151" i="4"/>
  <c r="B8" i="4"/>
  <c r="D144" i="3"/>
  <c r="D143" i="3"/>
  <c r="C144" i="3"/>
  <c r="C143" i="3"/>
  <c r="B143" i="3"/>
  <c r="A145" i="3"/>
  <c r="A144" i="3"/>
  <c r="A143" i="3"/>
  <c r="A5" i="3"/>
  <c r="B5" i="3"/>
  <c r="C5" i="3"/>
  <c r="D5" i="3"/>
  <c r="A6" i="3"/>
  <c r="B6" i="3"/>
  <c r="C6" i="3"/>
  <c r="D6" i="3"/>
  <c r="A7" i="3"/>
  <c r="B7" i="3"/>
  <c r="C7" i="3"/>
  <c r="D7" i="3"/>
  <c r="A8" i="3"/>
  <c r="B8" i="3"/>
  <c r="C8" i="3"/>
  <c r="D8" i="3"/>
  <c r="A9" i="3"/>
  <c r="B9" i="3"/>
  <c r="C9" i="3"/>
  <c r="D9" i="3"/>
  <c r="A10" i="3"/>
  <c r="B10" i="3"/>
  <c r="C10" i="3"/>
  <c r="D10" i="3"/>
  <c r="A11" i="3"/>
  <c r="B11" i="3"/>
  <c r="C11" i="3"/>
  <c r="D11" i="3"/>
  <c r="A12" i="3"/>
  <c r="B12" i="3"/>
  <c r="C12" i="3"/>
  <c r="D12" i="3"/>
  <c r="A13" i="3"/>
  <c r="B13" i="3"/>
  <c r="C13" i="3"/>
  <c r="D13" i="3"/>
  <c r="A14" i="3"/>
  <c r="B14" i="3"/>
  <c r="C14" i="3"/>
  <c r="D14" i="3"/>
  <c r="A15" i="3"/>
  <c r="B15" i="3"/>
  <c r="C15" i="3"/>
  <c r="D15" i="3"/>
  <c r="A16" i="3"/>
  <c r="B16" i="3"/>
  <c r="C16" i="3"/>
  <c r="D16" i="3"/>
  <c r="A17" i="3"/>
  <c r="B17" i="3"/>
  <c r="C17" i="3"/>
  <c r="D17" i="3"/>
  <c r="A18" i="3"/>
  <c r="B18" i="3"/>
  <c r="C18" i="3"/>
  <c r="D18" i="3"/>
  <c r="A19" i="3"/>
  <c r="B19" i="3"/>
  <c r="C19" i="3"/>
  <c r="D19" i="3"/>
  <c r="A20" i="3"/>
  <c r="B20" i="3"/>
  <c r="C20" i="3"/>
  <c r="D20" i="3"/>
  <c r="A21" i="3"/>
  <c r="B21" i="3"/>
  <c r="C21" i="3"/>
  <c r="D21" i="3"/>
  <c r="A22" i="3"/>
  <c r="B22" i="3"/>
  <c r="C22" i="3"/>
  <c r="D22" i="3"/>
  <c r="A23" i="3"/>
  <c r="B23" i="3"/>
  <c r="C23" i="3"/>
  <c r="D23" i="3"/>
  <c r="A24" i="3"/>
  <c r="B24" i="3"/>
  <c r="C24" i="3"/>
  <c r="D24" i="3"/>
  <c r="A25" i="3"/>
  <c r="B25" i="3"/>
  <c r="C25" i="3"/>
  <c r="D25" i="3"/>
  <c r="A26" i="3"/>
  <c r="B26" i="3"/>
  <c r="C26" i="3"/>
  <c r="D26" i="3"/>
  <c r="A27" i="3"/>
  <c r="B27" i="3"/>
  <c r="C27" i="3"/>
  <c r="D27" i="3"/>
  <c r="A28" i="3"/>
  <c r="B28" i="3"/>
  <c r="C28" i="3"/>
  <c r="D28" i="3"/>
  <c r="A29" i="3"/>
  <c r="B29" i="3"/>
  <c r="C29" i="3"/>
  <c r="D29" i="3"/>
  <c r="A30" i="3"/>
  <c r="B30" i="3"/>
  <c r="C30" i="3"/>
  <c r="D30" i="3"/>
  <c r="A31" i="3"/>
  <c r="B31" i="3"/>
  <c r="C31" i="3"/>
  <c r="D31" i="3"/>
  <c r="A32" i="3"/>
  <c r="B32" i="3"/>
  <c r="C32" i="3"/>
  <c r="D32" i="3"/>
  <c r="A33" i="3"/>
  <c r="B33" i="3"/>
  <c r="C33" i="3"/>
  <c r="D33" i="3"/>
  <c r="A34" i="3"/>
  <c r="B34" i="3"/>
  <c r="C34" i="3"/>
  <c r="D34" i="3"/>
  <c r="A35" i="3"/>
  <c r="B35" i="3"/>
  <c r="C35" i="3"/>
  <c r="D35" i="3"/>
  <c r="A36" i="3"/>
  <c r="B36" i="3"/>
  <c r="C36" i="3"/>
  <c r="D36" i="3"/>
  <c r="A37" i="3"/>
  <c r="B37" i="3"/>
  <c r="C37" i="3"/>
  <c r="D37" i="3"/>
  <c r="A38" i="3"/>
  <c r="B38" i="3"/>
  <c r="C38" i="3"/>
  <c r="D38" i="3"/>
  <c r="A39" i="3"/>
  <c r="B39" i="3"/>
  <c r="C39" i="3"/>
  <c r="D39" i="3"/>
  <c r="A40" i="3"/>
  <c r="B40" i="3"/>
  <c r="C40" i="3"/>
  <c r="D40" i="3"/>
  <c r="A41" i="3"/>
  <c r="B41" i="3"/>
  <c r="C41" i="3"/>
  <c r="D41" i="3"/>
  <c r="A42" i="3"/>
  <c r="B42" i="3"/>
  <c r="C42" i="3"/>
  <c r="D42" i="3"/>
  <c r="A43" i="3"/>
  <c r="B43" i="3"/>
  <c r="C43" i="3"/>
  <c r="D43" i="3"/>
  <c r="A44" i="3"/>
  <c r="B44" i="3"/>
  <c r="C44" i="3"/>
  <c r="D44" i="3"/>
  <c r="A45" i="3"/>
  <c r="B45" i="3"/>
  <c r="C45" i="3"/>
  <c r="D45" i="3"/>
  <c r="A46" i="3"/>
  <c r="B46" i="3"/>
  <c r="C46" i="3"/>
  <c r="D46" i="3"/>
  <c r="A47" i="3"/>
  <c r="B47" i="3"/>
  <c r="C47" i="3"/>
  <c r="D47" i="3"/>
  <c r="A48" i="3"/>
  <c r="B48" i="3"/>
  <c r="C48" i="3"/>
  <c r="D48" i="3"/>
  <c r="A49" i="3"/>
  <c r="B49" i="3"/>
  <c r="C49" i="3"/>
  <c r="D49" i="3"/>
  <c r="A50" i="3"/>
  <c r="B50" i="3"/>
  <c r="C50" i="3"/>
  <c r="D50" i="3"/>
  <c r="A51" i="3"/>
  <c r="B51" i="3"/>
  <c r="C51" i="3"/>
  <c r="D51" i="3"/>
  <c r="A52" i="3"/>
  <c r="B52" i="3"/>
  <c r="C52" i="3"/>
  <c r="D52" i="3"/>
  <c r="A53" i="3"/>
  <c r="B53" i="3"/>
  <c r="C53" i="3"/>
  <c r="D53" i="3"/>
  <c r="A54" i="3"/>
  <c r="B54" i="3"/>
  <c r="C54" i="3"/>
  <c r="D54" i="3"/>
  <c r="A55" i="3"/>
  <c r="B55" i="3"/>
  <c r="C55" i="3"/>
  <c r="D55" i="3"/>
  <c r="A56" i="3"/>
  <c r="B56" i="3"/>
  <c r="C56" i="3"/>
  <c r="D56" i="3"/>
  <c r="A57" i="3"/>
  <c r="B57" i="3"/>
  <c r="C57" i="3"/>
  <c r="D57" i="3"/>
  <c r="A58" i="3"/>
  <c r="B58" i="3"/>
  <c r="C58" i="3"/>
  <c r="D58" i="3"/>
  <c r="A59" i="3"/>
  <c r="B59" i="3"/>
  <c r="C59" i="3"/>
  <c r="D59" i="3"/>
  <c r="A60" i="3"/>
  <c r="B60" i="3"/>
  <c r="C60" i="3"/>
  <c r="D60" i="3"/>
  <c r="A61" i="3"/>
  <c r="B61" i="3"/>
  <c r="C61" i="3"/>
  <c r="D61" i="3"/>
  <c r="A62" i="3"/>
  <c r="B62" i="3"/>
  <c r="C62" i="3"/>
  <c r="D62" i="3"/>
  <c r="A63" i="3"/>
  <c r="B63" i="3"/>
  <c r="C63" i="3"/>
  <c r="D63" i="3"/>
  <c r="A64" i="3"/>
  <c r="B64" i="3"/>
  <c r="C64" i="3"/>
  <c r="D64" i="3"/>
  <c r="A65" i="3"/>
  <c r="B65" i="3"/>
  <c r="C65" i="3"/>
  <c r="D65" i="3"/>
  <c r="A66" i="3"/>
  <c r="B66" i="3"/>
  <c r="C66" i="3"/>
  <c r="D66" i="3"/>
  <c r="A67" i="3"/>
  <c r="B67" i="3"/>
  <c r="C67" i="3"/>
  <c r="D67" i="3"/>
  <c r="A68" i="3"/>
  <c r="B68" i="3"/>
  <c r="C68" i="3"/>
  <c r="D68" i="3"/>
  <c r="A69" i="3"/>
  <c r="B69" i="3"/>
  <c r="C69" i="3"/>
  <c r="D69" i="3"/>
  <c r="A70" i="3"/>
  <c r="B70" i="3"/>
  <c r="C70" i="3"/>
  <c r="D70" i="3"/>
  <c r="A71" i="3"/>
  <c r="B71" i="3"/>
  <c r="C71" i="3"/>
  <c r="D71" i="3"/>
  <c r="A72" i="3"/>
  <c r="B72" i="3"/>
  <c r="C72" i="3"/>
  <c r="D72" i="3"/>
  <c r="A73" i="3"/>
  <c r="B73" i="3"/>
  <c r="C73" i="3"/>
  <c r="D73" i="3"/>
  <c r="A74" i="3"/>
  <c r="B74" i="3"/>
  <c r="C74" i="3"/>
  <c r="D74" i="3"/>
  <c r="A75" i="3"/>
  <c r="B75" i="3"/>
  <c r="C75" i="3"/>
  <c r="D75" i="3"/>
  <c r="A76" i="3"/>
  <c r="B76" i="3"/>
  <c r="C76" i="3"/>
  <c r="D76" i="3"/>
  <c r="A77" i="3"/>
  <c r="B77" i="3"/>
  <c r="C77" i="3"/>
  <c r="D77" i="3"/>
  <c r="A78" i="3"/>
  <c r="B78" i="3"/>
  <c r="C78" i="3"/>
  <c r="D78" i="3"/>
  <c r="A79" i="3"/>
  <c r="B79" i="3"/>
  <c r="C79" i="3"/>
  <c r="D79" i="3"/>
  <c r="A80" i="3"/>
  <c r="B80" i="3"/>
  <c r="C80" i="3"/>
  <c r="D80" i="3"/>
  <c r="A81" i="3"/>
  <c r="B81" i="3"/>
  <c r="C81" i="3"/>
  <c r="D81" i="3"/>
  <c r="A82" i="3"/>
  <c r="B82" i="3"/>
  <c r="C82" i="3"/>
  <c r="D82" i="3"/>
  <c r="A83" i="3"/>
  <c r="B83" i="3"/>
  <c r="C83" i="3"/>
  <c r="D83" i="3"/>
  <c r="A84" i="3"/>
  <c r="B84" i="3"/>
  <c r="C84" i="3"/>
  <c r="D84" i="3"/>
  <c r="A85" i="3"/>
  <c r="B85" i="3"/>
  <c r="C85" i="3"/>
  <c r="D85" i="3"/>
  <c r="A86" i="3"/>
  <c r="B86" i="3"/>
  <c r="C86" i="3"/>
  <c r="D86" i="3"/>
  <c r="A87" i="3"/>
  <c r="B87" i="3"/>
  <c r="C87" i="3"/>
  <c r="D87" i="3"/>
  <c r="A88" i="3"/>
  <c r="B88" i="3"/>
  <c r="C88" i="3"/>
  <c r="D88" i="3"/>
  <c r="A89" i="3"/>
  <c r="B89" i="3"/>
  <c r="C89" i="3"/>
  <c r="D89" i="3"/>
  <c r="A90" i="3"/>
  <c r="B90" i="3"/>
  <c r="C90" i="3"/>
  <c r="D90" i="3"/>
  <c r="A91" i="3"/>
  <c r="B91" i="3"/>
  <c r="C91" i="3"/>
  <c r="D91" i="3"/>
  <c r="A92" i="3"/>
  <c r="B92" i="3"/>
  <c r="C92" i="3"/>
  <c r="D92" i="3"/>
  <c r="A93" i="3"/>
  <c r="B93" i="3"/>
  <c r="C93" i="3"/>
  <c r="D93" i="3"/>
  <c r="A94" i="3"/>
  <c r="B94" i="3"/>
  <c r="C94" i="3"/>
  <c r="D94" i="3"/>
  <c r="A95" i="3"/>
  <c r="B95" i="3"/>
  <c r="C95" i="3"/>
  <c r="D95" i="3"/>
  <c r="A96" i="3"/>
  <c r="B96" i="3"/>
  <c r="C96" i="3"/>
  <c r="D96" i="3"/>
  <c r="A97" i="3"/>
  <c r="B97" i="3"/>
  <c r="C97" i="3"/>
  <c r="D97" i="3"/>
  <c r="A98" i="3"/>
  <c r="B98" i="3"/>
  <c r="C98" i="3"/>
  <c r="D98" i="3"/>
  <c r="A99" i="3"/>
  <c r="B99" i="3"/>
  <c r="C99" i="3"/>
  <c r="D99" i="3"/>
  <c r="A100" i="3"/>
  <c r="B100" i="3"/>
  <c r="C100" i="3"/>
  <c r="D100" i="3"/>
  <c r="A101" i="3"/>
  <c r="B101" i="3"/>
  <c r="C101" i="3"/>
  <c r="D101" i="3"/>
  <c r="A102" i="3"/>
  <c r="B102" i="3"/>
  <c r="C102" i="3"/>
  <c r="D102" i="3"/>
  <c r="A103" i="3"/>
  <c r="B103" i="3"/>
  <c r="C103" i="3"/>
  <c r="D103" i="3"/>
  <c r="A104" i="3"/>
  <c r="B104" i="3"/>
  <c r="C104" i="3"/>
  <c r="D104" i="3"/>
  <c r="A105" i="3"/>
  <c r="B105" i="3"/>
  <c r="C105" i="3"/>
  <c r="D105" i="3"/>
  <c r="A106" i="3"/>
  <c r="B106" i="3"/>
  <c r="C106" i="3"/>
  <c r="D106" i="3"/>
  <c r="A107" i="3"/>
  <c r="B107" i="3"/>
  <c r="C107" i="3"/>
  <c r="D107" i="3"/>
  <c r="A108" i="3"/>
  <c r="B108" i="3"/>
  <c r="C108" i="3"/>
  <c r="D108" i="3"/>
  <c r="A109" i="3"/>
  <c r="B109" i="3"/>
  <c r="C109" i="3"/>
  <c r="D109" i="3"/>
  <c r="A110" i="3"/>
  <c r="B110" i="3"/>
  <c r="C110" i="3"/>
  <c r="D110" i="3"/>
  <c r="A111" i="3"/>
  <c r="B111" i="3"/>
  <c r="C111" i="3"/>
  <c r="D111" i="3"/>
  <c r="A112" i="3"/>
  <c r="B112" i="3"/>
  <c r="C112" i="3"/>
  <c r="D112" i="3"/>
  <c r="A113" i="3"/>
  <c r="B113" i="3"/>
  <c r="C113" i="3"/>
  <c r="D113" i="3"/>
  <c r="A114" i="3"/>
  <c r="B114" i="3"/>
  <c r="C114" i="3"/>
  <c r="D114" i="3"/>
  <c r="A115" i="3"/>
  <c r="B115" i="3"/>
  <c r="C115" i="3"/>
  <c r="D115" i="3"/>
  <c r="A116" i="3"/>
  <c r="B116" i="3"/>
  <c r="C116" i="3"/>
  <c r="D116" i="3"/>
  <c r="A117" i="3"/>
  <c r="B117" i="3"/>
  <c r="C117" i="3"/>
  <c r="D117" i="3"/>
  <c r="A118" i="3"/>
  <c r="B118" i="3"/>
  <c r="C118" i="3"/>
  <c r="D118" i="3"/>
  <c r="A119" i="3"/>
  <c r="B119" i="3"/>
  <c r="C119" i="3"/>
  <c r="D119" i="3"/>
  <c r="A120" i="3"/>
  <c r="B120" i="3"/>
  <c r="C120" i="3"/>
  <c r="D120" i="3"/>
  <c r="A121" i="3"/>
  <c r="B121" i="3"/>
  <c r="C121" i="3"/>
  <c r="D121" i="3"/>
  <c r="A122" i="3"/>
  <c r="B122" i="3"/>
  <c r="C122" i="3"/>
  <c r="D122" i="3"/>
  <c r="A123" i="3"/>
  <c r="B123" i="3"/>
  <c r="C123" i="3"/>
  <c r="D123" i="3"/>
  <c r="A124" i="3"/>
  <c r="B124" i="3"/>
  <c r="C124" i="3"/>
  <c r="D124" i="3"/>
  <c r="A125" i="3"/>
  <c r="B125" i="3"/>
  <c r="C125" i="3"/>
  <c r="D125" i="3"/>
  <c r="A126" i="3"/>
  <c r="B126" i="3"/>
  <c r="C126" i="3"/>
  <c r="D126" i="3"/>
  <c r="A127" i="3"/>
  <c r="B127" i="3"/>
  <c r="C127" i="3"/>
  <c r="D127" i="3"/>
  <c r="A128" i="3"/>
  <c r="B128" i="3"/>
  <c r="C128" i="3"/>
  <c r="D128" i="3"/>
  <c r="A129" i="3"/>
  <c r="B129" i="3"/>
  <c r="C129" i="3"/>
  <c r="D129" i="3"/>
  <c r="A130" i="3"/>
  <c r="B130" i="3"/>
  <c r="C130" i="3"/>
  <c r="D130" i="3"/>
  <c r="A131" i="3"/>
  <c r="B131" i="3"/>
  <c r="C131" i="3"/>
  <c r="D131" i="3"/>
  <c r="A132" i="3"/>
  <c r="B132" i="3"/>
  <c r="C132" i="3"/>
  <c r="D132" i="3"/>
  <c r="A133" i="3"/>
  <c r="B133" i="3"/>
  <c r="C133" i="3"/>
  <c r="D133" i="3"/>
  <c r="A134" i="3"/>
  <c r="B134" i="3"/>
  <c r="C134" i="3"/>
  <c r="D134" i="3"/>
  <c r="A135" i="3"/>
  <c r="B135" i="3"/>
  <c r="C135" i="3"/>
  <c r="D135" i="3"/>
  <c r="A136" i="3"/>
  <c r="B136" i="3"/>
  <c r="C136" i="3"/>
  <c r="D136" i="3"/>
  <c r="A137" i="3"/>
  <c r="B137" i="3"/>
  <c r="C137" i="3"/>
  <c r="D137" i="3"/>
  <c r="A138" i="3"/>
  <c r="B138" i="3"/>
  <c r="C138" i="3"/>
  <c r="D138" i="3"/>
  <c r="A139" i="3"/>
  <c r="B139" i="3"/>
  <c r="C139" i="3"/>
  <c r="D139" i="3"/>
  <c r="A140" i="3"/>
  <c r="B140" i="3"/>
  <c r="C140" i="3"/>
  <c r="D140" i="3"/>
  <c r="A141" i="3"/>
  <c r="B141" i="3"/>
  <c r="C141" i="3"/>
  <c r="D141" i="3"/>
  <c r="A142" i="3"/>
  <c r="B142" i="3"/>
  <c r="C142" i="3"/>
  <c r="D142" i="3"/>
  <c r="D4" i="3"/>
  <c r="C4" i="3"/>
  <c r="B4" i="3"/>
  <c r="A4" i="3"/>
  <c r="CB11" i="5" l="1"/>
  <c r="CB12" i="5"/>
  <c r="CB13" i="5"/>
  <c r="CB14" i="5"/>
  <c r="CB15" i="5"/>
  <c r="CB16" i="5"/>
  <c r="CB17" i="5"/>
  <c r="CB18" i="5"/>
  <c r="CB19" i="5"/>
  <c r="CB20" i="5"/>
  <c r="CB21" i="5"/>
  <c r="CB22" i="5"/>
  <c r="CB23" i="5"/>
  <c r="CB24" i="5"/>
  <c r="CB25" i="5"/>
  <c r="CB26" i="5"/>
  <c r="CB27" i="5"/>
  <c r="CB28" i="5"/>
  <c r="CB29" i="5"/>
  <c r="CB30" i="5"/>
  <c r="CB31" i="5"/>
  <c r="CB32" i="5"/>
  <c r="CB33" i="5"/>
  <c r="CB34" i="5"/>
  <c r="CB35" i="5"/>
  <c r="CB36" i="5"/>
  <c r="CB37" i="5"/>
  <c r="CB38" i="5"/>
  <c r="CB39" i="5"/>
  <c r="CB40" i="5"/>
  <c r="CB41" i="5"/>
  <c r="CB42" i="5"/>
  <c r="CB43" i="5"/>
  <c r="CB44" i="5"/>
  <c r="CB45" i="5"/>
  <c r="CB46" i="5"/>
  <c r="CB47" i="5"/>
  <c r="CB48" i="5"/>
  <c r="CB49" i="5"/>
  <c r="CB50" i="5"/>
  <c r="CB51" i="5"/>
  <c r="CB52" i="5"/>
  <c r="CB53" i="5"/>
  <c r="CB54" i="5"/>
  <c r="CB55" i="5"/>
  <c r="CB56" i="5"/>
  <c r="CB57" i="5"/>
  <c r="CB58" i="5"/>
  <c r="CB59" i="5"/>
  <c r="CB60" i="5"/>
  <c r="CB61" i="5"/>
  <c r="CB62" i="5"/>
  <c r="CB63" i="5"/>
  <c r="CB64" i="5"/>
  <c r="CB65" i="5"/>
  <c r="CB66" i="5"/>
  <c r="CB67" i="5"/>
  <c r="CB68" i="5"/>
  <c r="CB69" i="5"/>
  <c r="CB70" i="5"/>
  <c r="CB71" i="5"/>
  <c r="CB72" i="5"/>
  <c r="CB73" i="5"/>
  <c r="CB74" i="5"/>
  <c r="CB75" i="5"/>
  <c r="CB76" i="5"/>
  <c r="CB77" i="5"/>
  <c r="CB78" i="5"/>
  <c r="CB79" i="5"/>
  <c r="CB80" i="5"/>
  <c r="CB81" i="5"/>
  <c r="CB82" i="5"/>
  <c r="CB83" i="5"/>
  <c r="CB84" i="5"/>
  <c r="CB85" i="5"/>
  <c r="CB86" i="5"/>
  <c r="CB87" i="5"/>
  <c r="CB88" i="5"/>
  <c r="CB89" i="5"/>
  <c r="CB90" i="5"/>
  <c r="CB91" i="5"/>
  <c r="CB92" i="5"/>
  <c r="CB93" i="5"/>
  <c r="CB94" i="5"/>
  <c r="CB95" i="5"/>
  <c r="CB96" i="5"/>
  <c r="CB97" i="5"/>
  <c r="CB98" i="5"/>
  <c r="CB99" i="5"/>
  <c r="CB100" i="5"/>
  <c r="CB101" i="5"/>
  <c r="CB102" i="5"/>
  <c r="CB103" i="5"/>
  <c r="CB104" i="5"/>
  <c r="CB105" i="5"/>
  <c r="CB106" i="5"/>
  <c r="CB107" i="5"/>
  <c r="CB108" i="5"/>
  <c r="CB109" i="5"/>
  <c r="CB110" i="5"/>
  <c r="CB111" i="5"/>
  <c r="CB112" i="5"/>
  <c r="CB113" i="5"/>
  <c r="CB114" i="5"/>
  <c r="CB115" i="5"/>
  <c r="CB116" i="5"/>
  <c r="CB117" i="5"/>
  <c r="CB118" i="5"/>
  <c r="CB119" i="5"/>
  <c r="CB120" i="5"/>
  <c r="CB121" i="5"/>
  <c r="CB122" i="5"/>
  <c r="CB123" i="5"/>
  <c r="CB124" i="5"/>
  <c r="CB125" i="5"/>
  <c r="CB126" i="5"/>
  <c r="CB127" i="5"/>
  <c r="CB128" i="5"/>
  <c r="CB129" i="5"/>
  <c r="CB130" i="5"/>
  <c r="CB131" i="5"/>
  <c r="CB132" i="5"/>
  <c r="CB133" i="5"/>
  <c r="CB134" i="5"/>
  <c r="CB135" i="5"/>
  <c r="CB136" i="5"/>
  <c r="CB137" i="5"/>
  <c r="CB138" i="5"/>
  <c r="CB139" i="5"/>
  <c r="CB140" i="5"/>
  <c r="CB141" i="5"/>
  <c r="CB142" i="5"/>
  <c r="CB143" i="5"/>
  <c r="CB144" i="5"/>
  <c r="CB145" i="5"/>
  <c r="CB146" i="5"/>
  <c r="CB147" i="5"/>
  <c r="CB148" i="5"/>
  <c r="CB149" i="5"/>
  <c r="CB10" i="5"/>
  <c r="B8" i="8" l="1"/>
  <c r="BY11" i="7"/>
  <c r="BZ11" i="7"/>
  <c r="CA11" i="7"/>
  <c r="CB11" i="7"/>
  <c r="BY12" i="7"/>
  <c r="BZ12" i="7"/>
  <c r="CA12" i="7"/>
  <c r="CB12" i="7"/>
  <c r="BY13" i="7"/>
  <c r="BZ13" i="7"/>
  <c r="CA13" i="7"/>
  <c r="CB13" i="7"/>
  <c r="BY14" i="7"/>
  <c r="BZ14" i="7"/>
  <c r="CA14" i="7"/>
  <c r="CB14" i="7"/>
  <c r="BY15" i="7"/>
  <c r="BZ15" i="7"/>
  <c r="CA15" i="7"/>
  <c r="CB15" i="7"/>
  <c r="BY16" i="7"/>
  <c r="BZ16" i="7"/>
  <c r="CA16" i="7"/>
  <c r="CB16" i="7"/>
  <c r="BY17" i="7"/>
  <c r="BZ17" i="7"/>
  <c r="CA17" i="7"/>
  <c r="CB17" i="7"/>
  <c r="BY18" i="7"/>
  <c r="BZ18" i="7"/>
  <c r="CA18" i="7"/>
  <c r="CB18" i="7"/>
  <c r="BY19" i="7"/>
  <c r="BZ19" i="7"/>
  <c r="CA19" i="7"/>
  <c r="CB19" i="7"/>
  <c r="BY20" i="7"/>
  <c r="BZ20" i="7"/>
  <c r="CA20" i="7"/>
  <c r="CB20" i="7"/>
  <c r="BY21" i="7"/>
  <c r="BZ21" i="7"/>
  <c r="CA21" i="7"/>
  <c r="CB21" i="7"/>
  <c r="BY22" i="7"/>
  <c r="BZ22" i="7"/>
  <c r="CA22" i="7"/>
  <c r="CB22" i="7"/>
  <c r="BY23" i="7"/>
  <c r="BZ23" i="7"/>
  <c r="CA23" i="7"/>
  <c r="CB23" i="7"/>
  <c r="BY24" i="7"/>
  <c r="BZ24" i="7"/>
  <c r="CA24" i="7"/>
  <c r="CB24" i="7"/>
  <c r="BY25" i="7"/>
  <c r="BZ25" i="7"/>
  <c r="CA25" i="7"/>
  <c r="CB25" i="7"/>
  <c r="BY26" i="7"/>
  <c r="BZ26" i="7"/>
  <c r="CA26" i="7"/>
  <c r="CB26" i="7"/>
  <c r="BY27" i="7"/>
  <c r="BZ27" i="7"/>
  <c r="CA27" i="7"/>
  <c r="CB27" i="7"/>
  <c r="BY28" i="7"/>
  <c r="BZ28" i="7"/>
  <c r="CA28" i="7"/>
  <c r="CB28" i="7"/>
  <c r="BY29" i="7"/>
  <c r="BZ29" i="7"/>
  <c r="CA29" i="7"/>
  <c r="CB29" i="7"/>
  <c r="BY30" i="7"/>
  <c r="BZ30" i="7"/>
  <c r="CA30" i="7"/>
  <c r="CB30" i="7"/>
  <c r="BY31" i="7"/>
  <c r="BZ31" i="7"/>
  <c r="CA31" i="7"/>
  <c r="CB31" i="7"/>
  <c r="BY32" i="7"/>
  <c r="BZ32" i="7"/>
  <c r="CA32" i="7"/>
  <c r="CB32" i="7"/>
  <c r="BY33" i="7"/>
  <c r="BZ33" i="7"/>
  <c r="CA33" i="7"/>
  <c r="CB33" i="7"/>
  <c r="BY34" i="7"/>
  <c r="BZ34" i="7"/>
  <c r="CA34" i="7"/>
  <c r="CB34" i="7"/>
  <c r="BY35" i="7"/>
  <c r="BZ35" i="7"/>
  <c r="CA35" i="7"/>
  <c r="CB35" i="7"/>
  <c r="BY36" i="7"/>
  <c r="BZ36" i="7"/>
  <c r="CA36" i="7"/>
  <c r="CB36" i="7"/>
  <c r="BY37" i="7"/>
  <c r="BZ37" i="7"/>
  <c r="CA37" i="7"/>
  <c r="CB37" i="7"/>
  <c r="BY38" i="7"/>
  <c r="BZ38" i="7"/>
  <c r="CA38" i="7"/>
  <c r="CB38" i="7"/>
  <c r="BY39" i="7"/>
  <c r="BZ39" i="7"/>
  <c r="CA39" i="7"/>
  <c r="CB39" i="7"/>
  <c r="BY40" i="7"/>
  <c r="BZ40" i="7"/>
  <c r="CA40" i="7"/>
  <c r="CB40" i="7"/>
  <c r="BY41" i="7"/>
  <c r="BZ41" i="7"/>
  <c r="CA41" i="7"/>
  <c r="CB41" i="7"/>
  <c r="BY42" i="7"/>
  <c r="BZ42" i="7"/>
  <c r="CA42" i="7"/>
  <c r="CB42" i="7"/>
  <c r="BY43" i="7"/>
  <c r="BZ43" i="7"/>
  <c r="CA43" i="7"/>
  <c r="CB43" i="7"/>
  <c r="BY44" i="7"/>
  <c r="BZ44" i="7"/>
  <c r="CA44" i="7"/>
  <c r="CB44" i="7"/>
  <c r="BY45" i="7"/>
  <c r="BZ45" i="7"/>
  <c r="CA45" i="7"/>
  <c r="CB45" i="7"/>
  <c r="BY46" i="7"/>
  <c r="BZ46" i="7"/>
  <c r="CA46" i="7"/>
  <c r="CB46" i="7"/>
  <c r="BY47" i="7"/>
  <c r="BZ47" i="7"/>
  <c r="CA47" i="7"/>
  <c r="CB47" i="7"/>
  <c r="BY48" i="7"/>
  <c r="BZ48" i="7"/>
  <c r="CA48" i="7"/>
  <c r="CB48" i="7"/>
  <c r="BY49" i="7"/>
  <c r="BZ49" i="7"/>
  <c r="CA49" i="7"/>
  <c r="CB49" i="7"/>
  <c r="BY50" i="7"/>
  <c r="BZ50" i="7"/>
  <c r="CA50" i="7"/>
  <c r="CB50" i="7"/>
  <c r="BY51" i="7"/>
  <c r="BZ51" i="7"/>
  <c r="CA51" i="7"/>
  <c r="CB51" i="7"/>
  <c r="BY52" i="7"/>
  <c r="BZ52" i="7"/>
  <c r="CA52" i="7"/>
  <c r="CB52" i="7"/>
  <c r="BY53" i="7"/>
  <c r="BZ53" i="7"/>
  <c r="CA53" i="7"/>
  <c r="CB53" i="7"/>
  <c r="BY54" i="7"/>
  <c r="BZ54" i="7"/>
  <c r="CA54" i="7"/>
  <c r="CB54" i="7"/>
  <c r="BY55" i="7"/>
  <c r="BZ55" i="7"/>
  <c r="CA55" i="7"/>
  <c r="CB55" i="7"/>
  <c r="BY56" i="7"/>
  <c r="BZ56" i="7"/>
  <c r="CA56" i="7"/>
  <c r="CB56" i="7"/>
  <c r="BY57" i="7"/>
  <c r="BZ57" i="7"/>
  <c r="CA57" i="7"/>
  <c r="CB57" i="7"/>
  <c r="BY58" i="7"/>
  <c r="BZ58" i="7"/>
  <c r="CA58" i="7"/>
  <c r="CB58" i="7"/>
  <c r="BY59" i="7"/>
  <c r="BZ59" i="7"/>
  <c r="CA59" i="7"/>
  <c r="CB59" i="7"/>
  <c r="BY60" i="7"/>
  <c r="BZ60" i="7"/>
  <c r="CA60" i="7"/>
  <c r="CB60" i="7"/>
  <c r="BY61" i="7"/>
  <c r="BZ61" i="7"/>
  <c r="CA61" i="7"/>
  <c r="CB61" i="7"/>
  <c r="BY62" i="7"/>
  <c r="BZ62" i="7"/>
  <c r="CA62" i="7"/>
  <c r="CB62" i="7"/>
  <c r="BY63" i="7"/>
  <c r="BZ63" i="7"/>
  <c r="CA63" i="7"/>
  <c r="CB63" i="7"/>
  <c r="BY64" i="7"/>
  <c r="BZ64" i="7"/>
  <c r="CA64" i="7"/>
  <c r="CB64" i="7"/>
  <c r="BY65" i="7"/>
  <c r="BZ65" i="7"/>
  <c r="CA65" i="7"/>
  <c r="CB65" i="7"/>
  <c r="BY66" i="7"/>
  <c r="BZ66" i="7"/>
  <c r="CA66" i="7"/>
  <c r="CB66" i="7"/>
  <c r="BY67" i="7"/>
  <c r="BZ67" i="7"/>
  <c r="CA67" i="7"/>
  <c r="CB67" i="7"/>
  <c r="BY68" i="7"/>
  <c r="BZ68" i="7"/>
  <c r="CA68" i="7"/>
  <c r="CB68" i="7"/>
  <c r="BY69" i="7"/>
  <c r="BZ69" i="7"/>
  <c r="CA69" i="7"/>
  <c r="CB69" i="7"/>
  <c r="BY70" i="7"/>
  <c r="BZ70" i="7"/>
  <c r="CA70" i="7"/>
  <c r="CB70" i="7"/>
  <c r="BY71" i="7"/>
  <c r="BZ71" i="7"/>
  <c r="CA71" i="7"/>
  <c r="CB71" i="7"/>
  <c r="BY72" i="7"/>
  <c r="BZ72" i="7"/>
  <c r="CA72" i="7"/>
  <c r="CB72" i="7"/>
  <c r="BY73" i="7"/>
  <c r="BZ73" i="7"/>
  <c r="CA73" i="7"/>
  <c r="CB73" i="7"/>
  <c r="BY74" i="7"/>
  <c r="BZ74" i="7"/>
  <c r="CA74" i="7"/>
  <c r="CB74" i="7"/>
  <c r="BY75" i="7"/>
  <c r="BZ75" i="7"/>
  <c r="CA75" i="7"/>
  <c r="CB75" i="7"/>
  <c r="BY76" i="7"/>
  <c r="BZ76" i="7"/>
  <c r="CA76" i="7"/>
  <c r="CB76" i="7"/>
  <c r="BY77" i="7"/>
  <c r="BZ77" i="7"/>
  <c r="CA77" i="7"/>
  <c r="CB77" i="7"/>
  <c r="BY78" i="7"/>
  <c r="BZ78" i="7"/>
  <c r="CA78" i="7"/>
  <c r="CB78" i="7"/>
  <c r="BY79" i="7"/>
  <c r="BZ79" i="7"/>
  <c r="CA79" i="7"/>
  <c r="CB79" i="7"/>
  <c r="BY80" i="7"/>
  <c r="BZ80" i="7"/>
  <c r="CA80" i="7"/>
  <c r="CB80" i="7"/>
  <c r="BY81" i="7"/>
  <c r="BZ81" i="7"/>
  <c r="CA81" i="7"/>
  <c r="CB81" i="7"/>
  <c r="BY82" i="7"/>
  <c r="BZ82" i="7"/>
  <c r="CA82" i="7"/>
  <c r="CB82" i="7"/>
  <c r="BY83" i="7"/>
  <c r="BZ83" i="7"/>
  <c r="CA83" i="7"/>
  <c r="CB83" i="7"/>
  <c r="BY84" i="7"/>
  <c r="BZ84" i="7"/>
  <c r="CA84" i="7"/>
  <c r="CB84" i="7"/>
  <c r="BY85" i="7"/>
  <c r="BZ85" i="7"/>
  <c r="CA85" i="7"/>
  <c r="CB85" i="7"/>
  <c r="BY86" i="7"/>
  <c r="BZ86" i="7"/>
  <c r="CA86" i="7"/>
  <c r="CB86" i="7"/>
  <c r="BY87" i="7"/>
  <c r="BZ87" i="7"/>
  <c r="CA87" i="7"/>
  <c r="CB87" i="7"/>
  <c r="BY88" i="7"/>
  <c r="BZ88" i="7"/>
  <c r="CA88" i="7"/>
  <c r="CB88" i="7"/>
  <c r="BY89" i="7"/>
  <c r="BZ89" i="7"/>
  <c r="CA89" i="7"/>
  <c r="CB89" i="7"/>
  <c r="BY90" i="7"/>
  <c r="BZ90" i="7"/>
  <c r="CA90" i="7"/>
  <c r="CB90" i="7"/>
  <c r="BY91" i="7"/>
  <c r="BZ91" i="7"/>
  <c r="CA91" i="7"/>
  <c r="CB91" i="7"/>
  <c r="BY92" i="7"/>
  <c r="BZ92" i="7"/>
  <c r="CA92" i="7"/>
  <c r="CB92" i="7"/>
  <c r="BY93" i="7"/>
  <c r="BZ93" i="7"/>
  <c r="CA93" i="7"/>
  <c r="CB93" i="7"/>
  <c r="BY94" i="7"/>
  <c r="BZ94" i="7"/>
  <c r="CA94" i="7"/>
  <c r="CB94" i="7"/>
  <c r="BY95" i="7"/>
  <c r="BZ95" i="7"/>
  <c r="CA95" i="7"/>
  <c r="CB95" i="7"/>
  <c r="BY96" i="7"/>
  <c r="BZ96" i="7"/>
  <c r="CA96" i="7"/>
  <c r="CB96" i="7"/>
  <c r="BY97" i="7"/>
  <c r="BZ97" i="7"/>
  <c r="CA97" i="7"/>
  <c r="CB97" i="7"/>
  <c r="BY98" i="7"/>
  <c r="BZ98" i="7"/>
  <c r="CA98" i="7"/>
  <c r="CB98" i="7"/>
  <c r="BY99" i="7"/>
  <c r="BZ99" i="7"/>
  <c r="CA99" i="7"/>
  <c r="CB99" i="7"/>
  <c r="BY100" i="7"/>
  <c r="BZ100" i="7"/>
  <c r="CA100" i="7"/>
  <c r="CB100" i="7"/>
  <c r="BY101" i="7"/>
  <c r="BZ101" i="7"/>
  <c r="CA101" i="7"/>
  <c r="CB101" i="7"/>
  <c r="BY102" i="7"/>
  <c r="BZ102" i="7"/>
  <c r="CA102" i="7"/>
  <c r="CB102" i="7"/>
  <c r="BY103" i="7"/>
  <c r="BZ103" i="7"/>
  <c r="CA103" i="7"/>
  <c r="CB103" i="7"/>
  <c r="BY104" i="7"/>
  <c r="BZ104" i="7"/>
  <c r="CA104" i="7"/>
  <c r="CB104" i="7"/>
  <c r="BY105" i="7"/>
  <c r="BZ105" i="7"/>
  <c r="CA105" i="7"/>
  <c r="CB105" i="7"/>
  <c r="BY106" i="7"/>
  <c r="BZ106" i="7"/>
  <c r="CA106" i="7"/>
  <c r="CB106" i="7"/>
  <c r="BY107" i="7"/>
  <c r="BZ107" i="7"/>
  <c r="CA107" i="7"/>
  <c r="CB107" i="7"/>
  <c r="BY108" i="7"/>
  <c r="BZ108" i="7"/>
  <c r="CA108" i="7"/>
  <c r="CB108" i="7"/>
  <c r="BY109" i="7"/>
  <c r="BZ109" i="7"/>
  <c r="CA109" i="7"/>
  <c r="CB109" i="7"/>
  <c r="BY110" i="7"/>
  <c r="BZ110" i="7"/>
  <c r="CA110" i="7"/>
  <c r="CB110" i="7"/>
  <c r="BY111" i="7"/>
  <c r="BZ111" i="7"/>
  <c r="CA111" i="7"/>
  <c r="CB111" i="7"/>
  <c r="BY112" i="7"/>
  <c r="BZ112" i="7"/>
  <c r="CA112" i="7"/>
  <c r="CB112" i="7"/>
  <c r="BY113" i="7"/>
  <c r="BZ113" i="7"/>
  <c r="CA113" i="7"/>
  <c r="CB113" i="7"/>
  <c r="BY114" i="7"/>
  <c r="BZ114" i="7"/>
  <c r="CA114" i="7"/>
  <c r="CB114" i="7"/>
  <c r="BY115" i="7"/>
  <c r="BZ115" i="7"/>
  <c r="CA115" i="7"/>
  <c r="CB115" i="7"/>
  <c r="BY116" i="7"/>
  <c r="BZ116" i="7"/>
  <c r="CA116" i="7"/>
  <c r="CB116" i="7"/>
  <c r="BY117" i="7"/>
  <c r="BZ117" i="7"/>
  <c r="CA117" i="7"/>
  <c r="CB117" i="7"/>
  <c r="BY118" i="7"/>
  <c r="BZ118" i="7"/>
  <c r="CA118" i="7"/>
  <c r="CB118" i="7"/>
  <c r="BY119" i="7"/>
  <c r="BZ119" i="7"/>
  <c r="CA119" i="7"/>
  <c r="CB119" i="7"/>
  <c r="BY120" i="7"/>
  <c r="BZ120" i="7"/>
  <c r="CA120" i="7"/>
  <c r="CB120" i="7"/>
  <c r="BY121" i="7"/>
  <c r="BZ121" i="7"/>
  <c r="CA121" i="7"/>
  <c r="CB121" i="7"/>
  <c r="BY122" i="7"/>
  <c r="BZ122" i="7"/>
  <c r="CA122" i="7"/>
  <c r="CB122" i="7"/>
  <c r="BY123" i="7"/>
  <c r="BZ123" i="7"/>
  <c r="CA123" i="7"/>
  <c r="CB123" i="7"/>
  <c r="BY124" i="7"/>
  <c r="BZ124" i="7"/>
  <c r="CA124" i="7"/>
  <c r="CB124" i="7"/>
  <c r="BY125" i="7"/>
  <c r="BZ125" i="7"/>
  <c r="CA125" i="7"/>
  <c r="CB125" i="7"/>
  <c r="BY126" i="7"/>
  <c r="BZ126" i="7"/>
  <c r="CA126" i="7"/>
  <c r="CB126" i="7"/>
  <c r="BY127" i="7"/>
  <c r="BZ127" i="7"/>
  <c r="CA127" i="7"/>
  <c r="CB127" i="7"/>
  <c r="BY128" i="7"/>
  <c r="BZ128" i="7"/>
  <c r="CA128" i="7"/>
  <c r="CB128" i="7"/>
  <c r="BY129" i="7"/>
  <c r="BZ129" i="7"/>
  <c r="CA129" i="7"/>
  <c r="CB129" i="7"/>
  <c r="BY130" i="7"/>
  <c r="BZ130" i="7"/>
  <c r="CA130" i="7"/>
  <c r="CB130" i="7"/>
  <c r="BY131" i="7"/>
  <c r="BZ131" i="7"/>
  <c r="CA131" i="7"/>
  <c r="CB131" i="7"/>
  <c r="BY132" i="7"/>
  <c r="BZ132" i="7"/>
  <c r="CA132" i="7"/>
  <c r="CB132" i="7"/>
  <c r="BY133" i="7"/>
  <c r="BZ133" i="7"/>
  <c r="CA133" i="7"/>
  <c r="CB133" i="7"/>
  <c r="BY134" i="7"/>
  <c r="BZ134" i="7"/>
  <c r="CA134" i="7"/>
  <c r="CB134" i="7"/>
  <c r="BY135" i="7"/>
  <c r="BZ135" i="7"/>
  <c r="CA135" i="7"/>
  <c r="CB135" i="7"/>
  <c r="BY136" i="7"/>
  <c r="BZ136" i="7"/>
  <c r="CA136" i="7"/>
  <c r="CB136" i="7"/>
  <c r="BY137" i="7"/>
  <c r="BZ137" i="7"/>
  <c r="CA137" i="7"/>
  <c r="CB137" i="7"/>
  <c r="BY138" i="7"/>
  <c r="BZ138" i="7"/>
  <c r="CA138" i="7"/>
  <c r="CB138" i="7"/>
  <c r="BY139" i="7"/>
  <c r="BZ139" i="7"/>
  <c r="CA139" i="7"/>
  <c r="CB139" i="7"/>
  <c r="BY140" i="7"/>
  <c r="BZ140" i="7"/>
  <c r="CA140" i="7"/>
  <c r="CB140" i="7"/>
  <c r="BY141" i="7"/>
  <c r="BZ141" i="7"/>
  <c r="CA141" i="7"/>
  <c r="CB141" i="7"/>
  <c r="BY142" i="7"/>
  <c r="BZ142" i="7"/>
  <c r="CA142" i="7"/>
  <c r="CB142" i="7"/>
  <c r="BY143" i="7"/>
  <c r="BZ143" i="7"/>
  <c r="CA143" i="7"/>
  <c r="CB143" i="7"/>
  <c r="BY144" i="7"/>
  <c r="BZ144" i="7"/>
  <c r="CA144" i="7"/>
  <c r="CB144" i="7"/>
  <c r="BY145" i="7"/>
  <c r="BZ145" i="7"/>
  <c r="CA145" i="7"/>
  <c r="CB145" i="7"/>
  <c r="BY146" i="7"/>
  <c r="BZ146" i="7"/>
  <c r="CA146" i="7"/>
  <c r="CB146" i="7"/>
  <c r="BY147" i="7"/>
  <c r="BZ147" i="7"/>
  <c r="CA147" i="7"/>
  <c r="CB147" i="7"/>
  <c r="BY148" i="7"/>
  <c r="BZ148" i="7"/>
  <c r="CA148" i="7"/>
  <c r="CB148" i="7"/>
  <c r="BY11" i="8"/>
  <c r="BZ11" i="8"/>
  <c r="CA11" i="8"/>
  <c r="CB11" i="8"/>
  <c r="BY12" i="8"/>
  <c r="BZ12" i="8"/>
  <c r="CA12" i="8"/>
  <c r="CB12" i="8"/>
  <c r="BY13" i="8"/>
  <c r="BZ13" i="8"/>
  <c r="CA13" i="8"/>
  <c r="CB13" i="8"/>
  <c r="BY14" i="8"/>
  <c r="BZ14" i="8"/>
  <c r="CA14" i="8"/>
  <c r="CB14" i="8"/>
  <c r="BY15" i="8"/>
  <c r="BZ15" i="8"/>
  <c r="CA15" i="8"/>
  <c r="CB15" i="8"/>
  <c r="BY16" i="8"/>
  <c r="BZ16" i="8"/>
  <c r="CA16" i="8"/>
  <c r="CB16" i="8"/>
  <c r="BY17" i="8"/>
  <c r="BZ17" i="8"/>
  <c r="CA17" i="8"/>
  <c r="CB17" i="8"/>
  <c r="BY18" i="8"/>
  <c r="BZ18" i="8"/>
  <c r="CA18" i="8"/>
  <c r="CB18" i="8"/>
  <c r="BY19" i="8"/>
  <c r="BZ19" i="8"/>
  <c r="CA19" i="8"/>
  <c r="CB19" i="8"/>
  <c r="BY20" i="8"/>
  <c r="BZ20" i="8"/>
  <c r="CA20" i="8"/>
  <c r="CB20" i="8"/>
  <c r="BY21" i="8"/>
  <c r="BZ21" i="8"/>
  <c r="CA21" i="8"/>
  <c r="CB21" i="8"/>
  <c r="BY22" i="8"/>
  <c r="BZ22" i="8"/>
  <c r="CA22" i="8"/>
  <c r="CB22" i="8"/>
  <c r="BY23" i="8"/>
  <c r="BZ23" i="8"/>
  <c r="CA23" i="8"/>
  <c r="CB23" i="8"/>
  <c r="BY24" i="8"/>
  <c r="BZ24" i="8"/>
  <c r="CA24" i="8"/>
  <c r="CB24" i="8"/>
  <c r="BY25" i="8"/>
  <c r="BZ25" i="8"/>
  <c r="CA25" i="8"/>
  <c r="CB25" i="8"/>
  <c r="BY26" i="8"/>
  <c r="BZ26" i="8"/>
  <c r="CA26" i="8"/>
  <c r="CB26" i="8"/>
  <c r="BY27" i="8"/>
  <c r="BZ27" i="8"/>
  <c r="CA27" i="8"/>
  <c r="CB27" i="8"/>
  <c r="BY28" i="8"/>
  <c r="BZ28" i="8"/>
  <c r="CA28" i="8"/>
  <c r="CB28" i="8"/>
  <c r="BY29" i="8"/>
  <c r="BZ29" i="8"/>
  <c r="CA29" i="8"/>
  <c r="CB29" i="8"/>
  <c r="BY30" i="8"/>
  <c r="BZ30" i="8"/>
  <c r="CA30" i="8"/>
  <c r="CB30" i="8"/>
  <c r="BY31" i="8"/>
  <c r="BZ31" i="8"/>
  <c r="CA31" i="8"/>
  <c r="CB31" i="8"/>
  <c r="BY32" i="8"/>
  <c r="BZ32" i="8"/>
  <c r="CA32" i="8"/>
  <c r="CB32" i="8"/>
  <c r="BY33" i="8"/>
  <c r="BZ33" i="8"/>
  <c r="CA33" i="8"/>
  <c r="CB33" i="8"/>
  <c r="BY34" i="8"/>
  <c r="BZ34" i="8"/>
  <c r="CA34" i="8"/>
  <c r="CB34" i="8"/>
  <c r="BY35" i="8"/>
  <c r="BZ35" i="8"/>
  <c r="CA35" i="8"/>
  <c r="CB35" i="8"/>
  <c r="BY36" i="8"/>
  <c r="BZ36" i="8"/>
  <c r="CA36" i="8"/>
  <c r="CB36" i="8"/>
  <c r="BY37" i="8"/>
  <c r="BZ37" i="8"/>
  <c r="CA37" i="8"/>
  <c r="CB37" i="8"/>
  <c r="BY38" i="8"/>
  <c r="BZ38" i="8"/>
  <c r="CA38" i="8"/>
  <c r="CB38" i="8"/>
  <c r="BY39" i="8"/>
  <c r="BZ39" i="8"/>
  <c r="CA39" i="8"/>
  <c r="CB39" i="8"/>
  <c r="BY40" i="8"/>
  <c r="BZ40" i="8"/>
  <c r="CA40" i="8"/>
  <c r="CB40" i="8"/>
  <c r="BY41" i="8"/>
  <c r="BZ41" i="8"/>
  <c r="CA41" i="8"/>
  <c r="CB41" i="8"/>
  <c r="BY42" i="8"/>
  <c r="BZ42" i="8"/>
  <c r="CA42" i="8"/>
  <c r="CB42" i="8"/>
  <c r="BY43" i="8"/>
  <c r="BZ43" i="8"/>
  <c r="CA43" i="8"/>
  <c r="CB43" i="8"/>
  <c r="BY44" i="8"/>
  <c r="BZ44" i="8"/>
  <c r="CA44" i="8"/>
  <c r="CB44" i="8"/>
  <c r="BY45" i="8"/>
  <c r="BZ45" i="8"/>
  <c r="CA45" i="8"/>
  <c r="CB45" i="8"/>
  <c r="BY46" i="8"/>
  <c r="BZ46" i="8"/>
  <c r="CA46" i="8"/>
  <c r="CB46" i="8"/>
  <c r="BY47" i="8"/>
  <c r="BZ47" i="8"/>
  <c r="CA47" i="8"/>
  <c r="CB47" i="8"/>
  <c r="BY48" i="8"/>
  <c r="BZ48" i="8"/>
  <c r="CA48" i="8"/>
  <c r="CB48" i="8"/>
  <c r="BY49" i="8"/>
  <c r="BZ49" i="8"/>
  <c r="CA49" i="8"/>
  <c r="CB49" i="8"/>
  <c r="BY50" i="8"/>
  <c r="BZ50" i="8"/>
  <c r="CA50" i="8"/>
  <c r="CB50" i="8"/>
  <c r="BY51" i="8"/>
  <c r="BZ51" i="8"/>
  <c r="CA51" i="8"/>
  <c r="CB51" i="8"/>
  <c r="BY52" i="8"/>
  <c r="BZ52" i="8"/>
  <c r="CA52" i="8"/>
  <c r="CB52" i="8"/>
  <c r="BY53" i="8"/>
  <c r="BZ53" i="8"/>
  <c r="CA53" i="8"/>
  <c r="CB53" i="8"/>
  <c r="BY54" i="8"/>
  <c r="BZ54" i="8"/>
  <c r="CA54" i="8"/>
  <c r="CB54" i="8"/>
  <c r="BY55" i="8"/>
  <c r="BZ55" i="8"/>
  <c r="CA55" i="8"/>
  <c r="CB55" i="8"/>
  <c r="BY56" i="8"/>
  <c r="BZ56" i="8"/>
  <c r="CA56" i="8"/>
  <c r="CB56" i="8"/>
  <c r="BY57" i="8"/>
  <c r="BZ57" i="8"/>
  <c r="CA57" i="8"/>
  <c r="CB57" i="8"/>
  <c r="BY58" i="8"/>
  <c r="BZ58" i="8"/>
  <c r="CA58" i="8"/>
  <c r="CB58" i="8"/>
  <c r="BY59" i="8"/>
  <c r="BZ59" i="8"/>
  <c r="CA59" i="8"/>
  <c r="CB59" i="8"/>
  <c r="BY60" i="8"/>
  <c r="BZ60" i="8"/>
  <c r="CA60" i="8"/>
  <c r="CB60" i="8"/>
  <c r="BY61" i="8"/>
  <c r="BZ61" i="8"/>
  <c r="CA61" i="8"/>
  <c r="CB61" i="8"/>
  <c r="BY62" i="8"/>
  <c r="BZ62" i="8"/>
  <c r="CA62" i="8"/>
  <c r="CB62" i="8"/>
  <c r="BY63" i="8"/>
  <c r="BZ63" i="8"/>
  <c r="CA63" i="8"/>
  <c r="CB63" i="8"/>
  <c r="BY64" i="8"/>
  <c r="BZ64" i="8"/>
  <c r="CA64" i="8"/>
  <c r="CB64" i="8"/>
  <c r="BY65" i="8"/>
  <c r="BZ65" i="8"/>
  <c r="CA65" i="8"/>
  <c r="CB65" i="8"/>
  <c r="BY66" i="8"/>
  <c r="BZ66" i="8"/>
  <c r="CA66" i="8"/>
  <c r="CB66" i="8"/>
  <c r="BY67" i="8"/>
  <c r="BZ67" i="8"/>
  <c r="CA67" i="8"/>
  <c r="CB67" i="8"/>
  <c r="BY68" i="8"/>
  <c r="BZ68" i="8"/>
  <c r="CA68" i="8"/>
  <c r="CB68" i="8"/>
  <c r="BY69" i="8"/>
  <c r="BZ69" i="8"/>
  <c r="CA69" i="8"/>
  <c r="CB69" i="8"/>
  <c r="BY70" i="8"/>
  <c r="BZ70" i="8"/>
  <c r="CA70" i="8"/>
  <c r="CB70" i="8"/>
  <c r="BY71" i="8"/>
  <c r="BZ71" i="8"/>
  <c r="CA71" i="8"/>
  <c r="CB71" i="8"/>
  <c r="BY72" i="8"/>
  <c r="BZ72" i="8"/>
  <c r="CA72" i="8"/>
  <c r="CB72" i="8"/>
  <c r="BY73" i="8"/>
  <c r="BZ73" i="8"/>
  <c r="CA73" i="8"/>
  <c r="CB73" i="8"/>
  <c r="BY74" i="8"/>
  <c r="BZ74" i="8"/>
  <c r="CA74" i="8"/>
  <c r="CB74" i="8"/>
  <c r="BY75" i="8"/>
  <c r="BZ75" i="8"/>
  <c r="CA75" i="8"/>
  <c r="CB75" i="8"/>
  <c r="BY76" i="8"/>
  <c r="BZ76" i="8"/>
  <c r="CA76" i="8"/>
  <c r="CB76" i="8"/>
  <c r="BY77" i="8"/>
  <c r="BZ77" i="8"/>
  <c r="CA77" i="8"/>
  <c r="CB77" i="8"/>
  <c r="BY78" i="8"/>
  <c r="BZ78" i="8"/>
  <c r="CA78" i="8"/>
  <c r="CB78" i="8"/>
  <c r="BY79" i="8"/>
  <c r="BZ79" i="8"/>
  <c r="CA79" i="8"/>
  <c r="CB79" i="8"/>
  <c r="BY80" i="8"/>
  <c r="BZ80" i="8"/>
  <c r="CA80" i="8"/>
  <c r="CB80" i="8"/>
  <c r="BY81" i="8"/>
  <c r="BZ81" i="8"/>
  <c r="CA81" i="8"/>
  <c r="CB81" i="8"/>
  <c r="BY82" i="8"/>
  <c r="BZ82" i="8"/>
  <c r="CA82" i="8"/>
  <c r="CB82" i="8"/>
  <c r="BY83" i="8"/>
  <c r="BZ83" i="8"/>
  <c r="CA83" i="8"/>
  <c r="CB83" i="8"/>
  <c r="BY84" i="8"/>
  <c r="BZ84" i="8"/>
  <c r="CA84" i="8"/>
  <c r="CB84" i="8"/>
  <c r="BY85" i="8"/>
  <c r="BZ85" i="8"/>
  <c r="CA85" i="8"/>
  <c r="CB85" i="8"/>
  <c r="BY86" i="8"/>
  <c r="BZ86" i="8"/>
  <c r="CA86" i="8"/>
  <c r="CB86" i="8"/>
  <c r="BY87" i="8"/>
  <c r="BZ87" i="8"/>
  <c r="CA87" i="8"/>
  <c r="CB87" i="8"/>
  <c r="BY88" i="8"/>
  <c r="BZ88" i="8"/>
  <c r="CA88" i="8"/>
  <c r="CB88" i="8"/>
  <c r="BY89" i="8"/>
  <c r="BZ89" i="8"/>
  <c r="CA89" i="8"/>
  <c r="CB89" i="8"/>
  <c r="BY90" i="8"/>
  <c r="BZ90" i="8"/>
  <c r="CA90" i="8"/>
  <c r="CB90" i="8"/>
  <c r="BY91" i="8"/>
  <c r="BZ91" i="8"/>
  <c r="CA91" i="8"/>
  <c r="CB91" i="8"/>
  <c r="BY92" i="8"/>
  <c r="BZ92" i="8"/>
  <c r="CA92" i="8"/>
  <c r="CB92" i="8"/>
  <c r="BY93" i="8"/>
  <c r="BZ93" i="8"/>
  <c r="CA93" i="8"/>
  <c r="CB93" i="8"/>
  <c r="BY94" i="8"/>
  <c r="BZ94" i="8"/>
  <c r="CA94" i="8"/>
  <c r="CB94" i="8"/>
  <c r="BY95" i="8"/>
  <c r="BZ95" i="8"/>
  <c r="CA95" i="8"/>
  <c r="CB95" i="8"/>
  <c r="BY96" i="8"/>
  <c r="BZ96" i="8"/>
  <c r="CA96" i="8"/>
  <c r="CB96" i="8"/>
  <c r="BY97" i="8"/>
  <c r="BZ97" i="8"/>
  <c r="CA97" i="8"/>
  <c r="CB97" i="8"/>
  <c r="BY98" i="8"/>
  <c r="BZ98" i="8"/>
  <c r="CA98" i="8"/>
  <c r="CB98" i="8"/>
  <c r="BY99" i="8"/>
  <c r="BZ99" i="8"/>
  <c r="CA99" i="8"/>
  <c r="CB99" i="8"/>
  <c r="BY100" i="8"/>
  <c r="BZ100" i="8"/>
  <c r="CA100" i="8"/>
  <c r="CB100" i="8"/>
  <c r="BY101" i="8"/>
  <c r="BZ101" i="8"/>
  <c r="CA101" i="8"/>
  <c r="CB101" i="8"/>
  <c r="BY102" i="8"/>
  <c r="BZ102" i="8"/>
  <c r="CA102" i="8"/>
  <c r="CB102" i="8"/>
  <c r="BY103" i="8"/>
  <c r="BZ103" i="8"/>
  <c r="CA103" i="8"/>
  <c r="CB103" i="8"/>
  <c r="BY104" i="8"/>
  <c r="BZ104" i="8"/>
  <c r="CA104" i="8"/>
  <c r="CB104" i="8"/>
  <c r="BY105" i="8"/>
  <c r="BZ105" i="8"/>
  <c r="CA105" i="8"/>
  <c r="CB105" i="8"/>
  <c r="BY106" i="8"/>
  <c r="BZ106" i="8"/>
  <c r="CA106" i="8"/>
  <c r="CB106" i="8"/>
  <c r="BY107" i="8"/>
  <c r="BZ107" i="8"/>
  <c r="CA107" i="8"/>
  <c r="CB107" i="8"/>
  <c r="BY108" i="8"/>
  <c r="BZ108" i="8"/>
  <c r="CA108" i="8"/>
  <c r="CB108" i="8"/>
  <c r="BY109" i="8"/>
  <c r="BZ109" i="8"/>
  <c r="CA109" i="8"/>
  <c r="CB109" i="8"/>
  <c r="BY110" i="8"/>
  <c r="BZ110" i="8"/>
  <c r="CA110" i="8"/>
  <c r="CB110" i="8"/>
  <c r="BY111" i="8"/>
  <c r="BZ111" i="8"/>
  <c r="CA111" i="8"/>
  <c r="CB111" i="8"/>
  <c r="BY112" i="8"/>
  <c r="BZ112" i="8"/>
  <c r="CA112" i="8"/>
  <c r="CB112" i="8"/>
  <c r="BY113" i="8"/>
  <c r="BZ113" i="8"/>
  <c r="CA113" i="8"/>
  <c r="CB113" i="8"/>
  <c r="BY114" i="8"/>
  <c r="BZ114" i="8"/>
  <c r="CA114" i="8"/>
  <c r="CB114" i="8"/>
  <c r="BY115" i="8"/>
  <c r="BZ115" i="8"/>
  <c r="CA115" i="8"/>
  <c r="CB115" i="8"/>
  <c r="BY116" i="8"/>
  <c r="BZ116" i="8"/>
  <c r="CA116" i="8"/>
  <c r="CB116" i="8"/>
  <c r="BY117" i="8"/>
  <c r="BZ117" i="8"/>
  <c r="CA117" i="8"/>
  <c r="CB117" i="8"/>
  <c r="BY118" i="8"/>
  <c r="BZ118" i="8"/>
  <c r="CA118" i="8"/>
  <c r="CB118" i="8"/>
  <c r="BY119" i="8"/>
  <c r="BZ119" i="8"/>
  <c r="CA119" i="8"/>
  <c r="CB119" i="8"/>
  <c r="BY120" i="8"/>
  <c r="BZ120" i="8"/>
  <c r="CA120" i="8"/>
  <c r="CB120" i="8"/>
  <c r="BY121" i="8"/>
  <c r="BZ121" i="8"/>
  <c r="CA121" i="8"/>
  <c r="CB121" i="8"/>
  <c r="BY122" i="8"/>
  <c r="BZ122" i="8"/>
  <c r="CA122" i="8"/>
  <c r="CB122" i="8"/>
  <c r="BY123" i="8"/>
  <c r="BZ123" i="8"/>
  <c r="CA123" i="8"/>
  <c r="CB123" i="8"/>
  <c r="BY124" i="8"/>
  <c r="BZ124" i="8"/>
  <c r="CA124" i="8"/>
  <c r="CB124" i="8"/>
  <c r="BY125" i="8"/>
  <c r="BZ125" i="8"/>
  <c r="CA125" i="8"/>
  <c r="CB125" i="8"/>
  <c r="BY126" i="8"/>
  <c r="BZ126" i="8"/>
  <c r="CA126" i="8"/>
  <c r="CB126" i="8"/>
  <c r="BY127" i="8"/>
  <c r="BZ127" i="8"/>
  <c r="CA127" i="8"/>
  <c r="CB127" i="8"/>
  <c r="BY128" i="8"/>
  <c r="BZ128" i="8"/>
  <c r="CA128" i="8"/>
  <c r="CB128" i="8"/>
  <c r="BY129" i="8"/>
  <c r="BZ129" i="8"/>
  <c r="CA129" i="8"/>
  <c r="CB129" i="8"/>
  <c r="BY130" i="8"/>
  <c r="BZ130" i="8"/>
  <c r="CA130" i="8"/>
  <c r="CB130" i="8"/>
  <c r="BY131" i="8"/>
  <c r="BZ131" i="8"/>
  <c r="CA131" i="8"/>
  <c r="CB131" i="8"/>
  <c r="BY132" i="8"/>
  <c r="BZ132" i="8"/>
  <c r="CA132" i="8"/>
  <c r="CB132" i="8"/>
  <c r="BY133" i="8"/>
  <c r="BZ133" i="8"/>
  <c r="CA133" i="8"/>
  <c r="CB133" i="8"/>
  <c r="BY134" i="8"/>
  <c r="BZ134" i="8"/>
  <c r="CA134" i="8"/>
  <c r="CB134" i="8"/>
  <c r="BY135" i="8"/>
  <c r="BZ135" i="8"/>
  <c r="CA135" i="8"/>
  <c r="CB135" i="8"/>
  <c r="BY136" i="8"/>
  <c r="BZ136" i="8"/>
  <c r="CA136" i="8"/>
  <c r="CB136" i="8"/>
  <c r="BY137" i="8"/>
  <c r="BZ137" i="8"/>
  <c r="CA137" i="8"/>
  <c r="CB137" i="8"/>
  <c r="BY138" i="8"/>
  <c r="BZ138" i="8"/>
  <c r="CA138" i="8"/>
  <c r="CB138" i="8"/>
  <c r="BY139" i="8"/>
  <c r="BZ139" i="8"/>
  <c r="CA139" i="8"/>
  <c r="CB139" i="8"/>
  <c r="BY140" i="8"/>
  <c r="BZ140" i="8"/>
  <c r="CA140" i="8"/>
  <c r="CB140" i="8"/>
  <c r="BY141" i="8"/>
  <c r="BZ141" i="8"/>
  <c r="CA141" i="8"/>
  <c r="CB141" i="8"/>
  <c r="BY142" i="8"/>
  <c r="BZ142" i="8"/>
  <c r="CA142" i="8"/>
  <c r="CB142" i="8"/>
  <c r="BY143" i="8"/>
  <c r="BZ143" i="8"/>
  <c r="CA143" i="8"/>
  <c r="CB143" i="8"/>
  <c r="BY144" i="8"/>
  <c r="BZ144" i="8"/>
  <c r="CA144" i="8"/>
  <c r="CB144" i="8"/>
  <c r="BY145" i="8"/>
  <c r="BZ145" i="8"/>
  <c r="CA145" i="8"/>
  <c r="CB145" i="8"/>
  <c r="BY146" i="8"/>
  <c r="BZ146" i="8"/>
  <c r="CA146" i="8"/>
  <c r="CB146" i="8"/>
  <c r="BY147" i="8"/>
  <c r="BZ147" i="8"/>
  <c r="CA147" i="8"/>
  <c r="CB147" i="8"/>
  <c r="BY148" i="8"/>
  <c r="BZ148" i="8"/>
  <c r="CA148" i="8"/>
  <c r="CB148" i="8"/>
  <c r="BY149" i="8"/>
  <c r="BZ149" i="8"/>
  <c r="CA149" i="8"/>
  <c r="CB149" i="8"/>
  <c r="BY150" i="8"/>
  <c r="BZ150" i="8"/>
  <c r="CA150" i="8"/>
  <c r="CB150" i="8"/>
  <c r="CB10" i="8"/>
  <c r="CA10" i="8"/>
  <c r="BZ10" i="8"/>
  <c r="BY10" i="8"/>
  <c r="CB10" i="7"/>
  <c r="CA10" i="7"/>
  <c r="BZ10" i="7"/>
  <c r="BY10" i="7"/>
  <c r="BY11" i="5"/>
  <c r="BZ11" i="5"/>
  <c r="CA11" i="5"/>
  <c r="BY12" i="5"/>
  <c r="BZ12" i="5"/>
  <c r="CA12" i="5"/>
  <c r="BY13" i="5"/>
  <c r="BZ13" i="5"/>
  <c r="CA13" i="5"/>
  <c r="BY14" i="5"/>
  <c r="BZ14" i="5"/>
  <c r="CA14" i="5"/>
  <c r="BY15" i="5"/>
  <c r="BZ15" i="5"/>
  <c r="CA15" i="5"/>
  <c r="BY16" i="5"/>
  <c r="BZ16" i="5"/>
  <c r="CA16" i="5"/>
  <c r="BY17" i="5"/>
  <c r="BZ17" i="5"/>
  <c r="CA17" i="5"/>
  <c r="BY18" i="5"/>
  <c r="BZ18" i="5"/>
  <c r="CA18" i="5"/>
  <c r="BY19" i="5"/>
  <c r="BZ19" i="5"/>
  <c r="CA19" i="5"/>
  <c r="BY20" i="5"/>
  <c r="BZ20" i="5"/>
  <c r="CA20" i="5"/>
  <c r="BY21" i="5"/>
  <c r="BZ21" i="5"/>
  <c r="CA21" i="5"/>
  <c r="BY22" i="5"/>
  <c r="BZ22" i="5"/>
  <c r="CA22" i="5"/>
  <c r="BY23" i="5"/>
  <c r="BZ23" i="5"/>
  <c r="CA23" i="5"/>
  <c r="BY24" i="5"/>
  <c r="BZ24" i="5"/>
  <c r="CA24" i="5"/>
  <c r="BY25" i="5"/>
  <c r="BZ25" i="5"/>
  <c r="CA25" i="5"/>
  <c r="BY26" i="5"/>
  <c r="BZ26" i="5"/>
  <c r="CA26" i="5"/>
  <c r="BY27" i="5"/>
  <c r="BZ27" i="5"/>
  <c r="CA27" i="5"/>
  <c r="BY28" i="5"/>
  <c r="BZ28" i="5"/>
  <c r="CA28" i="5"/>
  <c r="BY29" i="5"/>
  <c r="BZ29" i="5"/>
  <c r="CA29" i="5"/>
  <c r="BY30" i="5"/>
  <c r="BZ30" i="5"/>
  <c r="CA30" i="5"/>
  <c r="BY31" i="5"/>
  <c r="BZ31" i="5"/>
  <c r="CA31" i="5"/>
  <c r="BY32" i="5"/>
  <c r="BZ32" i="5"/>
  <c r="CA32" i="5"/>
  <c r="BY33" i="5"/>
  <c r="BZ33" i="5"/>
  <c r="CA33" i="5"/>
  <c r="BY34" i="5"/>
  <c r="BZ34" i="5"/>
  <c r="CA34" i="5"/>
  <c r="BY35" i="5"/>
  <c r="BZ35" i="5"/>
  <c r="CA35" i="5"/>
  <c r="BY36" i="5"/>
  <c r="BZ36" i="5"/>
  <c r="CA36" i="5"/>
  <c r="BY37" i="5"/>
  <c r="BZ37" i="5"/>
  <c r="CA37" i="5"/>
  <c r="BY38" i="5"/>
  <c r="BZ38" i="5"/>
  <c r="CA38" i="5"/>
  <c r="BY39" i="5"/>
  <c r="BZ39" i="5"/>
  <c r="CA39" i="5"/>
  <c r="BY40" i="5"/>
  <c r="BZ40" i="5"/>
  <c r="CA40" i="5"/>
  <c r="BY41" i="5"/>
  <c r="BZ41" i="5"/>
  <c r="CA41" i="5"/>
  <c r="BY42" i="5"/>
  <c r="BZ42" i="5"/>
  <c r="CA42" i="5"/>
  <c r="BY43" i="5"/>
  <c r="BZ43" i="5"/>
  <c r="CA43" i="5"/>
  <c r="BY44" i="5"/>
  <c r="BZ44" i="5"/>
  <c r="CA44" i="5"/>
  <c r="BY45" i="5"/>
  <c r="BZ45" i="5"/>
  <c r="CA45" i="5"/>
  <c r="BY46" i="5"/>
  <c r="BZ46" i="5"/>
  <c r="CA46" i="5"/>
  <c r="BY47" i="5"/>
  <c r="BZ47" i="5"/>
  <c r="CA47" i="5"/>
  <c r="BY48" i="5"/>
  <c r="BZ48" i="5"/>
  <c r="CA48" i="5"/>
  <c r="BY49" i="5"/>
  <c r="BZ49" i="5"/>
  <c r="CA49" i="5"/>
  <c r="BY50" i="5"/>
  <c r="BZ50" i="5"/>
  <c r="CA50" i="5"/>
  <c r="BY51" i="5"/>
  <c r="BZ51" i="5"/>
  <c r="CA51" i="5"/>
  <c r="BY52" i="5"/>
  <c r="BZ52" i="5"/>
  <c r="CA52" i="5"/>
  <c r="BY53" i="5"/>
  <c r="BZ53" i="5"/>
  <c r="CA53" i="5"/>
  <c r="BY54" i="5"/>
  <c r="BZ54" i="5"/>
  <c r="CA54" i="5"/>
  <c r="BY55" i="5"/>
  <c r="BZ55" i="5"/>
  <c r="CA55" i="5"/>
  <c r="BY56" i="5"/>
  <c r="BZ56" i="5"/>
  <c r="CA56" i="5"/>
  <c r="BY57" i="5"/>
  <c r="BZ57" i="5"/>
  <c r="CA57" i="5"/>
  <c r="BY58" i="5"/>
  <c r="BZ58" i="5"/>
  <c r="CA58" i="5"/>
  <c r="BY59" i="5"/>
  <c r="BZ59" i="5"/>
  <c r="CA59" i="5"/>
  <c r="BY60" i="5"/>
  <c r="BZ60" i="5"/>
  <c r="CA60" i="5"/>
  <c r="BY61" i="5"/>
  <c r="BZ61" i="5"/>
  <c r="CA61" i="5"/>
  <c r="BY62" i="5"/>
  <c r="BZ62" i="5"/>
  <c r="CA62" i="5"/>
  <c r="BY63" i="5"/>
  <c r="BZ63" i="5"/>
  <c r="CA63" i="5"/>
  <c r="BY64" i="5"/>
  <c r="BZ64" i="5"/>
  <c r="CA64" i="5"/>
  <c r="BY65" i="5"/>
  <c r="BZ65" i="5"/>
  <c r="CA65" i="5"/>
  <c r="BY66" i="5"/>
  <c r="BZ66" i="5"/>
  <c r="CA66" i="5"/>
  <c r="BY67" i="5"/>
  <c r="BZ67" i="5"/>
  <c r="CA67" i="5"/>
  <c r="BY68" i="5"/>
  <c r="BZ68" i="5"/>
  <c r="CA68" i="5"/>
  <c r="BY69" i="5"/>
  <c r="BZ69" i="5"/>
  <c r="CA69" i="5"/>
  <c r="BY70" i="5"/>
  <c r="BZ70" i="5"/>
  <c r="CA70" i="5"/>
  <c r="BY71" i="5"/>
  <c r="BZ71" i="5"/>
  <c r="CA71" i="5"/>
  <c r="BY72" i="5"/>
  <c r="BZ72" i="5"/>
  <c r="CA72" i="5"/>
  <c r="BY73" i="5"/>
  <c r="BZ73" i="5"/>
  <c r="CA73" i="5"/>
  <c r="BY74" i="5"/>
  <c r="BZ74" i="5"/>
  <c r="CA74" i="5"/>
  <c r="BY75" i="5"/>
  <c r="BZ75" i="5"/>
  <c r="CA75" i="5"/>
  <c r="BY76" i="5"/>
  <c r="BZ76" i="5"/>
  <c r="CA76" i="5"/>
  <c r="BY77" i="5"/>
  <c r="BZ77" i="5"/>
  <c r="CA77" i="5"/>
  <c r="BY78" i="5"/>
  <c r="BZ78" i="5"/>
  <c r="CA78" i="5"/>
  <c r="BY79" i="5"/>
  <c r="BZ79" i="5"/>
  <c r="CA79" i="5"/>
  <c r="BY80" i="5"/>
  <c r="BZ80" i="5"/>
  <c r="CA80" i="5"/>
  <c r="BY81" i="5"/>
  <c r="BZ81" i="5"/>
  <c r="CA81" i="5"/>
  <c r="BY82" i="5"/>
  <c r="BZ82" i="5"/>
  <c r="CA82" i="5"/>
  <c r="BY83" i="5"/>
  <c r="BZ83" i="5"/>
  <c r="CA83" i="5"/>
  <c r="BY84" i="5"/>
  <c r="BZ84" i="5"/>
  <c r="CA84" i="5"/>
  <c r="BY85" i="5"/>
  <c r="BZ85" i="5"/>
  <c r="CA85" i="5"/>
  <c r="BY86" i="5"/>
  <c r="BZ86" i="5"/>
  <c r="CA86" i="5"/>
  <c r="BY87" i="5"/>
  <c r="BZ87" i="5"/>
  <c r="CA87" i="5"/>
  <c r="BY88" i="5"/>
  <c r="BZ88" i="5"/>
  <c r="CA88" i="5"/>
  <c r="BY89" i="5"/>
  <c r="BZ89" i="5"/>
  <c r="CA89" i="5"/>
  <c r="BY90" i="5"/>
  <c r="BZ90" i="5"/>
  <c r="CA90" i="5"/>
  <c r="BY91" i="5"/>
  <c r="BZ91" i="5"/>
  <c r="CA91" i="5"/>
  <c r="BY92" i="5"/>
  <c r="BZ92" i="5"/>
  <c r="CA92" i="5"/>
  <c r="BY93" i="5"/>
  <c r="BZ93" i="5"/>
  <c r="CA93" i="5"/>
  <c r="BY94" i="5"/>
  <c r="BZ94" i="5"/>
  <c r="CA94" i="5"/>
  <c r="BY95" i="5"/>
  <c r="BZ95" i="5"/>
  <c r="CA95" i="5"/>
  <c r="BY96" i="5"/>
  <c r="BZ96" i="5"/>
  <c r="CA96" i="5"/>
  <c r="BY97" i="5"/>
  <c r="BZ97" i="5"/>
  <c r="CA97" i="5"/>
  <c r="BY98" i="5"/>
  <c r="BZ98" i="5"/>
  <c r="CA98" i="5"/>
  <c r="BY99" i="5"/>
  <c r="BZ99" i="5"/>
  <c r="CA99" i="5"/>
  <c r="BY100" i="5"/>
  <c r="BZ100" i="5"/>
  <c r="CA100" i="5"/>
  <c r="BY101" i="5"/>
  <c r="BZ101" i="5"/>
  <c r="CA101" i="5"/>
  <c r="BY102" i="5"/>
  <c r="BZ102" i="5"/>
  <c r="CA102" i="5"/>
  <c r="BY103" i="5"/>
  <c r="BZ103" i="5"/>
  <c r="CA103" i="5"/>
  <c r="BY104" i="5"/>
  <c r="BZ104" i="5"/>
  <c r="CA104" i="5"/>
  <c r="BY105" i="5"/>
  <c r="BZ105" i="5"/>
  <c r="CA105" i="5"/>
  <c r="BY106" i="5"/>
  <c r="BZ106" i="5"/>
  <c r="CA106" i="5"/>
  <c r="BY107" i="5"/>
  <c r="BZ107" i="5"/>
  <c r="CA107" i="5"/>
  <c r="BY108" i="5"/>
  <c r="BZ108" i="5"/>
  <c r="CA108" i="5"/>
  <c r="BY109" i="5"/>
  <c r="BZ109" i="5"/>
  <c r="CA109" i="5"/>
  <c r="BY110" i="5"/>
  <c r="BZ110" i="5"/>
  <c r="CA110" i="5"/>
  <c r="BY111" i="5"/>
  <c r="BZ111" i="5"/>
  <c r="CA111" i="5"/>
  <c r="BY112" i="5"/>
  <c r="BZ112" i="5"/>
  <c r="CA112" i="5"/>
  <c r="BY113" i="5"/>
  <c r="BZ113" i="5"/>
  <c r="CA113" i="5"/>
  <c r="BY114" i="5"/>
  <c r="BZ114" i="5"/>
  <c r="CA114" i="5"/>
  <c r="BY115" i="5"/>
  <c r="BZ115" i="5"/>
  <c r="CA115" i="5"/>
  <c r="BY116" i="5"/>
  <c r="BZ116" i="5"/>
  <c r="CA116" i="5"/>
  <c r="BY117" i="5"/>
  <c r="BZ117" i="5"/>
  <c r="CA117" i="5"/>
  <c r="BY118" i="5"/>
  <c r="BZ118" i="5"/>
  <c r="CA118" i="5"/>
  <c r="BY119" i="5"/>
  <c r="BZ119" i="5"/>
  <c r="CA119" i="5"/>
  <c r="BY120" i="5"/>
  <c r="BZ120" i="5"/>
  <c r="CA120" i="5"/>
  <c r="BY121" i="5"/>
  <c r="BZ121" i="5"/>
  <c r="CA121" i="5"/>
  <c r="BY122" i="5"/>
  <c r="BZ122" i="5"/>
  <c r="CA122" i="5"/>
  <c r="BY123" i="5"/>
  <c r="BZ123" i="5"/>
  <c r="CA123" i="5"/>
  <c r="BY124" i="5"/>
  <c r="BZ124" i="5"/>
  <c r="CA124" i="5"/>
  <c r="BY125" i="5"/>
  <c r="BZ125" i="5"/>
  <c r="CA125" i="5"/>
  <c r="BY126" i="5"/>
  <c r="BZ126" i="5"/>
  <c r="CA126" i="5"/>
  <c r="BY127" i="5"/>
  <c r="BZ127" i="5"/>
  <c r="CA127" i="5"/>
  <c r="BY128" i="5"/>
  <c r="BZ128" i="5"/>
  <c r="CA128" i="5"/>
  <c r="BY129" i="5"/>
  <c r="BZ129" i="5"/>
  <c r="CA129" i="5"/>
  <c r="BY130" i="5"/>
  <c r="BZ130" i="5"/>
  <c r="CA130" i="5"/>
  <c r="BY131" i="5"/>
  <c r="BZ131" i="5"/>
  <c r="CA131" i="5"/>
  <c r="BY132" i="5"/>
  <c r="BZ132" i="5"/>
  <c r="CA132" i="5"/>
  <c r="BY133" i="5"/>
  <c r="BZ133" i="5"/>
  <c r="CA133" i="5"/>
  <c r="BY134" i="5"/>
  <c r="BZ134" i="5"/>
  <c r="CA134" i="5"/>
  <c r="BY135" i="5"/>
  <c r="BZ135" i="5"/>
  <c r="CA135" i="5"/>
  <c r="BY136" i="5"/>
  <c r="BZ136" i="5"/>
  <c r="CA136" i="5"/>
  <c r="BY137" i="5"/>
  <c r="BZ137" i="5"/>
  <c r="CA137" i="5"/>
  <c r="BY138" i="5"/>
  <c r="BZ138" i="5"/>
  <c r="CA138" i="5"/>
  <c r="BY139" i="5"/>
  <c r="BZ139" i="5"/>
  <c r="CA139" i="5"/>
  <c r="BY140" i="5"/>
  <c r="BZ140" i="5"/>
  <c r="CA140" i="5"/>
  <c r="BY141" i="5"/>
  <c r="BZ141" i="5"/>
  <c r="CA141" i="5"/>
  <c r="BY142" i="5"/>
  <c r="BZ142" i="5"/>
  <c r="CA142" i="5"/>
  <c r="BY143" i="5"/>
  <c r="BZ143" i="5"/>
  <c r="CA143" i="5"/>
  <c r="BY144" i="5"/>
  <c r="BZ144" i="5"/>
  <c r="CA144" i="5"/>
  <c r="BY145" i="5"/>
  <c r="BZ145" i="5"/>
  <c r="CA145" i="5"/>
  <c r="BY146" i="5"/>
  <c r="BZ146" i="5"/>
  <c r="CA146" i="5"/>
  <c r="BY147" i="5"/>
  <c r="BZ147" i="5"/>
  <c r="CA147" i="5"/>
  <c r="BY148" i="5"/>
  <c r="BZ148" i="5"/>
  <c r="CA148" i="5"/>
  <c r="BY149" i="5"/>
  <c r="BZ149" i="5"/>
  <c r="CA149" i="5"/>
  <c r="CA10" i="5"/>
  <c r="BZ10" i="5"/>
  <c r="BY10" i="5"/>
  <c r="BY11" i="4"/>
  <c r="BZ11" i="4"/>
  <c r="CA11" i="4"/>
  <c r="CB11" i="4"/>
  <c r="BY12" i="4"/>
  <c r="BZ12" i="4"/>
  <c r="CA12" i="4"/>
  <c r="CB12" i="4"/>
  <c r="BY13" i="4"/>
  <c r="BZ13" i="4"/>
  <c r="CA13" i="4"/>
  <c r="CB13" i="4"/>
  <c r="BY14" i="4"/>
  <c r="BZ14" i="4"/>
  <c r="CA14" i="4"/>
  <c r="CB14" i="4"/>
  <c r="BY15" i="4"/>
  <c r="BZ15" i="4"/>
  <c r="CA15" i="4"/>
  <c r="CB15" i="4"/>
  <c r="BY16" i="4"/>
  <c r="BZ16" i="4"/>
  <c r="CA16" i="4"/>
  <c r="CB16" i="4"/>
  <c r="BY17" i="4"/>
  <c r="BZ17" i="4"/>
  <c r="CA17" i="4"/>
  <c r="CB17" i="4"/>
  <c r="BY18" i="4"/>
  <c r="BZ18" i="4"/>
  <c r="CA18" i="4"/>
  <c r="CB18" i="4"/>
  <c r="BY19" i="4"/>
  <c r="BZ19" i="4"/>
  <c r="CA19" i="4"/>
  <c r="CB19" i="4"/>
  <c r="BY20" i="4"/>
  <c r="BZ20" i="4"/>
  <c r="CA20" i="4"/>
  <c r="CB20" i="4"/>
  <c r="BY21" i="4"/>
  <c r="BZ21" i="4"/>
  <c r="CA21" i="4"/>
  <c r="CB21" i="4"/>
  <c r="BY22" i="4"/>
  <c r="BZ22" i="4"/>
  <c r="CA22" i="4"/>
  <c r="CB22" i="4"/>
  <c r="BY23" i="4"/>
  <c r="BZ23" i="4"/>
  <c r="CA23" i="4"/>
  <c r="CB23" i="4"/>
  <c r="BY24" i="4"/>
  <c r="BZ24" i="4"/>
  <c r="CA24" i="4"/>
  <c r="CB24" i="4"/>
  <c r="BY25" i="4"/>
  <c r="BZ25" i="4"/>
  <c r="CA25" i="4"/>
  <c r="CB25" i="4"/>
  <c r="BY26" i="4"/>
  <c r="BZ26" i="4"/>
  <c r="CA26" i="4"/>
  <c r="CB26" i="4"/>
  <c r="BY27" i="4"/>
  <c r="BZ27" i="4"/>
  <c r="CA27" i="4"/>
  <c r="CB27" i="4"/>
  <c r="BY28" i="4"/>
  <c r="BZ28" i="4"/>
  <c r="CA28" i="4"/>
  <c r="CB28" i="4"/>
  <c r="BY29" i="4"/>
  <c r="BZ29" i="4"/>
  <c r="CA29" i="4"/>
  <c r="CB29" i="4"/>
  <c r="BY30" i="4"/>
  <c r="BZ30" i="4"/>
  <c r="CA30" i="4"/>
  <c r="CB30" i="4"/>
  <c r="BY31" i="4"/>
  <c r="BZ31" i="4"/>
  <c r="CA31" i="4"/>
  <c r="CB31" i="4"/>
  <c r="BY32" i="4"/>
  <c r="BZ32" i="4"/>
  <c r="CA32" i="4"/>
  <c r="CB32" i="4"/>
  <c r="BY33" i="4"/>
  <c r="BZ33" i="4"/>
  <c r="CA33" i="4"/>
  <c r="CB33" i="4"/>
  <c r="BY34" i="4"/>
  <c r="BZ34" i="4"/>
  <c r="CA34" i="4"/>
  <c r="CB34" i="4"/>
  <c r="BY35" i="4"/>
  <c r="BZ35" i="4"/>
  <c r="CA35" i="4"/>
  <c r="CB35" i="4"/>
  <c r="BY36" i="4"/>
  <c r="BZ36" i="4"/>
  <c r="CA36" i="4"/>
  <c r="CB36" i="4"/>
  <c r="BY37" i="4"/>
  <c r="BZ37" i="4"/>
  <c r="CA37" i="4"/>
  <c r="CB37" i="4"/>
  <c r="BY38" i="4"/>
  <c r="BZ38" i="4"/>
  <c r="CA38" i="4"/>
  <c r="CB38" i="4"/>
  <c r="BY39" i="4"/>
  <c r="BZ39" i="4"/>
  <c r="CA39" i="4"/>
  <c r="CB39" i="4"/>
  <c r="BY40" i="4"/>
  <c r="BZ40" i="4"/>
  <c r="CA40" i="4"/>
  <c r="CB40" i="4"/>
  <c r="BY41" i="4"/>
  <c r="BZ41" i="4"/>
  <c r="CA41" i="4"/>
  <c r="CB41" i="4"/>
  <c r="BY42" i="4"/>
  <c r="BZ42" i="4"/>
  <c r="CA42" i="4"/>
  <c r="CB42" i="4"/>
  <c r="BY43" i="4"/>
  <c r="BZ43" i="4"/>
  <c r="CA43" i="4"/>
  <c r="CB43" i="4"/>
  <c r="BY44" i="4"/>
  <c r="BZ44" i="4"/>
  <c r="CA44" i="4"/>
  <c r="CB44" i="4"/>
  <c r="BY45" i="4"/>
  <c r="BZ45" i="4"/>
  <c r="CA45" i="4"/>
  <c r="CB45" i="4"/>
  <c r="BY46" i="4"/>
  <c r="BZ46" i="4"/>
  <c r="CA46" i="4"/>
  <c r="CB46" i="4"/>
  <c r="BY47" i="4"/>
  <c r="BZ47" i="4"/>
  <c r="CA47" i="4"/>
  <c r="CB47" i="4"/>
  <c r="BY48" i="4"/>
  <c r="BZ48" i="4"/>
  <c r="CA48" i="4"/>
  <c r="CB48" i="4"/>
  <c r="BY49" i="4"/>
  <c r="BZ49" i="4"/>
  <c r="CA49" i="4"/>
  <c r="CB49" i="4"/>
  <c r="BY50" i="4"/>
  <c r="BZ50" i="4"/>
  <c r="CA50" i="4"/>
  <c r="CB50" i="4"/>
  <c r="BY51" i="4"/>
  <c r="BZ51" i="4"/>
  <c r="CA51" i="4"/>
  <c r="CB51" i="4"/>
  <c r="BY52" i="4"/>
  <c r="BZ52" i="4"/>
  <c r="CA52" i="4"/>
  <c r="CB52" i="4"/>
  <c r="BY53" i="4"/>
  <c r="BZ53" i="4"/>
  <c r="CA53" i="4"/>
  <c r="CB53" i="4"/>
  <c r="BY54" i="4"/>
  <c r="BZ54" i="4"/>
  <c r="CA54" i="4"/>
  <c r="CB54" i="4"/>
  <c r="BY55" i="4"/>
  <c r="BZ55" i="4"/>
  <c r="CA55" i="4"/>
  <c r="CB55" i="4"/>
  <c r="BY56" i="4"/>
  <c r="BZ56" i="4"/>
  <c r="CA56" i="4"/>
  <c r="CB56" i="4"/>
  <c r="BY57" i="4"/>
  <c r="BZ57" i="4"/>
  <c r="CA57" i="4"/>
  <c r="CB57" i="4"/>
  <c r="BY58" i="4"/>
  <c r="BZ58" i="4"/>
  <c r="CA58" i="4"/>
  <c r="CB58" i="4"/>
  <c r="BY59" i="4"/>
  <c r="BZ59" i="4"/>
  <c r="CA59" i="4"/>
  <c r="CB59" i="4"/>
  <c r="BY60" i="4"/>
  <c r="BZ60" i="4"/>
  <c r="CA60" i="4"/>
  <c r="CB60" i="4"/>
  <c r="BY61" i="4"/>
  <c r="BZ61" i="4"/>
  <c r="CA61" i="4"/>
  <c r="CB61" i="4"/>
  <c r="BY62" i="4"/>
  <c r="BZ62" i="4"/>
  <c r="CA62" i="4"/>
  <c r="CB62" i="4"/>
  <c r="BY63" i="4"/>
  <c r="BZ63" i="4"/>
  <c r="CA63" i="4"/>
  <c r="CB63" i="4"/>
  <c r="BY64" i="4"/>
  <c r="BZ64" i="4"/>
  <c r="CA64" i="4"/>
  <c r="CB64" i="4"/>
  <c r="BY65" i="4"/>
  <c r="BZ65" i="4"/>
  <c r="CA65" i="4"/>
  <c r="CB65" i="4"/>
  <c r="BY66" i="4"/>
  <c r="BZ66" i="4"/>
  <c r="CA66" i="4"/>
  <c r="CB66" i="4"/>
  <c r="BY67" i="4"/>
  <c r="BZ67" i="4"/>
  <c r="CA67" i="4"/>
  <c r="CB67" i="4"/>
  <c r="BY68" i="4"/>
  <c r="BZ68" i="4"/>
  <c r="CA68" i="4"/>
  <c r="CB68" i="4"/>
  <c r="BY69" i="4"/>
  <c r="BZ69" i="4"/>
  <c r="CA69" i="4"/>
  <c r="CB69" i="4"/>
  <c r="BY70" i="4"/>
  <c r="BZ70" i="4"/>
  <c r="CA70" i="4"/>
  <c r="CB70" i="4"/>
  <c r="BY71" i="4"/>
  <c r="BZ71" i="4"/>
  <c r="CA71" i="4"/>
  <c r="CB71" i="4"/>
  <c r="BY72" i="4"/>
  <c r="BZ72" i="4"/>
  <c r="CA72" i="4"/>
  <c r="CB72" i="4"/>
  <c r="BY73" i="4"/>
  <c r="BZ73" i="4"/>
  <c r="CA73" i="4"/>
  <c r="CB73" i="4"/>
  <c r="BY74" i="4"/>
  <c r="BZ74" i="4"/>
  <c r="CA74" i="4"/>
  <c r="CB74" i="4"/>
  <c r="BY75" i="4"/>
  <c r="BZ75" i="4"/>
  <c r="CA75" i="4"/>
  <c r="CB75" i="4"/>
  <c r="BY76" i="4"/>
  <c r="BZ76" i="4"/>
  <c r="CA76" i="4"/>
  <c r="CB76" i="4"/>
  <c r="BY77" i="4"/>
  <c r="BZ77" i="4"/>
  <c r="CA77" i="4"/>
  <c r="CB77" i="4"/>
  <c r="BY78" i="4"/>
  <c r="BZ78" i="4"/>
  <c r="CA78" i="4"/>
  <c r="CB78" i="4"/>
  <c r="BY79" i="4"/>
  <c r="BZ79" i="4"/>
  <c r="CA79" i="4"/>
  <c r="CB79" i="4"/>
  <c r="BY80" i="4"/>
  <c r="BZ80" i="4"/>
  <c r="CA80" i="4"/>
  <c r="CB80" i="4"/>
  <c r="BY81" i="4"/>
  <c r="BZ81" i="4"/>
  <c r="CA81" i="4"/>
  <c r="CB81" i="4"/>
  <c r="BY82" i="4"/>
  <c r="BZ82" i="4"/>
  <c r="CA82" i="4"/>
  <c r="CB82" i="4"/>
  <c r="BY83" i="4"/>
  <c r="BZ83" i="4"/>
  <c r="CA83" i="4"/>
  <c r="CB83" i="4"/>
  <c r="BY84" i="4"/>
  <c r="BZ84" i="4"/>
  <c r="CA84" i="4"/>
  <c r="CB84" i="4"/>
  <c r="BY85" i="4"/>
  <c r="BZ85" i="4"/>
  <c r="CA85" i="4"/>
  <c r="CB85" i="4"/>
  <c r="BY86" i="4"/>
  <c r="BZ86" i="4"/>
  <c r="CA86" i="4"/>
  <c r="CB86" i="4"/>
  <c r="BY87" i="4"/>
  <c r="BZ87" i="4"/>
  <c r="CA87" i="4"/>
  <c r="CB87" i="4"/>
  <c r="BY88" i="4"/>
  <c r="BZ88" i="4"/>
  <c r="CA88" i="4"/>
  <c r="CB88" i="4"/>
  <c r="BY89" i="4"/>
  <c r="BZ89" i="4"/>
  <c r="CA89" i="4"/>
  <c r="CB89" i="4"/>
  <c r="BY90" i="4"/>
  <c r="BZ90" i="4"/>
  <c r="CA90" i="4"/>
  <c r="CB90" i="4"/>
  <c r="BY91" i="4"/>
  <c r="BZ91" i="4"/>
  <c r="CA91" i="4"/>
  <c r="CB91" i="4"/>
  <c r="BY92" i="4"/>
  <c r="BZ92" i="4"/>
  <c r="CA92" i="4"/>
  <c r="CB92" i="4"/>
  <c r="BY93" i="4"/>
  <c r="BZ93" i="4"/>
  <c r="CA93" i="4"/>
  <c r="CB93" i="4"/>
  <c r="BY94" i="4"/>
  <c r="BZ94" i="4"/>
  <c r="CA94" i="4"/>
  <c r="CB94" i="4"/>
  <c r="BY95" i="4"/>
  <c r="BZ95" i="4"/>
  <c r="CA95" i="4"/>
  <c r="CB95" i="4"/>
  <c r="BY96" i="4"/>
  <c r="BZ96" i="4"/>
  <c r="CA96" i="4"/>
  <c r="CB96" i="4"/>
  <c r="BY97" i="4"/>
  <c r="BZ97" i="4"/>
  <c r="CA97" i="4"/>
  <c r="CB97" i="4"/>
  <c r="BY98" i="4"/>
  <c r="BZ98" i="4"/>
  <c r="CA98" i="4"/>
  <c r="CB98" i="4"/>
  <c r="BY99" i="4"/>
  <c r="BZ99" i="4"/>
  <c r="CA99" i="4"/>
  <c r="CB99" i="4"/>
  <c r="BY100" i="4"/>
  <c r="BZ100" i="4"/>
  <c r="CA100" i="4"/>
  <c r="CB100" i="4"/>
  <c r="BY101" i="4"/>
  <c r="BZ101" i="4"/>
  <c r="CA101" i="4"/>
  <c r="CB101" i="4"/>
  <c r="BY102" i="4"/>
  <c r="BZ102" i="4"/>
  <c r="CA102" i="4"/>
  <c r="CB102" i="4"/>
  <c r="BY103" i="4"/>
  <c r="BZ103" i="4"/>
  <c r="CA103" i="4"/>
  <c r="CB103" i="4"/>
  <c r="BY104" i="4"/>
  <c r="BZ104" i="4"/>
  <c r="CA104" i="4"/>
  <c r="CB104" i="4"/>
  <c r="BY105" i="4"/>
  <c r="BZ105" i="4"/>
  <c r="CA105" i="4"/>
  <c r="CB105" i="4"/>
  <c r="BY106" i="4"/>
  <c r="BZ106" i="4"/>
  <c r="CA106" i="4"/>
  <c r="CB106" i="4"/>
  <c r="BY107" i="4"/>
  <c r="BZ107" i="4"/>
  <c r="CA107" i="4"/>
  <c r="CB107" i="4"/>
  <c r="BY108" i="4"/>
  <c r="BZ108" i="4"/>
  <c r="CA108" i="4"/>
  <c r="CB108" i="4"/>
  <c r="BY109" i="4"/>
  <c r="BZ109" i="4"/>
  <c r="CA109" i="4"/>
  <c r="CB109" i="4"/>
  <c r="BY110" i="4"/>
  <c r="BZ110" i="4"/>
  <c r="CA110" i="4"/>
  <c r="CB110" i="4"/>
  <c r="BY111" i="4"/>
  <c r="BZ111" i="4"/>
  <c r="CA111" i="4"/>
  <c r="CB111" i="4"/>
  <c r="BY112" i="4"/>
  <c r="BZ112" i="4"/>
  <c r="CA112" i="4"/>
  <c r="CB112" i="4"/>
  <c r="BY113" i="4"/>
  <c r="BZ113" i="4"/>
  <c r="CA113" i="4"/>
  <c r="CB113" i="4"/>
  <c r="BY114" i="4"/>
  <c r="BZ114" i="4"/>
  <c r="CA114" i="4"/>
  <c r="CB114" i="4"/>
  <c r="BY115" i="4"/>
  <c r="BZ115" i="4"/>
  <c r="CA115" i="4"/>
  <c r="CB115" i="4"/>
  <c r="BY116" i="4"/>
  <c r="BZ116" i="4"/>
  <c r="CA116" i="4"/>
  <c r="CB116" i="4"/>
  <c r="BY117" i="4"/>
  <c r="BZ117" i="4"/>
  <c r="CA117" i="4"/>
  <c r="CB117" i="4"/>
  <c r="BY118" i="4"/>
  <c r="BZ118" i="4"/>
  <c r="CA118" i="4"/>
  <c r="CB118" i="4"/>
  <c r="BY119" i="4"/>
  <c r="BZ119" i="4"/>
  <c r="CA119" i="4"/>
  <c r="CB119" i="4"/>
  <c r="BY120" i="4"/>
  <c r="BZ120" i="4"/>
  <c r="CA120" i="4"/>
  <c r="CB120" i="4"/>
  <c r="BY121" i="4"/>
  <c r="BZ121" i="4"/>
  <c r="CA121" i="4"/>
  <c r="CB121" i="4"/>
  <c r="BY122" i="4"/>
  <c r="BZ122" i="4"/>
  <c r="CA122" i="4"/>
  <c r="CB122" i="4"/>
  <c r="BY123" i="4"/>
  <c r="BZ123" i="4"/>
  <c r="CA123" i="4"/>
  <c r="CB123" i="4"/>
  <c r="BY124" i="4"/>
  <c r="BZ124" i="4"/>
  <c r="CA124" i="4"/>
  <c r="CB124" i="4"/>
  <c r="BY125" i="4"/>
  <c r="BZ125" i="4"/>
  <c r="CA125" i="4"/>
  <c r="CB125" i="4"/>
  <c r="BY126" i="4"/>
  <c r="BZ126" i="4"/>
  <c r="CA126" i="4"/>
  <c r="CB126" i="4"/>
  <c r="BY127" i="4"/>
  <c r="BZ127" i="4"/>
  <c r="CA127" i="4"/>
  <c r="CB127" i="4"/>
  <c r="BY128" i="4"/>
  <c r="BZ128" i="4"/>
  <c r="CA128" i="4"/>
  <c r="CB128" i="4"/>
  <c r="BY129" i="4"/>
  <c r="BZ129" i="4"/>
  <c r="CA129" i="4"/>
  <c r="CB129" i="4"/>
  <c r="BY130" i="4"/>
  <c r="BZ130" i="4"/>
  <c r="CA130" i="4"/>
  <c r="CB130" i="4"/>
  <c r="BY131" i="4"/>
  <c r="BZ131" i="4"/>
  <c r="CA131" i="4"/>
  <c r="CB131" i="4"/>
  <c r="BY132" i="4"/>
  <c r="BZ132" i="4"/>
  <c r="CA132" i="4"/>
  <c r="CB132" i="4"/>
  <c r="BY133" i="4"/>
  <c r="BZ133" i="4"/>
  <c r="CA133" i="4"/>
  <c r="CB133" i="4"/>
  <c r="BY134" i="4"/>
  <c r="BZ134" i="4"/>
  <c r="CA134" i="4"/>
  <c r="CB134" i="4"/>
  <c r="BY135" i="4"/>
  <c r="BZ135" i="4"/>
  <c r="CA135" i="4"/>
  <c r="CB135" i="4"/>
  <c r="BY136" i="4"/>
  <c r="BZ136" i="4"/>
  <c r="CA136" i="4"/>
  <c r="CB136" i="4"/>
  <c r="BY137" i="4"/>
  <c r="BZ137" i="4"/>
  <c r="CA137" i="4"/>
  <c r="CB137" i="4"/>
  <c r="BY138" i="4"/>
  <c r="BZ138" i="4"/>
  <c r="CA138" i="4"/>
  <c r="CB138" i="4"/>
  <c r="BY139" i="4"/>
  <c r="BZ139" i="4"/>
  <c r="CA139" i="4"/>
  <c r="CB139" i="4"/>
  <c r="BY140" i="4"/>
  <c r="BZ140" i="4"/>
  <c r="CA140" i="4"/>
  <c r="CB140" i="4"/>
  <c r="BY141" i="4"/>
  <c r="BZ141" i="4"/>
  <c r="CA141" i="4"/>
  <c r="CB141" i="4"/>
  <c r="BY142" i="4"/>
  <c r="BZ142" i="4"/>
  <c r="CA142" i="4"/>
  <c r="CB142" i="4"/>
  <c r="BY143" i="4"/>
  <c r="BZ143" i="4"/>
  <c r="CA143" i="4"/>
  <c r="CB143" i="4"/>
  <c r="BY144" i="4"/>
  <c r="BZ144" i="4"/>
  <c r="CA144" i="4"/>
  <c r="CB144" i="4"/>
  <c r="BY145" i="4"/>
  <c r="BZ145" i="4"/>
  <c r="CA145" i="4"/>
  <c r="CB145" i="4"/>
  <c r="BY146" i="4"/>
  <c r="BZ146" i="4"/>
  <c r="CA146" i="4"/>
  <c r="CB146" i="4"/>
  <c r="BY147" i="4"/>
  <c r="BZ147" i="4"/>
  <c r="CA147" i="4"/>
  <c r="CB147" i="4"/>
  <c r="BY148" i="4"/>
  <c r="BZ148" i="4"/>
  <c r="CA148" i="4"/>
  <c r="CB148" i="4"/>
  <c r="BY149" i="4"/>
  <c r="BZ149" i="4"/>
  <c r="CA149" i="4"/>
  <c r="CB149" i="4"/>
  <c r="BY150" i="4"/>
  <c r="BZ150" i="4"/>
  <c r="CA150" i="4"/>
  <c r="CB150" i="4"/>
  <c r="CB10" i="4"/>
  <c r="CA10" i="4"/>
  <c r="BZ10" i="4"/>
  <c r="BY10" i="4"/>
  <c r="BW149" i="4"/>
  <c r="BW150" i="4"/>
  <c r="BW147" i="8" l="1"/>
  <c r="BW148" i="8"/>
  <c r="BW149" i="8"/>
  <c r="BW150" i="8"/>
  <c r="CA7" i="8"/>
  <c r="CA5" i="8"/>
  <c r="BU8" i="8"/>
  <c r="AT8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BV5" i="8"/>
  <c r="BU5" i="8"/>
  <c r="BT5" i="8"/>
  <c r="BS5" i="8"/>
  <c r="BR5" i="8"/>
  <c r="BQ5" i="8"/>
  <c r="BP5" i="8"/>
  <c r="BO5" i="8"/>
  <c r="BN5" i="8"/>
  <c r="BM5" i="8"/>
  <c r="BL5" i="8"/>
  <c r="BK5" i="8"/>
  <c r="BJ5" i="8"/>
  <c r="BI5" i="8"/>
  <c r="BH5" i="8"/>
  <c r="BG5" i="8"/>
  <c r="BF5" i="8"/>
  <c r="BE5" i="8"/>
  <c r="BD5" i="8"/>
  <c r="BC5" i="8"/>
  <c r="BB5" i="8"/>
  <c r="BA5" i="8"/>
  <c r="AZ5" i="8"/>
  <c r="AY5" i="8"/>
  <c r="AX5" i="8"/>
  <c r="AW5" i="8"/>
  <c r="AV5" i="8"/>
  <c r="AU5" i="8"/>
  <c r="AT5" i="8"/>
  <c r="AS5" i="8"/>
  <c r="AR5" i="8"/>
  <c r="AQ5" i="8"/>
  <c r="AP5" i="8"/>
  <c r="AO5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7" i="8"/>
  <c r="C6" i="8"/>
  <c r="C5" i="8"/>
  <c r="BW147" i="7"/>
  <c r="BW148" i="7"/>
  <c r="BZ5" i="7"/>
  <c r="BY5" i="7"/>
  <c r="BU8" i="7"/>
  <c r="AT8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BV5" i="7"/>
  <c r="BU5" i="7"/>
  <c r="BT5" i="7"/>
  <c r="BS5" i="7"/>
  <c r="BR5" i="7"/>
  <c r="BQ5" i="7"/>
  <c r="BP5" i="7"/>
  <c r="BO5" i="7"/>
  <c r="BN5" i="7"/>
  <c r="BM5" i="7"/>
  <c r="BL5" i="7"/>
  <c r="BK5" i="7"/>
  <c r="BJ5" i="7"/>
  <c r="BI5" i="7"/>
  <c r="BH5" i="7"/>
  <c r="BG5" i="7"/>
  <c r="BF5" i="7"/>
  <c r="BE5" i="7"/>
  <c r="BD5" i="7"/>
  <c r="BC5" i="7"/>
  <c r="BB5" i="7"/>
  <c r="BA5" i="7"/>
  <c r="AZ5" i="7"/>
  <c r="AY5" i="7"/>
  <c r="AX5" i="7"/>
  <c r="AW5" i="7"/>
  <c r="AV5" i="7"/>
  <c r="AU5" i="7"/>
  <c r="AT5" i="7"/>
  <c r="AS5" i="7"/>
  <c r="AR5" i="7"/>
  <c r="AQ5" i="7"/>
  <c r="AP5" i="7"/>
  <c r="AO5" i="7"/>
  <c r="AN5" i="7"/>
  <c r="AM5" i="7"/>
  <c r="AL5" i="7"/>
  <c r="AK5" i="7"/>
  <c r="AJ5" i="7"/>
  <c r="AI5" i="7"/>
  <c r="AH5" i="7"/>
  <c r="AG5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7" i="7"/>
  <c r="C6" i="7"/>
  <c r="C5" i="7"/>
  <c r="BW147" i="5"/>
  <c r="BW148" i="5"/>
  <c r="BW149" i="5"/>
  <c r="BU8" i="5"/>
  <c r="BU8" i="4"/>
  <c r="AT8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BV5" i="4"/>
  <c r="BU5" i="4"/>
  <c r="BT5" i="4"/>
  <c r="BS5" i="4"/>
  <c r="BR5" i="4"/>
  <c r="BQ5" i="4"/>
  <c r="BP5" i="4"/>
  <c r="BO5" i="4"/>
  <c r="BN5" i="4"/>
  <c r="BM5" i="4"/>
  <c r="BL5" i="4"/>
  <c r="BK5" i="4"/>
  <c r="BJ5" i="4"/>
  <c r="BI5" i="4"/>
  <c r="BH5" i="4"/>
  <c r="BG5" i="4"/>
  <c r="BF5" i="4"/>
  <c r="BE5" i="4"/>
  <c r="BD5" i="4"/>
  <c r="BC5" i="4"/>
  <c r="BB5" i="4"/>
  <c r="BA5" i="4"/>
  <c r="AZ5" i="4"/>
  <c r="AY5" i="4"/>
  <c r="AX5" i="4"/>
  <c r="AW5" i="4"/>
  <c r="AV5" i="4"/>
  <c r="AU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7" i="4"/>
  <c r="C6" i="4"/>
  <c r="C5" i="4"/>
  <c r="AT8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BV5" i="5"/>
  <c r="BU5" i="5"/>
  <c r="BT5" i="5"/>
  <c r="BS5" i="5"/>
  <c r="BR5" i="5"/>
  <c r="BQ5" i="5"/>
  <c r="BP5" i="5"/>
  <c r="BO5" i="5"/>
  <c r="BN5" i="5"/>
  <c r="BM5" i="5"/>
  <c r="BL5" i="5"/>
  <c r="BK5" i="5"/>
  <c r="BJ5" i="5"/>
  <c r="BI5" i="5"/>
  <c r="BH5" i="5"/>
  <c r="BG5" i="5"/>
  <c r="BF5" i="5"/>
  <c r="BE5" i="5"/>
  <c r="BD5" i="5"/>
  <c r="BC5" i="5"/>
  <c r="BB5" i="5"/>
  <c r="BA5" i="5"/>
  <c r="AZ5" i="5"/>
  <c r="AY5" i="5"/>
  <c r="AX5" i="5"/>
  <c r="AW5" i="5"/>
  <c r="AV5" i="5"/>
  <c r="AU5" i="5"/>
  <c r="AT5" i="5"/>
  <c r="AS5" i="5"/>
  <c r="AR5" i="5"/>
  <c r="AQ5" i="5"/>
  <c r="AP5" i="5"/>
  <c r="AO5" i="5"/>
  <c r="AN5" i="5"/>
  <c r="AM5" i="5"/>
  <c r="AL5" i="5"/>
  <c r="AK5" i="5"/>
  <c r="AJ5" i="5"/>
  <c r="AI5" i="5"/>
  <c r="AH5" i="5"/>
  <c r="AG5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7" i="5"/>
  <c r="C6" i="5"/>
  <c r="C5" i="5"/>
  <c r="BZ6" i="4"/>
  <c r="BY7" i="4"/>
  <c r="BW147" i="4"/>
  <c r="BW148" i="4"/>
  <c r="A4" i="8"/>
  <c r="A4" i="7"/>
  <c r="A4" i="5"/>
  <c r="A4" i="4"/>
  <c r="CB5" i="7" l="1"/>
  <c r="CA5" i="7"/>
  <c r="BY7" i="5"/>
  <c r="BZ8" i="5"/>
  <c r="BY5" i="5"/>
  <c r="CB8" i="4"/>
  <c r="BY6" i="4"/>
  <c r="CA8" i="4"/>
  <c r="CA7" i="4"/>
  <c r="BY7" i="8"/>
  <c r="BZ7" i="8"/>
  <c r="CA8" i="8"/>
  <c r="BY5" i="8"/>
  <c r="CB7" i="8"/>
  <c r="CB6" i="7"/>
  <c r="BY6" i="7"/>
  <c r="BZ6" i="7"/>
  <c r="CA8" i="7"/>
  <c r="CB8" i="7"/>
  <c r="BY8" i="7"/>
  <c r="BZ8" i="7"/>
  <c r="BZ5" i="5"/>
  <c r="BZ7" i="5"/>
  <c r="CB7" i="5"/>
  <c r="BY6" i="5"/>
  <c r="BY8" i="4"/>
  <c r="BZ5" i="4"/>
  <c r="CA6" i="4"/>
  <c r="CB7" i="4"/>
  <c r="BY5" i="4"/>
  <c r="CA5" i="4"/>
  <c r="CB6" i="4"/>
  <c r="BZ8" i="4"/>
  <c r="CB5" i="4"/>
  <c r="BZ7" i="4"/>
  <c r="CB5" i="8"/>
  <c r="BZ6" i="8"/>
  <c r="BY6" i="8"/>
  <c r="CA6" i="8"/>
  <c r="BY8" i="8"/>
  <c r="CB8" i="8"/>
  <c r="CB6" i="8"/>
  <c r="BZ8" i="8"/>
  <c r="BZ5" i="8"/>
  <c r="BY7" i="7"/>
  <c r="BZ7" i="7"/>
  <c r="CA7" i="7"/>
  <c r="CB7" i="7"/>
  <c r="CA6" i="7"/>
  <c r="CA7" i="5"/>
  <c r="BZ6" i="5"/>
  <c r="BY8" i="5"/>
  <c r="CB8" i="5"/>
  <c r="CA6" i="5"/>
  <c r="CB6" i="5"/>
  <c r="CA5" i="5"/>
  <c r="CA8" i="5"/>
  <c r="CB5" i="5"/>
  <c r="CC5" i="7" l="1"/>
  <c r="CC5" i="4"/>
  <c r="CC5" i="8"/>
  <c r="BW146" i="5"/>
  <c r="BW146" i="4"/>
  <c r="BW145" i="4"/>
  <c r="BW144" i="4"/>
  <c r="BW143" i="4"/>
  <c r="BW142" i="4"/>
  <c r="BW141" i="4"/>
  <c r="BW140" i="4"/>
  <c r="BW139" i="4"/>
  <c r="BW138" i="4"/>
  <c r="BW137" i="4"/>
  <c r="BW136" i="4"/>
  <c r="BW135" i="4"/>
  <c r="BW134" i="4"/>
  <c r="BW133" i="4"/>
  <c r="BW132" i="4"/>
  <c r="BW131" i="4"/>
  <c r="BW130" i="4"/>
  <c r="BW129" i="4"/>
  <c r="BW128" i="4"/>
  <c r="BW127" i="4"/>
  <c r="BW126" i="4"/>
  <c r="BW125" i="4"/>
  <c r="BW124" i="4"/>
  <c r="BW123" i="4"/>
  <c r="BW122" i="4"/>
  <c r="BW121" i="4"/>
  <c r="BW120" i="4"/>
  <c r="BW119" i="4"/>
  <c r="BW118" i="4"/>
  <c r="BW117" i="4"/>
  <c r="BW116" i="4"/>
  <c r="BW115" i="4"/>
  <c r="BW114" i="4"/>
  <c r="BW113" i="4"/>
  <c r="BW112" i="4"/>
  <c r="BW111" i="4"/>
  <c r="BW110" i="4"/>
  <c r="BW109" i="4"/>
  <c r="BW108" i="4"/>
  <c r="BW107" i="4"/>
  <c r="BW106" i="4"/>
  <c r="BW105" i="4"/>
  <c r="BW104" i="4"/>
  <c r="BW103" i="4"/>
  <c r="BW102" i="4"/>
  <c r="BW101" i="4"/>
  <c r="BW100" i="4"/>
  <c r="BW99" i="4"/>
  <c r="BW98" i="4"/>
  <c r="BW97" i="4"/>
  <c r="BW96" i="4"/>
  <c r="BW95" i="4"/>
  <c r="BW94" i="4"/>
  <c r="BW93" i="4"/>
  <c r="BW92" i="4"/>
  <c r="BW91" i="4"/>
  <c r="BW90" i="4"/>
  <c r="BW89" i="4"/>
  <c r="BW88" i="4"/>
  <c r="BW87" i="4"/>
  <c r="BW86" i="4"/>
  <c r="BW85" i="4"/>
  <c r="BW84" i="4"/>
  <c r="BW83" i="4"/>
  <c r="BW82" i="4"/>
  <c r="BW81" i="4"/>
  <c r="BW80" i="4"/>
  <c r="BW79" i="4"/>
  <c r="BW78" i="4"/>
  <c r="BW77" i="4"/>
  <c r="BW76" i="4"/>
  <c r="BW75" i="4"/>
  <c r="BW74" i="4"/>
  <c r="BW73" i="4"/>
  <c r="BW72" i="4"/>
  <c r="BW71" i="4"/>
  <c r="BW70" i="4"/>
  <c r="BW69" i="4"/>
  <c r="BW68" i="4"/>
  <c r="BW67" i="4"/>
  <c r="BW66" i="4"/>
  <c r="BW65" i="4"/>
  <c r="BW64" i="4"/>
  <c r="BW63" i="4"/>
  <c r="BW62" i="4"/>
  <c r="BW61" i="4"/>
  <c r="BW60" i="4"/>
  <c r="BW59" i="4"/>
  <c r="BW58" i="4"/>
  <c r="BW57" i="4"/>
  <c r="BW56" i="4"/>
  <c r="BW55" i="4"/>
  <c r="BW54" i="4"/>
  <c r="BW53" i="4"/>
  <c r="BW52" i="4"/>
  <c r="BW51" i="4"/>
  <c r="BW50" i="4"/>
  <c r="BW49" i="4"/>
  <c r="BW48" i="4"/>
  <c r="BW47" i="4"/>
  <c r="BW46" i="4"/>
  <c r="BW45" i="4"/>
  <c r="BW44" i="4"/>
  <c r="BW43" i="4"/>
  <c r="BW42" i="4"/>
  <c r="BW41" i="4"/>
  <c r="BW40" i="4"/>
  <c r="BW39" i="4"/>
  <c r="BW38" i="4"/>
  <c r="BW37" i="4"/>
  <c r="BW36" i="4"/>
  <c r="BW35" i="4"/>
  <c r="BW34" i="4"/>
  <c r="BW33" i="4"/>
  <c r="BW32" i="4"/>
  <c r="BW31" i="4"/>
  <c r="BW30" i="4"/>
  <c r="BW29" i="4"/>
  <c r="BW28" i="4"/>
  <c r="BW27" i="4"/>
  <c r="BW26" i="4"/>
  <c r="BW25" i="4"/>
  <c r="BW24" i="4"/>
  <c r="BW23" i="4"/>
  <c r="BW22" i="4"/>
  <c r="BW21" i="4"/>
  <c r="BW20" i="4"/>
  <c r="BW19" i="4"/>
  <c r="BW18" i="4"/>
  <c r="BW17" i="4"/>
  <c r="BW16" i="4"/>
  <c r="BW15" i="4"/>
  <c r="BW14" i="4"/>
  <c r="BW13" i="4"/>
  <c r="BW12" i="4"/>
  <c r="BW11" i="4"/>
  <c r="BW10" i="4"/>
  <c r="BW5" i="4" l="1"/>
  <c r="BW8" i="4"/>
  <c r="BW7" i="4"/>
  <c r="BW6" i="4"/>
  <c r="CH5" i="4"/>
  <c r="CG5" i="4"/>
  <c r="CE5" i="4"/>
  <c r="E21" i="9" l="1"/>
  <c r="CI5" i="4"/>
  <c r="CF5" i="4"/>
  <c r="H9" i="9"/>
  <c r="H10" i="9"/>
  <c r="H11" i="9"/>
  <c r="H12" i="9"/>
  <c r="F9" i="9"/>
  <c r="F12" i="9"/>
  <c r="F11" i="9"/>
  <c r="E12" i="9"/>
  <c r="F10" i="9"/>
  <c r="E11" i="9"/>
  <c r="E9" i="9"/>
  <c r="G6" i="9"/>
  <c r="BW10" i="7"/>
  <c r="BW146" i="8"/>
  <c r="H6" i="9"/>
  <c r="CG5" i="7"/>
  <c r="H21" i="9" l="1"/>
  <c r="CI5" i="8"/>
  <c r="H22" i="9" s="1"/>
  <c r="F21" i="9"/>
  <c r="CI5" i="5"/>
  <c r="CE5" i="8"/>
  <c r="CG5" i="8"/>
  <c r="CF5" i="8"/>
  <c r="H14" i="9" s="1"/>
  <c r="CH5" i="8"/>
  <c r="H16" i="9" s="1"/>
  <c r="CF5" i="7"/>
  <c r="CE5" i="7"/>
  <c r="CH5" i="7"/>
  <c r="G9" i="9"/>
  <c r="J9" i="9" s="1"/>
  <c r="G10" i="9"/>
  <c r="J10" i="9" s="1"/>
  <c r="CH5" i="5"/>
  <c r="E10" i="9"/>
  <c r="G11" i="9"/>
  <c r="J11" i="9" s="1"/>
  <c r="G12" i="9"/>
  <c r="J12" i="9" s="1"/>
  <c r="CE5" i="5"/>
  <c r="F13" i="9" s="1"/>
  <c r="E5" i="9"/>
  <c r="G5" i="9"/>
  <c r="H5" i="9"/>
  <c r="BW145" i="8"/>
  <c r="BW144" i="8"/>
  <c r="BW143" i="8"/>
  <c r="BW142" i="8"/>
  <c r="BW141" i="8"/>
  <c r="BW140" i="8"/>
  <c r="BW139" i="8"/>
  <c r="BW138" i="8"/>
  <c r="BW137" i="8"/>
  <c r="BW136" i="8"/>
  <c r="BW135" i="8"/>
  <c r="BW134" i="8"/>
  <c r="BW133" i="8"/>
  <c r="BW132" i="8"/>
  <c r="BW131" i="8"/>
  <c r="BW130" i="8"/>
  <c r="BW129" i="8"/>
  <c r="BW128" i="8"/>
  <c r="BW127" i="8"/>
  <c r="BW126" i="8"/>
  <c r="BW125" i="8"/>
  <c r="BW124" i="8"/>
  <c r="BW123" i="8"/>
  <c r="BW122" i="8"/>
  <c r="BW121" i="8"/>
  <c r="BW120" i="8"/>
  <c r="BW119" i="8"/>
  <c r="BW118" i="8"/>
  <c r="BW117" i="8"/>
  <c r="BW116" i="8"/>
  <c r="BW115" i="8"/>
  <c r="BW114" i="8"/>
  <c r="BW113" i="8"/>
  <c r="BW112" i="8"/>
  <c r="BW111" i="8"/>
  <c r="BW110" i="8"/>
  <c r="BW109" i="8"/>
  <c r="BW108" i="8"/>
  <c r="BW107" i="8"/>
  <c r="BW106" i="8"/>
  <c r="BW105" i="8"/>
  <c r="BW104" i="8"/>
  <c r="BW103" i="8"/>
  <c r="BW102" i="8"/>
  <c r="BW101" i="8"/>
  <c r="BW100" i="8"/>
  <c r="BW99" i="8"/>
  <c r="BW98" i="8"/>
  <c r="BW97" i="8"/>
  <c r="BW96" i="8"/>
  <c r="BW95" i="8"/>
  <c r="BW94" i="8"/>
  <c r="BW93" i="8"/>
  <c r="BW92" i="8"/>
  <c r="BW91" i="8"/>
  <c r="BW90" i="8"/>
  <c r="BW89" i="8"/>
  <c r="BW88" i="8"/>
  <c r="BW87" i="8"/>
  <c r="BW86" i="8"/>
  <c r="BW85" i="8"/>
  <c r="BW84" i="8"/>
  <c r="BW83" i="8"/>
  <c r="BW82" i="8"/>
  <c r="BW81" i="8"/>
  <c r="BW80" i="8"/>
  <c r="BW79" i="8"/>
  <c r="BW78" i="8"/>
  <c r="BW77" i="8"/>
  <c r="BW76" i="8"/>
  <c r="BW75" i="8"/>
  <c r="BW74" i="8"/>
  <c r="BW73" i="8"/>
  <c r="BW72" i="8"/>
  <c r="BW71" i="8"/>
  <c r="BW70" i="8"/>
  <c r="BW69" i="8"/>
  <c r="BW68" i="8"/>
  <c r="BW67" i="8"/>
  <c r="BW66" i="8"/>
  <c r="BW65" i="8"/>
  <c r="BW64" i="8"/>
  <c r="BW63" i="8"/>
  <c r="BW62" i="8"/>
  <c r="BW61" i="8"/>
  <c r="BW60" i="8"/>
  <c r="BW59" i="8"/>
  <c r="BW58" i="8"/>
  <c r="BW57" i="8"/>
  <c r="BW56" i="8"/>
  <c r="BW55" i="8"/>
  <c r="BW54" i="8"/>
  <c r="BW53" i="8"/>
  <c r="BW52" i="8"/>
  <c r="BW51" i="8"/>
  <c r="BW50" i="8"/>
  <c r="BW49" i="8"/>
  <c r="BW48" i="8"/>
  <c r="BW47" i="8"/>
  <c r="BW46" i="8"/>
  <c r="BW45" i="8"/>
  <c r="BW44" i="8"/>
  <c r="BW43" i="8"/>
  <c r="BW42" i="8"/>
  <c r="BW41" i="8"/>
  <c r="BW40" i="8"/>
  <c r="BW39" i="8"/>
  <c r="BW38" i="8"/>
  <c r="BW37" i="8"/>
  <c r="BW36" i="8"/>
  <c r="BW35" i="8"/>
  <c r="BW34" i="8"/>
  <c r="BW33" i="8"/>
  <c r="BW32" i="8"/>
  <c r="BW31" i="8"/>
  <c r="BW30" i="8"/>
  <c r="BW29" i="8"/>
  <c r="BW28" i="8"/>
  <c r="BW27" i="8"/>
  <c r="BW26" i="8"/>
  <c r="BW25" i="8"/>
  <c r="BW24" i="8"/>
  <c r="BW23" i="8"/>
  <c r="BW22" i="8"/>
  <c r="BW21" i="8"/>
  <c r="BW20" i="8"/>
  <c r="BW19" i="8"/>
  <c r="BW18" i="8"/>
  <c r="BW17" i="8"/>
  <c r="BW16" i="8"/>
  <c r="BW15" i="8"/>
  <c r="BW14" i="8"/>
  <c r="BW13" i="8"/>
  <c r="BW12" i="8"/>
  <c r="BW11" i="8"/>
  <c r="BW10" i="8"/>
  <c r="H24" i="9"/>
  <c r="BW146" i="7"/>
  <c r="BW145" i="7"/>
  <c r="BW144" i="7"/>
  <c r="BW143" i="7"/>
  <c r="BW142" i="7"/>
  <c r="BW141" i="7"/>
  <c r="BW140" i="7"/>
  <c r="BW139" i="7"/>
  <c r="BW138" i="7"/>
  <c r="BW137" i="7"/>
  <c r="BW136" i="7"/>
  <c r="BW135" i="7"/>
  <c r="BW134" i="7"/>
  <c r="BW133" i="7"/>
  <c r="BW132" i="7"/>
  <c r="BW131" i="7"/>
  <c r="BW130" i="7"/>
  <c r="BW129" i="7"/>
  <c r="BW128" i="7"/>
  <c r="BW127" i="7"/>
  <c r="BW126" i="7"/>
  <c r="BW125" i="7"/>
  <c r="BW124" i="7"/>
  <c r="BW123" i="7"/>
  <c r="BW122" i="7"/>
  <c r="BW121" i="7"/>
  <c r="BW120" i="7"/>
  <c r="BW119" i="7"/>
  <c r="BW118" i="7"/>
  <c r="BW117" i="7"/>
  <c r="BW116" i="7"/>
  <c r="BW115" i="7"/>
  <c r="BW114" i="7"/>
  <c r="BW113" i="7"/>
  <c r="BW112" i="7"/>
  <c r="BW111" i="7"/>
  <c r="BW110" i="7"/>
  <c r="BW109" i="7"/>
  <c r="BW108" i="7"/>
  <c r="BW107" i="7"/>
  <c r="BW106" i="7"/>
  <c r="BW105" i="7"/>
  <c r="BW104" i="7"/>
  <c r="BW103" i="7"/>
  <c r="BW102" i="7"/>
  <c r="BW101" i="7"/>
  <c r="BW100" i="7"/>
  <c r="BW99" i="7"/>
  <c r="BW98" i="7"/>
  <c r="BW97" i="7"/>
  <c r="BW96" i="7"/>
  <c r="BW95" i="7"/>
  <c r="BW94" i="7"/>
  <c r="BW93" i="7"/>
  <c r="BW92" i="7"/>
  <c r="BW91" i="7"/>
  <c r="BW90" i="7"/>
  <c r="BW89" i="7"/>
  <c r="BW88" i="7"/>
  <c r="BW87" i="7"/>
  <c r="BW86" i="7"/>
  <c r="BW85" i="7"/>
  <c r="BW84" i="7"/>
  <c r="BW83" i="7"/>
  <c r="BW82" i="7"/>
  <c r="BW81" i="7"/>
  <c r="BW80" i="7"/>
  <c r="BW79" i="7"/>
  <c r="BW78" i="7"/>
  <c r="BW77" i="7"/>
  <c r="BW76" i="7"/>
  <c r="BW75" i="7"/>
  <c r="BW74" i="7"/>
  <c r="BW73" i="7"/>
  <c r="BW72" i="7"/>
  <c r="BW71" i="7"/>
  <c r="BW70" i="7"/>
  <c r="BW69" i="7"/>
  <c r="BW68" i="7"/>
  <c r="BW67" i="7"/>
  <c r="BW66" i="7"/>
  <c r="BW65" i="7"/>
  <c r="BW64" i="7"/>
  <c r="BW63" i="7"/>
  <c r="BW62" i="7"/>
  <c r="BW61" i="7"/>
  <c r="BW60" i="7"/>
  <c r="BW59" i="7"/>
  <c r="BW58" i="7"/>
  <c r="BW57" i="7"/>
  <c r="BW56" i="7"/>
  <c r="BW55" i="7"/>
  <c r="BW54" i="7"/>
  <c r="BW53" i="7"/>
  <c r="BW52" i="7"/>
  <c r="BW51" i="7"/>
  <c r="BW50" i="7"/>
  <c r="BW49" i="7"/>
  <c r="BW48" i="7"/>
  <c r="BW47" i="7"/>
  <c r="BW46" i="7"/>
  <c r="BW45" i="7"/>
  <c r="BW44" i="7"/>
  <c r="BW43" i="7"/>
  <c r="BW42" i="7"/>
  <c r="BW41" i="7"/>
  <c r="BW40" i="7"/>
  <c r="BW39" i="7"/>
  <c r="BW38" i="7"/>
  <c r="BW37" i="7"/>
  <c r="BW36" i="7"/>
  <c r="BW35" i="7"/>
  <c r="BW34" i="7"/>
  <c r="BW33" i="7"/>
  <c r="BW32" i="7"/>
  <c r="BW31" i="7"/>
  <c r="BW30" i="7"/>
  <c r="BW29" i="7"/>
  <c r="BW28" i="7"/>
  <c r="BW27" i="7"/>
  <c r="BW26" i="7"/>
  <c r="BW25" i="7"/>
  <c r="BW24" i="7"/>
  <c r="BW23" i="7"/>
  <c r="BW22" i="7"/>
  <c r="BW21" i="7"/>
  <c r="BW20" i="7"/>
  <c r="BW19" i="7"/>
  <c r="BW18" i="7"/>
  <c r="BW17" i="7"/>
  <c r="BW16" i="7"/>
  <c r="BW15" i="7"/>
  <c r="BW14" i="7"/>
  <c r="BW13" i="7"/>
  <c r="BW12" i="7"/>
  <c r="BW11" i="7"/>
  <c r="G24" i="9"/>
  <c r="E24" i="9"/>
  <c r="F24" i="9"/>
  <c r="F16" i="9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W51" i="5"/>
  <c r="BW52" i="5"/>
  <c r="BW53" i="5"/>
  <c r="BW54" i="5"/>
  <c r="BW55" i="5"/>
  <c r="BW56" i="5"/>
  <c r="BW57" i="5"/>
  <c r="BW58" i="5"/>
  <c r="BW59" i="5"/>
  <c r="BW60" i="5"/>
  <c r="BW61" i="5"/>
  <c r="BW62" i="5"/>
  <c r="BW63" i="5"/>
  <c r="BW64" i="5"/>
  <c r="BW65" i="5"/>
  <c r="BW66" i="5"/>
  <c r="BW67" i="5"/>
  <c r="BW68" i="5"/>
  <c r="BW69" i="5"/>
  <c r="BW70" i="5"/>
  <c r="BW71" i="5"/>
  <c r="BW72" i="5"/>
  <c r="BW73" i="5"/>
  <c r="BW74" i="5"/>
  <c r="BW75" i="5"/>
  <c r="BW76" i="5"/>
  <c r="BW77" i="5"/>
  <c r="BW78" i="5"/>
  <c r="BW79" i="5"/>
  <c r="BW80" i="5"/>
  <c r="BW81" i="5"/>
  <c r="BW82" i="5"/>
  <c r="BW83" i="5"/>
  <c r="BW84" i="5"/>
  <c r="BW85" i="5"/>
  <c r="BW86" i="5"/>
  <c r="BW87" i="5"/>
  <c r="BW88" i="5"/>
  <c r="BW89" i="5"/>
  <c r="BW90" i="5"/>
  <c r="BW91" i="5"/>
  <c r="BW92" i="5"/>
  <c r="BW93" i="5"/>
  <c r="BW94" i="5"/>
  <c r="BW95" i="5"/>
  <c r="BW96" i="5"/>
  <c r="BW97" i="5"/>
  <c r="BW98" i="5"/>
  <c r="BW99" i="5"/>
  <c r="BW100" i="5"/>
  <c r="BW101" i="5"/>
  <c r="BW102" i="5"/>
  <c r="BW103" i="5"/>
  <c r="BW104" i="5"/>
  <c r="BW105" i="5"/>
  <c r="BW106" i="5"/>
  <c r="BW107" i="5"/>
  <c r="BW108" i="5"/>
  <c r="BW109" i="5"/>
  <c r="BW110" i="5"/>
  <c r="BW111" i="5"/>
  <c r="BW112" i="5"/>
  <c r="BW113" i="5"/>
  <c r="BW114" i="5"/>
  <c r="BW115" i="5"/>
  <c r="BW116" i="5"/>
  <c r="BW117" i="5"/>
  <c r="BW118" i="5"/>
  <c r="BW119" i="5"/>
  <c r="BW120" i="5"/>
  <c r="BW121" i="5"/>
  <c r="BW122" i="5"/>
  <c r="BW123" i="5"/>
  <c r="BW124" i="5"/>
  <c r="BW125" i="5"/>
  <c r="BW126" i="5"/>
  <c r="BW127" i="5"/>
  <c r="BW128" i="5"/>
  <c r="BW129" i="5"/>
  <c r="BW130" i="5"/>
  <c r="BW131" i="5"/>
  <c r="BW132" i="5"/>
  <c r="BW133" i="5"/>
  <c r="BW134" i="5"/>
  <c r="BW135" i="5"/>
  <c r="BW136" i="5"/>
  <c r="BW137" i="5"/>
  <c r="BW138" i="5"/>
  <c r="BW139" i="5"/>
  <c r="BW140" i="5"/>
  <c r="BW141" i="5"/>
  <c r="BW142" i="5"/>
  <c r="BW143" i="5"/>
  <c r="BW144" i="5"/>
  <c r="BW145" i="5"/>
  <c r="BW10" i="5"/>
  <c r="F5" i="9"/>
  <c r="BW6" i="7" l="1"/>
  <c r="BW8" i="8"/>
  <c r="BW7" i="8"/>
  <c r="BW6" i="8"/>
  <c r="BW5" i="8"/>
  <c r="BW8" i="7"/>
  <c r="BW9" i="7" s="1"/>
  <c r="G8" i="9" s="1"/>
  <c r="BW5" i="7"/>
  <c r="BW7" i="7"/>
  <c r="BW6" i="5"/>
  <c r="BW8" i="5"/>
  <c r="BW9" i="5" s="1"/>
  <c r="F8" i="9" s="1"/>
  <c r="BW7" i="5"/>
  <c r="BW5" i="5"/>
  <c r="I11" i="9"/>
  <c r="I9" i="9"/>
  <c r="J5" i="9"/>
  <c r="I5" i="9"/>
  <c r="J24" i="9"/>
  <c r="I24" i="9"/>
  <c r="I12" i="9"/>
  <c r="G21" i="9"/>
  <c r="CI5" i="7"/>
  <c r="G22" i="9" s="1"/>
  <c r="I10" i="9"/>
  <c r="BW9" i="8"/>
  <c r="H8" i="9" s="1"/>
  <c r="F22" i="9"/>
  <c r="CF5" i="5"/>
  <c r="F14" i="9" s="1"/>
  <c r="CG5" i="5"/>
  <c r="F15" i="9" s="1"/>
  <c r="E6" i="9"/>
  <c r="E14" i="9"/>
  <c r="E16" i="9"/>
  <c r="E15" i="9"/>
  <c r="E13" i="9"/>
  <c r="E22" i="9"/>
  <c r="BW9" i="4"/>
  <c r="E8" i="9" s="1"/>
  <c r="F6" i="9"/>
  <c r="E7" i="9"/>
  <c r="G16" i="9"/>
  <c r="I16" i="9" s="1"/>
  <c r="G15" i="9"/>
  <c r="G13" i="9"/>
  <c r="H15" i="9"/>
  <c r="H13" i="9"/>
  <c r="J16" i="9" l="1"/>
  <c r="J6" i="9"/>
  <c r="I6" i="9"/>
  <c r="J8" i="9"/>
  <c r="I8" i="9"/>
  <c r="J13" i="9"/>
  <c r="J21" i="9"/>
  <c r="I21" i="9"/>
  <c r="I13" i="9"/>
  <c r="J15" i="9"/>
  <c r="I15" i="9"/>
  <c r="I22" i="9"/>
  <c r="J22" i="9"/>
  <c r="F7" i="9"/>
  <c r="G7" i="9"/>
  <c r="H7" i="9"/>
  <c r="G14" i="9"/>
  <c r="J14" i="9" s="1"/>
  <c r="J7" i="9" l="1"/>
  <c r="I7" i="9"/>
  <c r="I14" i="9"/>
</calcChain>
</file>

<file path=xl/sharedStrings.xml><?xml version="1.0" encoding="utf-8"?>
<sst xmlns="http://schemas.openxmlformats.org/spreadsheetml/2006/main" count="3999" uniqueCount="449">
  <si>
    <t>DATE</t>
  </si>
  <si>
    <t>TIME</t>
  </si>
  <si>
    <t>CO2</t>
  </si>
  <si>
    <t>CO</t>
  </si>
  <si>
    <t>NO</t>
  </si>
  <si>
    <t>NO2</t>
  </si>
  <si>
    <t>THC</t>
  </si>
  <si>
    <t>O2</t>
  </si>
  <si>
    <t>Dry-to-Wet Correction Factor</t>
  </si>
  <si>
    <t>Wet CO2</t>
  </si>
  <si>
    <t>Wet CO</t>
  </si>
  <si>
    <t>Wet NO</t>
  </si>
  <si>
    <t>Wet NO2</t>
  </si>
  <si>
    <t>Wet NOx</t>
  </si>
  <si>
    <t>Wet kNO</t>
  </si>
  <si>
    <t>Wet kNO2</t>
  </si>
  <si>
    <t>Wet kNOx</t>
  </si>
  <si>
    <t>Wet HC</t>
  </si>
  <si>
    <t>Wet CH4</t>
  </si>
  <si>
    <t>Wet NMHC</t>
  </si>
  <si>
    <t>Wet AVL MSS</t>
  </si>
  <si>
    <t>Wet O2</t>
  </si>
  <si>
    <t>Power Supply Voltage</t>
  </si>
  <si>
    <t>Sample Pump Pressure</t>
  </si>
  <si>
    <t>Drain Pump 1 Pressure</t>
  </si>
  <si>
    <t>Drain Pump 2 Pressure</t>
  </si>
  <si>
    <t>Relative Humidity</t>
  </si>
  <si>
    <t>Absolute Humidity</t>
  </si>
  <si>
    <t>Volume Humidity</t>
  </si>
  <si>
    <t>Local Ambient Pressure</t>
  </si>
  <si>
    <t>Local Ambient Temperature</t>
  </si>
  <si>
    <t>Auxiliary Temperature</t>
  </si>
  <si>
    <t>CJC Temperature</t>
  </si>
  <si>
    <t>Heated Filter Temperature</t>
  </si>
  <si>
    <t>External Line Temperature</t>
  </si>
  <si>
    <t>Chiller Temperature</t>
  </si>
  <si>
    <t>THC Oven Temperature</t>
  </si>
  <si>
    <t>Not Available</t>
  </si>
  <si>
    <t>Quality</t>
  </si>
  <si>
    <t>Time</t>
  </si>
  <si>
    <t>Latitude</t>
  </si>
  <si>
    <t>Longitude</t>
  </si>
  <si>
    <t>Altitude</t>
  </si>
  <si>
    <t>Ground Speed</t>
  </si>
  <si>
    <t>Number of satellites in view</t>
  </si>
  <si>
    <t>Number of satellites in use</t>
  </si>
  <si>
    <t>Satellites used PRN</t>
  </si>
  <si>
    <t>Horizontal DoP</t>
  </si>
  <si>
    <t>Vertical DoP</t>
  </si>
  <si>
    <t>Position DoP</t>
  </si>
  <si>
    <t>Air/Fuel Ratio at stoichiometry</t>
  </si>
  <si>
    <t>Air/Fuel Ratio of Sample</t>
  </si>
  <si>
    <t>Lambda</t>
  </si>
  <si>
    <t>Humidity of Exhaust</t>
  </si>
  <si>
    <t>Instantaneous Fuel Specific CO2</t>
  </si>
  <si>
    <t>Instantaneous Fuel Specific CO</t>
  </si>
  <si>
    <t>Instantaneous Fuel Specific NO</t>
  </si>
  <si>
    <t>Instantaneous Fuel Specific NO2</t>
  </si>
  <si>
    <t>Instantaneous Fuel Specific NOx</t>
  </si>
  <si>
    <t>Corrected Instantaneous Fuel Specific NO</t>
  </si>
  <si>
    <t>Corrected Instantaneous Fuel Specific NO2</t>
  </si>
  <si>
    <t>Corrected Instantaneous Fuel Specific NOx</t>
  </si>
  <si>
    <t>Instantaneous Fuel Specific HC</t>
  </si>
  <si>
    <t>Instantaneous Fuel Specific CH4</t>
  </si>
  <si>
    <t>Instantaneous Fuel Specific NMHC</t>
  </si>
  <si>
    <t>Instantaneous Fuel Specific AVL MSS</t>
  </si>
  <si>
    <t>Instantaneous Fuel Specific O2</t>
  </si>
  <si>
    <t>External Analog Input 1</t>
  </si>
  <si>
    <t>External Analog Input 2</t>
  </si>
  <si>
    <t>External Analog Input 3</t>
  </si>
  <si>
    <t>fuel flow</t>
  </si>
  <si>
    <t>fuel temp</t>
  </si>
  <si>
    <t>sDATE</t>
  </si>
  <si>
    <t>sTIME</t>
  </si>
  <si>
    <t>iAMBII_CO2</t>
  </si>
  <si>
    <t>iAMBII_CO</t>
  </si>
  <si>
    <t>iAMBII_COPPM</t>
  </si>
  <si>
    <t>iNDUV_NO</t>
  </si>
  <si>
    <t>iNDUV_NO2</t>
  </si>
  <si>
    <t>iFID_THC</t>
  </si>
  <si>
    <t>iFID2_CH4</t>
  </si>
  <si>
    <t>iAMBII_O2</t>
  </si>
  <si>
    <t>Kw</t>
  </si>
  <si>
    <t>iCO2zw</t>
  </si>
  <si>
    <t>iCOzw</t>
  </si>
  <si>
    <t>iNOzw</t>
  </si>
  <si>
    <t>iNO2zw</t>
  </si>
  <si>
    <t>iNOxzw</t>
  </si>
  <si>
    <t>ikNOzw</t>
  </si>
  <si>
    <t>ikNO2zw</t>
  </si>
  <si>
    <t>ikNOxzw</t>
  </si>
  <si>
    <t>iHCzw</t>
  </si>
  <si>
    <t>iCH4zw</t>
  </si>
  <si>
    <t>iNMHCzw</t>
  </si>
  <si>
    <t>iAVLMSSzw</t>
  </si>
  <si>
    <t>iO2zw</t>
  </si>
  <si>
    <t>iSCB_PSV</t>
  </si>
  <si>
    <t>iSCB_SPP</t>
  </si>
  <si>
    <t>iSCB_DP1P</t>
  </si>
  <si>
    <t>iSCB_DP2P</t>
  </si>
  <si>
    <t>iSCB_RH</t>
  </si>
  <si>
    <t>iHum_Abs</t>
  </si>
  <si>
    <t>iHum_Vol</t>
  </si>
  <si>
    <t>iSCB_LAP</t>
  </si>
  <si>
    <t>iSCB_LAT</t>
  </si>
  <si>
    <t>iSCB_ET</t>
  </si>
  <si>
    <t>iSCB_CJCT</t>
  </si>
  <si>
    <t>iSCB_FT</t>
  </si>
  <si>
    <t>iSCB_ELT</t>
  </si>
  <si>
    <t>iSCB_CT</t>
  </si>
  <si>
    <t>iFID_OT</t>
  </si>
  <si>
    <t>iFID2_OT</t>
  </si>
  <si>
    <t>sGPS_QUAL</t>
  </si>
  <si>
    <t>sGPS_TIME</t>
  </si>
  <si>
    <t>iGPS_LAT</t>
  </si>
  <si>
    <t>iGPS_LON</t>
  </si>
  <si>
    <t>iGPS_ALT</t>
  </si>
  <si>
    <t>iGPS_GROUND_SPEED</t>
  </si>
  <si>
    <t>sGPS_NUMSATINVIEW</t>
  </si>
  <si>
    <t>sGPS_NUMSATINUSE</t>
  </si>
  <si>
    <t>sGPS_PRNSATUSED</t>
  </si>
  <si>
    <t>iGPS_HDoP</t>
  </si>
  <si>
    <t>iGPS_VDoP</t>
  </si>
  <si>
    <t>iGPS_PDoP</t>
  </si>
  <si>
    <t>AF_Stoich</t>
  </si>
  <si>
    <t>AF_Calc</t>
  </si>
  <si>
    <t>H2O_exh</t>
  </si>
  <si>
    <t>iCALCRT_CO2fs</t>
  </si>
  <si>
    <t>iCALCRT_COfs</t>
  </si>
  <si>
    <t>iCALCRT_NOfs</t>
  </si>
  <si>
    <t>iCALCRT_NO2fs</t>
  </si>
  <si>
    <t>iCALCRT_NOxfs</t>
  </si>
  <si>
    <t>iCALCRT_kNOfs</t>
  </si>
  <si>
    <t>iCALCRT_kNO2fs</t>
  </si>
  <si>
    <t>iCALCRT_kNOxfs</t>
  </si>
  <si>
    <t>iCALCRT_HCfs</t>
  </si>
  <si>
    <t>iCALCRT_CH4fs</t>
  </si>
  <si>
    <t>iCALCRT_NMHCfs</t>
  </si>
  <si>
    <t>iCALCRT_AVLMSSfs</t>
  </si>
  <si>
    <t>iCALCRT_O2fs</t>
  </si>
  <si>
    <t>iSCB_EAI1</t>
  </si>
  <si>
    <t>iSCB_EAI2</t>
  </si>
  <si>
    <t>iSCB_EAI3</t>
  </si>
  <si>
    <t>iEAI1_XF</t>
  </si>
  <si>
    <t>iEAI3_XF</t>
  </si>
  <si>
    <t>mm/dd/yyyy</t>
  </si>
  <si>
    <t>hh:mm:ss.xxx</t>
  </si>
  <si>
    <t>%</t>
  </si>
  <si>
    <t>ppm</t>
  </si>
  <si>
    <t>ppmC</t>
  </si>
  <si>
    <t>mg/m3</t>
  </si>
  <si>
    <t>Vdc</t>
  </si>
  <si>
    <t>mbar</t>
  </si>
  <si>
    <t>grains/lb dry air</t>
  </si>
  <si>
    <t>deg C</t>
  </si>
  <si>
    <t>n/a</t>
  </si>
  <si>
    <t xml:space="preserve"> </t>
  </si>
  <si>
    <t>hhmmss.sss</t>
  </si>
  <si>
    <t>deg</t>
  </si>
  <si>
    <t>m</t>
  </si>
  <si>
    <t>mph</t>
  </si>
  <si>
    <t>g/kg fuel</t>
  </si>
  <si>
    <t>Liter per hour</t>
  </si>
  <si>
    <t>Units</t>
  </si>
  <si>
    <t>Lap 1</t>
  </si>
  <si>
    <t>Lap 2</t>
  </si>
  <si>
    <t>Lap 3</t>
  </si>
  <si>
    <t>Lap 4</t>
  </si>
  <si>
    <t>Speed (mph)</t>
  </si>
  <si>
    <t>Average</t>
  </si>
  <si>
    <t>Min</t>
  </si>
  <si>
    <t>Max</t>
  </si>
  <si>
    <t>Total</t>
  </si>
  <si>
    <t>Fuel Flow</t>
  </si>
  <si>
    <t>Gal/hr</t>
  </si>
  <si>
    <t>HC</t>
  </si>
  <si>
    <t>g/mile</t>
  </si>
  <si>
    <t>Parameter</t>
  </si>
  <si>
    <t>Duration</t>
  </si>
  <si>
    <t>[mm:ss]</t>
  </si>
  <si>
    <t>Distance traveled</t>
  </si>
  <si>
    <t>[miles]</t>
  </si>
  <si>
    <t>Fuel consumed</t>
  </si>
  <si>
    <t>[gallons]</t>
  </si>
  <si>
    <t>Fuel economy</t>
  </si>
  <si>
    <t>[mpg]</t>
  </si>
  <si>
    <t>[g/mile]</t>
  </si>
  <si>
    <t>[-]</t>
  </si>
  <si>
    <t>g/hr</t>
  </si>
  <si>
    <t>Total Emissions</t>
  </si>
  <si>
    <t>[g/hr]</t>
  </si>
  <si>
    <t>(MPG)</t>
  </si>
  <si>
    <t>[Note: Per second g/mile data not valid due to significant vehicle speed lag compared to emissions]</t>
  </si>
  <si>
    <t>(CO+HC+NO)</t>
  </si>
  <si>
    <t>Total emission (CO+HC+NO)</t>
  </si>
  <si>
    <t>Standard Deviation</t>
  </si>
  <si>
    <t>Average of laps 2, 3, &amp; 4</t>
  </si>
  <si>
    <t>0xc1262e01</t>
  </si>
  <si>
    <t>Summary Information:</t>
  </si>
  <si>
    <t>Post Processor DLL Version</t>
  </si>
  <si>
    <t>Status:</t>
  </si>
  <si>
    <t>Torque from lookup</t>
  </si>
  <si>
    <t xml:space="preserve"> but couldn't open file</t>
  </si>
  <si>
    <t>Flow Meter Not Enabled</t>
  </si>
  <si>
    <t>Could not determine Regen RF - NTEs with regen activity will be excluded for CT</t>
  </si>
  <si>
    <t>Test Date</t>
  </si>
  <si>
    <t>System Information:</t>
  </si>
  <si>
    <t xml:space="preserve">Name                         </t>
  </si>
  <si>
    <t xml:space="preserve"> SEMTECH-DS GAS ANALYZER</t>
  </si>
  <si>
    <t xml:space="preserve">Model                        </t>
  </si>
  <si>
    <t xml:space="preserve"> SEMTECH-DS</t>
  </si>
  <si>
    <t xml:space="preserve">Serial                       </t>
  </si>
  <si>
    <t xml:space="preserve"> E08-SDS04</t>
  </si>
  <si>
    <t xml:space="preserve">Version                      </t>
  </si>
  <si>
    <t xml:space="preserve"> 2.018 161</t>
  </si>
  <si>
    <t>-----------------------------------------------------------------</t>
  </si>
  <si>
    <t xml:space="preserve"> AUTOMOTIVE MICROBENCH II</t>
  </si>
  <si>
    <t xml:space="preserve"> AMBII</t>
  </si>
  <si>
    <t xml:space="preserve">CO Span(%)                   </t>
  </si>
  <si>
    <t xml:space="preserve">CO2 Span(%)                  </t>
  </si>
  <si>
    <t xml:space="preserve">C6H14 Span(ppm)              </t>
  </si>
  <si>
    <t xml:space="preserve">  NDUV NO/NO2 ANALYZER</t>
  </si>
  <si>
    <t xml:space="preserve"> NDUV-NO/NO2</t>
  </si>
  <si>
    <t xml:space="preserve">NO Span(ppm)                 </t>
  </si>
  <si>
    <t xml:space="preserve">NO2 Span(ppm)                </t>
  </si>
  <si>
    <t xml:space="preserve"> THC FID</t>
  </si>
  <si>
    <t xml:space="preserve"> SEMTECH_DS_Dual</t>
  </si>
  <si>
    <t xml:space="preserve">Range(ppmC)1                 </t>
  </si>
  <si>
    <t xml:space="preserve"> 100.00 Bottle(ppmC) = 0000000</t>
  </si>
  <si>
    <t xml:space="preserve">Range(ppmC)2                 </t>
  </si>
  <si>
    <t xml:space="preserve"> 1000.0 Bottle(ppmC) = 0000000</t>
  </si>
  <si>
    <t xml:space="preserve">Range(ppmC)3                 </t>
  </si>
  <si>
    <t xml:space="preserve"> 10000  Bottle(ppmC) = 9090</t>
  </si>
  <si>
    <t xml:space="preserve">Range(ppmC)4                 </t>
  </si>
  <si>
    <t xml:space="preserve"> 40000  Bottle(ppmC) = 0000000</t>
  </si>
  <si>
    <t xml:space="preserve"> GPS</t>
  </si>
  <si>
    <t xml:space="preserve"> 16-HVS</t>
  </si>
  <si>
    <t>Vehicle Description:</t>
  </si>
  <si>
    <t>License Plate</t>
  </si>
  <si>
    <t>Engine Displacement</t>
  </si>
  <si>
    <t>Rated Horsepower</t>
  </si>
  <si>
    <t>Rated RPM</t>
  </si>
  <si>
    <t>Fuel Specific Gravity</t>
  </si>
  <si>
    <t>SEMTECH Serial Number</t>
  </si>
  <si>
    <t>E08-SDS04</t>
  </si>
  <si>
    <t>AMBII RPM Multiplier</t>
  </si>
  <si>
    <t>Torque (ecm or calc)</t>
  </si>
  <si>
    <t>none</t>
  </si>
  <si>
    <t>Mass Calc Method</t>
  </si>
  <si>
    <t>NDIR Delay (s)</t>
  </si>
  <si>
    <t>NDUV Delay (s)</t>
  </si>
  <si>
    <t>THC FID Delay (s)</t>
  </si>
  <si>
    <t>Methane FID Delay (s)</t>
  </si>
  <si>
    <t>SEMTECH EFM Delay (s)</t>
  </si>
  <si>
    <t>Vehicle Interface Delay (s)</t>
  </si>
  <si>
    <t>Engine Speed Delay (s)</t>
  </si>
  <si>
    <t>Environmental Delay (s)</t>
  </si>
  <si>
    <t>Aux Temp Delay (s)</t>
  </si>
  <si>
    <t>EAI1 Delay (s)</t>
  </si>
  <si>
    <t>EAI2 Delay (s)</t>
  </si>
  <si>
    <t>EAI3 Delay (s)</t>
  </si>
  <si>
    <t>Methane FID PF-CH4 value</t>
  </si>
  <si>
    <t>Methane FID PF-C2H6 value</t>
  </si>
  <si>
    <t>Vehicle Interface Type</t>
  </si>
  <si>
    <t xml:space="preserve">Not Enabled - </t>
  </si>
  <si>
    <t>Flow Meter Type</t>
  </si>
  <si>
    <t>Not Enabled</t>
  </si>
  <si>
    <t>NOx Kh Calculation</t>
  </si>
  <si>
    <t>CFR40 86.1342-94 SI</t>
  </si>
  <si>
    <t>Curb Idle Load (%)</t>
  </si>
  <si>
    <t>Test Start Time</t>
  </si>
  <si>
    <t>Test End Time</t>
  </si>
  <si>
    <t>Test Duration (s)</t>
  </si>
  <si>
    <t>NonIdleDurationTimeNumber</t>
  </si>
  <si>
    <t>Average Ambient Temperature (deg C)</t>
  </si>
  <si>
    <t>Average Ambient Pressure (mbar)</t>
  </si>
  <si>
    <t>Average Relative Humidity (%)</t>
  </si>
  <si>
    <t>Average Absolute Humidity (grains/lb dry air)</t>
  </si>
  <si>
    <t>Average Kh Factor</t>
  </si>
  <si>
    <t>Regen Summary:</t>
  </si>
  <si>
    <t>Param Name</t>
  </si>
  <si>
    <t>Pending States</t>
  </si>
  <si>
    <t>Active States</t>
  </si>
  <si>
    <t>Starts</t>
  </si>
  <si>
    <t>Stops</t>
  </si>
  <si>
    <t>Complete Regens</t>
  </si>
  <si>
    <t>Comlete Non-Regens</t>
  </si>
  <si>
    <t>Total Active</t>
  </si>
  <si>
    <t>Total Non-Active</t>
  </si>
  <si>
    <t>Total Active and Pending</t>
  </si>
  <si>
    <t>Calculated RF</t>
  </si>
  <si>
    <t>Overrides:</t>
  </si>
  <si>
    <t>iVEH_SPEED_USED</t>
  </si>
  <si>
    <t>iENG_SPEED_USED</t>
  </si>
  <si>
    <t>iAMBII_RPM</t>
  </si>
  <si>
    <t>iSCB_EAI1_XF</t>
  </si>
  <si>
    <t>iSCB_EAI3_XF</t>
  </si>
  <si>
    <t>Overall Test Results:</t>
  </si>
  <si>
    <t>Total Distance Traveled (mi)</t>
  </si>
  <si>
    <t>Total Fuel Consumed (gal)</t>
  </si>
  <si>
    <t>Overall Fuel Economy (mpg)</t>
  </si>
  <si>
    <t>Total Work (bhp-hr)</t>
  </si>
  <si>
    <t>Overall Mass:</t>
  </si>
  <si>
    <t>CO2 (g)</t>
  </si>
  <si>
    <t>CO (g)</t>
  </si>
  <si>
    <t>NOx (g)</t>
  </si>
  <si>
    <t>kNOx (g) (corrected NOx)</t>
  </si>
  <si>
    <t>THC (g)</t>
  </si>
  <si>
    <t>CH4 (g)</t>
  </si>
  <si>
    <t>NMHC (g)</t>
  </si>
  <si>
    <t>C6H14 (g)</t>
  </si>
  <si>
    <t>Overall Emissions (Distance Specific):</t>
  </si>
  <si>
    <t>CO2 (g/mi)</t>
  </si>
  <si>
    <t>CO (g/mi)</t>
  </si>
  <si>
    <t>NOx (g/mi)</t>
  </si>
  <si>
    <t>kNOx (g/mi) (corrected NOx)</t>
  </si>
  <si>
    <t>THC (g/mi)</t>
  </si>
  <si>
    <t>CH4 (g/mi)</t>
  </si>
  <si>
    <t>NMHC (g/mi)</t>
  </si>
  <si>
    <t>C6H14 (g/mi)</t>
  </si>
  <si>
    <t>Overall Emissions (Brake Specific):</t>
  </si>
  <si>
    <t>CO2 (g/bhp-hr)</t>
  </si>
  <si>
    <t>CO (g/bhp-hr)</t>
  </si>
  <si>
    <t>NOx (g/bhp-hr)</t>
  </si>
  <si>
    <t>kNOx (g/bhp-hr) (corrected NOx)</t>
  </si>
  <si>
    <t>THC (g/bhp-hr)</t>
  </si>
  <si>
    <t>CH4 (g/bhp-hr)</t>
  </si>
  <si>
    <t>NMHC (g/bhp-hr)</t>
  </si>
  <si>
    <t>C6H14 (g/bhp-hr)</t>
  </si>
  <si>
    <t>NOx + NMHC (g/bhp-hr)</t>
  </si>
  <si>
    <t>Fuel Name</t>
  </si>
  <si>
    <t>CSCGAS_17</t>
  </si>
  <si>
    <t>Fuel Ratios</t>
  </si>
  <si>
    <t>Detection Limits:</t>
  </si>
  <si>
    <t>CO Limit (%)</t>
  </si>
  <si>
    <t>CO2 Limit (%)</t>
  </si>
  <si>
    <t>NO Limit (ppm)</t>
  </si>
  <si>
    <t>NO2 Limit (ppm)</t>
  </si>
  <si>
    <t>HC Limit (ppmC)</t>
  </si>
  <si>
    <t>Methane Limit (ppmC)</t>
  </si>
  <si>
    <t>Hexane Limit (ppm)</t>
  </si>
  <si>
    <t>AVL MSS Concentraiton Limit (mg/m3)</t>
  </si>
  <si>
    <t>AVL MSS Dilution Ratio Limit</t>
  </si>
  <si>
    <t>Faults:</t>
  </si>
  <si>
    <t>Warnings:</t>
  </si>
  <si>
    <t>Post Processor Limits:</t>
  </si>
  <si>
    <t>Engine Speed Limit (rpm/s)</t>
  </si>
  <si>
    <t>Vehicle Speed Limit (mph/s)</t>
  </si>
  <si>
    <t>Fuel Rate Limit (gal/s)</t>
  </si>
  <si>
    <t>Reference Torque Limit (lb-ft)</t>
  </si>
  <si>
    <t>Fuel Specific Dropout Limit(% C)</t>
  </si>
  <si>
    <t>Brake Specific Dropout Limit (bhp-h)</t>
  </si>
  <si>
    <t>FID Range Change Ignore</t>
  </si>
  <si>
    <t>Post Processor Limit Events:</t>
  </si>
  <si>
    <t>Engine Speed Limit Count</t>
  </si>
  <si>
    <t>Vehicle Speed Limit Count</t>
  </si>
  <si>
    <t>GPS Speed Limit Count</t>
  </si>
  <si>
    <t>Fuel Rate Limit Count</t>
  </si>
  <si>
    <t>Reference Torque Limit Count</t>
  </si>
  <si>
    <t>Fuel Specific Dropout Limit Count</t>
  </si>
  <si>
    <t>Brake Specific Dropout Limit Count</t>
  </si>
  <si>
    <t>FID Range Change Ignore Count</t>
  </si>
  <si>
    <t>External Input Configuration:</t>
  </si>
  <si>
    <t>ID</t>
  </si>
  <si>
    <t>Description</t>
  </si>
  <si>
    <t>Polynomial Order</t>
  </si>
  <si>
    <t>x^0</t>
  </si>
  <si>
    <t>x^1</t>
  </si>
  <si>
    <t>x^2</t>
  </si>
  <si>
    <t>x^3</t>
  </si>
  <si>
    <t>x^4</t>
  </si>
  <si>
    <t>x^5</t>
  </si>
  <si>
    <t>x^6</t>
  </si>
  <si>
    <t>x^7</t>
  </si>
  <si>
    <t>x^8</t>
  </si>
  <si>
    <t>x^9</t>
  </si>
  <si>
    <t>EAI1</t>
  </si>
  <si>
    <t>EAI2</t>
  </si>
  <si>
    <t>EAI3</t>
  </si>
  <si>
    <t>Audit/Span/Zero Information:</t>
  </si>
  <si>
    <t>Zero</t>
  </si>
  <si>
    <t>InfoVer</t>
  </si>
  <si>
    <t>Date</t>
  </si>
  <si>
    <t>Purge Delay</t>
  </si>
  <si>
    <t>Gas Path</t>
  </si>
  <si>
    <t>Ambient Air</t>
  </si>
  <si>
    <t>Gas</t>
  </si>
  <si>
    <t>Previous</t>
  </si>
  <si>
    <t>Current</t>
  </si>
  <si>
    <t>Difference</t>
  </si>
  <si>
    <t>CO(ppm)</t>
  </si>
  <si>
    <t>CO2(%)</t>
  </si>
  <si>
    <t>NO(ppm)</t>
  </si>
  <si>
    <t>NO2(ppm)</t>
  </si>
  <si>
    <t>THC(ppmC)</t>
  </si>
  <si>
    <t>Span</t>
  </si>
  <si>
    <t>CH4</t>
  </si>
  <si>
    <t>Bottle Values</t>
  </si>
  <si>
    <t>O2(%)</t>
  </si>
  <si>
    <t>Test Information:</t>
  </si>
  <si>
    <t>SEMTECH_DATA_FILE</t>
  </si>
  <si>
    <t>[RELEASE_VER=2.018 BUILD=161 BDATE=07/29/2011 IP=10.10.1.55]</t>
  </si>
  <si>
    <t>No Information Available</t>
  </si>
  <si>
    <t>0xc1a62e00</t>
  </si>
  <si>
    <t>0xc1a62e01</t>
  </si>
  <si>
    <t>0xc1862e01</t>
  </si>
  <si>
    <t>0xc1862e00</t>
  </si>
  <si>
    <t>0xc1860e01</t>
  </si>
  <si>
    <t>0xc1a60e01</t>
  </si>
  <si>
    <t>0xc0000e01</t>
  </si>
  <si>
    <t>0x80000e01</t>
  </si>
  <si>
    <t>0xc0040e01</t>
  </si>
  <si>
    <t>0x41a62e01</t>
  </si>
  <si>
    <t>0x1a62000</t>
  </si>
  <si>
    <t>0x1a22000</t>
  </si>
  <si>
    <t>0x41a22e01</t>
  </si>
  <si>
    <t>0xc0a62e01</t>
  </si>
  <si>
    <t>0xc1862a01</t>
  </si>
  <si>
    <t>0xc1a62a01</t>
  </si>
  <si>
    <t>0x41a62e00</t>
  </si>
  <si>
    <t>0x81a22e01</t>
  </si>
  <si>
    <t>0xc1a22e01</t>
  </si>
  <si>
    <t>0xc1a42e01</t>
  </si>
  <si>
    <t>0xc1862a00</t>
  </si>
  <si>
    <t>0xc1a22e00</t>
  </si>
  <si>
    <t>0x1a22e01</t>
  </si>
  <si>
    <t>0xc1a22000</t>
  </si>
  <si>
    <t>0xc1a62000</t>
  </si>
  <si>
    <t>0xc0262e01</t>
  </si>
  <si>
    <t>0xc1a62a00</t>
  </si>
  <si>
    <t>0x81a22000</t>
  </si>
  <si>
    <t>0X0000 - 03/09/2017 08:55:45.366 - None Found</t>
  </si>
  <si>
    <t>0X0000 - 03/09/2017 08:58:44.482 - None Found</t>
  </si>
  <si>
    <t>0X0000 - 03/09/2017 09:03:46.858 - None Found</t>
  </si>
  <si>
    <t>0X0000 - 03/09/2017 09:20:11.862 - None Found</t>
  </si>
  <si>
    <t>0X0000 - 03/09/2017 09:20:47.469 - None Found</t>
  </si>
  <si>
    <t>0X0000 - 03/09/2017 09:22:24.297 - None Found</t>
  </si>
  <si>
    <t>FAULT</t>
  </si>
  <si>
    <t>0x0001 - 03/09/2017 09:22:41.668 - NDIR analyzer not responding</t>
  </si>
  <si>
    <t>0X0000 - 03/09/2017 09:33:03.534 - None Found</t>
  </si>
  <si>
    <t>0X0000 - 03/09/2017 10:03:37.822 - None Found</t>
  </si>
  <si>
    <t>UW_Madison RUN_2 2017</t>
  </si>
  <si>
    <t>VI</t>
  </si>
  <si>
    <t>Method III</t>
  </si>
  <si>
    <t>Cells 69-210</t>
  </si>
  <si>
    <t>Cells 210-349</t>
  </si>
  <si>
    <t>Cells 349-489</t>
  </si>
  <si>
    <t>Cells 489-629</t>
  </si>
  <si>
    <t>[grams]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</si>
</sst>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mm:ss.0;@"/>
    <numFmt numFmtId="166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</cellStyleXfs>
  <cellXfs count="37">
    <xf numFmtId="0" fontId="0" fillId="0" borderId="0" xfId="0"/>
    <xf numFmtId="0" fontId="16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4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1" fontId="0" fillId="0" borderId="0" xfId="0" applyNumberFormat="1" applyAlignment="1">
      <alignment horizontal="center"/>
    </xf>
    <xf numFmtId="14" fontId="16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9" fillId="0" borderId="0" xfId="42" applyFont="1" applyAlignment="1">
      <alignment horizontal="center"/>
    </xf>
    <xf numFmtId="0" fontId="18" fillId="0" borderId="10" xfId="42" applyFont="1" applyBorder="1" applyAlignment="1">
      <alignment horizontal="center"/>
    </xf>
    <xf numFmtId="47" fontId="18" fillId="0" borderId="10" xfId="42" applyNumberFormat="1" applyBorder="1" applyAlignment="1">
      <alignment horizontal="center"/>
    </xf>
    <xf numFmtId="2" fontId="18" fillId="0" borderId="10" xfId="42" applyNumberFormat="1" applyBorder="1" applyAlignment="1">
      <alignment horizontal="center"/>
    </xf>
    <xf numFmtId="165" fontId="18" fillId="0" borderId="10" xfId="42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33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NumberFormat="1" applyFill="1" applyAlignment="1">
      <alignment horizontal="center"/>
    </xf>
    <xf numFmtId="0" fontId="19" fillId="0" borderId="0" xfId="42" applyFont="1" applyFill="1" applyAlignment="1">
      <alignment horizontal="center"/>
    </xf>
    <xf numFmtId="166" fontId="18" fillId="0" borderId="10" xfId="42" applyNumberFormat="1" applyBorder="1" applyAlignment="1">
      <alignment horizontal="center"/>
    </xf>
    <xf numFmtId="0" fontId="18" fillId="0" borderId="10" xfId="42" applyFont="1" applyFill="1" applyBorder="1" applyAlignment="1">
      <alignment horizontal="center"/>
    </xf>
    <xf numFmtId="2" fontId="18" fillId="0" borderId="10" xfId="42" applyNumberFormat="1" applyFont="1" applyBorder="1" applyAlignment="1">
      <alignment horizontal="center"/>
    </xf>
    <xf numFmtId="0" fontId="1" fillId="0" borderId="10" xfId="43" applyNumberFormat="1" applyBorder="1" applyAlignment="1">
      <alignment horizontal="center"/>
    </xf>
    <xf numFmtId="0" fontId="1" fillId="0" borderId="0" xfId="43" applyNumberFormat="1" applyAlignment="1">
      <alignment horizontal="center"/>
    </xf>
    <xf numFmtId="0" fontId="1" fillId="33" borderId="10" xfId="43" applyNumberFormat="1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1" fillId="0" borderId="11" xfId="43" applyNumberFormat="1" applyBorder="1" applyAlignment="1">
      <alignment horizontal="center"/>
    </xf>
    <xf numFmtId="0" fontId="1" fillId="0" borderId="0" xfId="43" applyNumberFormat="1" applyBorder="1" applyAlignment="1">
      <alignment horizontal="center"/>
    </xf>
    <xf numFmtId="0" fontId="1" fillId="33" borderId="0" xfId="43" applyNumberFormat="1" applyFill="1" applyAlignment="1">
      <alignment horizontal="center"/>
    </xf>
    <xf numFmtId="0" fontId="1" fillId="0" borderId="0" xfId="43" applyNumberFormat="1" applyFill="1" applyAlignment="1">
      <alignment horizontal="center"/>
    </xf>
    <xf numFmtId="0" fontId="0" fillId="34" borderId="0" xfId="0" applyFill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43" applyNumberFormat="1" applyFont="1" applyFill="1" applyAlignment="1">
      <alignment horizontal="left"/>
    </xf>
    <xf numFmtId="0" fontId="18" fillId="0" borderId="0" xfId="42" applyAlignment="1">
      <alignment horizontal="center"/>
    </xf>
    <xf numFmtId="0" fontId="18" fillId="0" borderId="0" xfId="42" applyFont="1" applyAlignment="1">
      <alignment horizontal="center"/>
    </xf>
    <xf numFmtId="0" fontId="18" fillId="0" borderId="0" xfId="42" applyFont="1" applyFill="1" applyAlignment="1">
      <alignment horizontal="center"/>
    </xf>
    <xf numFmtId="0" fontId="18" fillId="0" borderId="0" xfId="42" applyFill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hartsheet" Target="chartsheets/sheet6.xml"/><Relationship Id="rId18" Type="http://schemas.openxmlformats.org/officeDocument/2006/relationships/chartsheet" Target="chartsheets/sheet1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hartsheet" Target="chartsheets/sheet14.xml"/><Relationship Id="rId7" Type="http://schemas.openxmlformats.org/officeDocument/2006/relationships/worksheet" Target="worksheets/sheet6.xml"/><Relationship Id="rId12" Type="http://schemas.openxmlformats.org/officeDocument/2006/relationships/chartsheet" Target="chartsheets/sheet5.xml"/><Relationship Id="rId17" Type="http://schemas.openxmlformats.org/officeDocument/2006/relationships/chartsheet" Target="chartsheets/sheet10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9.xml"/><Relationship Id="rId20" Type="http://schemas.openxmlformats.org/officeDocument/2006/relationships/chartsheet" Target="chartsheets/sheet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hartsheet" Target="chartsheets/sheet4.xml"/><Relationship Id="rId24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chartsheet" Target="chartsheets/sheet8.xml"/><Relationship Id="rId23" Type="http://schemas.openxmlformats.org/officeDocument/2006/relationships/theme" Target="theme/theme1.xml"/><Relationship Id="rId10" Type="http://schemas.openxmlformats.org/officeDocument/2006/relationships/chartsheet" Target="chartsheets/sheet3.xml"/><Relationship Id="rId19" Type="http://schemas.openxmlformats.org/officeDocument/2006/relationships/chartsheet" Target="chartsheets/sheet12.xml"/><Relationship Id="rId4" Type="http://schemas.openxmlformats.org/officeDocument/2006/relationships/chartsheet" Target="chartsheets/sheet1.xml"/><Relationship Id="rId9" Type="http://schemas.openxmlformats.org/officeDocument/2006/relationships/chartsheet" Target="chartsheets/sheet2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Data'!$AQ$69:$AQ$210</c:f>
              <c:numCache>
                <c:formatCode>General</c:formatCode>
                <c:ptCount val="142"/>
                <c:pt idx="0">
                  <c:v>47.159312999999997</c:v>
                </c:pt>
                <c:pt idx="1">
                  <c:v>47.159266000000002</c:v>
                </c:pt>
                <c:pt idx="2">
                  <c:v>47.159216000000001</c:v>
                </c:pt>
                <c:pt idx="3">
                  <c:v>47.159134999999999</c:v>
                </c:pt>
                <c:pt idx="4">
                  <c:v>47.159059999999997</c:v>
                </c:pt>
                <c:pt idx="5">
                  <c:v>47.158994</c:v>
                </c:pt>
                <c:pt idx="6">
                  <c:v>47.158943999999998</c:v>
                </c:pt>
                <c:pt idx="7">
                  <c:v>47.158911000000003</c:v>
                </c:pt>
                <c:pt idx="8">
                  <c:v>47.158887999999997</c:v>
                </c:pt>
                <c:pt idx="9">
                  <c:v>47.15889</c:v>
                </c:pt>
                <c:pt idx="10">
                  <c:v>47.158898000000001</c:v>
                </c:pt>
                <c:pt idx="11">
                  <c:v>47.158898000000001</c:v>
                </c:pt>
                <c:pt idx="12">
                  <c:v>47.158909999999999</c:v>
                </c:pt>
                <c:pt idx="13">
                  <c:v>47.158907999999997</c:v>
                </c:pt>
                <c:pt idx="14">
                  <c:v>47.158904999999997</c:v>
                </c:pt>
                <c:pt idx="15">
                  <c:v>47.158892000000002</c:v>
                </c:pt>
                <c:pt idx="16">
                  <c:v>47.158858000000002</c:v>
                </c:pt>
                <c:pt idx="17">
                  <c:v>47.158830999999999</c:v>
                </c:pt>
                <c:pt idx="18">
                  <c:v>47.158797999999997</c:v>
                </c:pt>
                <c:pt idx="19">
                  <c:v>47.158740000000002</c:v>
                </c:pt>
                <c:pt idx="20">
                  <c:v>47.158678999999999</c:v>
                </c:pt>
                <c:pt idx="21">
                  <c:v>47.158624000000003</c:v>
                </c:pt>
                <c:pt idx="22">
                  <c:v>47.158583</c:v>
                </c:pt>
                <c:pt idx="23">
                  <c:v>47.158554000000002</c:v>
                </c:pt>
                <c:pt idx="24">
                  <c:v>47.158537000000003</c:v>
                </c:pt>
                <c:pt idx="25">
                  <c:v>47.158526999999999</c:v>
                </c:pt>
                <c:pt idx="26">
                  <c:v>47.158524999999997</c:v>
                </c:pt>
                <c:pt idx="27">
                  <c:v>47.158541999999997</c:v>
                </c:pt>
                <c:pt idx="28">
                  <c:v>47.158566</c:v>
                </c:pt>
                <c:pt idx="29">
                  <c:v>47.158599000000002</c:v>
                </c:pt>
                <c:pt idx="30">
                  <c:v>47.158650000000002</c:v>
                </c:pt>
                <c:pt idx="31">
                  <c:v>47.158715000000001</c:v>
                </c:pt>
                <c:pt idx="32">
                  <c:v>47.158797</c:v>
                </c:pt>
                <c:pt idx="33">
                  <c:v>47.158892999999999</c:v>
                </c:pt>
                <c:pt idx="34">
                  <c:v>47.159011999999997</c:v>
                </c:pt>
                <c:pt idx="35">
                  <c:v>47.159139000000003</c:v>
                </c:pt>
                <c:pt idx="36">
                  <c:v>47.159274000000003</c:v>
                </c:pt>
                <c:pt idx="37">
                  <c:v>47.159408999999997</c:v>
                </c:pt>
                <c:pt idx="38">
                  <c:v>47.159545999999999</c:v>
                </c:pt>
                <c:pt idx="39">
                  <c:v>47.159686000000001</c:v>
                </c:pt>
                <c:pt idx="40">
                  <c:v>47.159827999999997</c:v>
                </c:pt>
                <c:pt idx="41">
                  <c:v>47.159973000000001</c:v>
                </c:pt>
                <c:pt idx="42">
                  <c:v>47.160113000000003</c:v>
                </c:pt>
                <c:pt idx="43">
                  <c:v>47.160249</c:v>
                </c:pt>
                <c:pt idx="44">
                  <c:v>47.160376999999997</c:v>
                </c:pt>
                <c:pt idx="45">
                  <c:v>47.160502000000001</c:v>
                </c:pt>
                <c:pt idx="46">
                  <c:v>47.160632</c:v>
                </c:pt>
                <c:pt idx="47">
                  <c:v>47.160744999999999</c:v>
                </c:pt>
                <c:pt idx="48">
                  <c:v>47.160857</c:v>
                </c:pt>
                <c:pt idx="49">
                  <c:v>47.160975000000001</c:v>
                </c:pt>
                <c:pt idx="50">
                  <c:v>47.161095000000003</c:v>
                </c:pt>
                <c:pt idx="51">
                  <c:v>47.161212999999996</c:v>
                </c:pt>
                <c:pt idx="52">
                  <c:v>47.161338000000001</c:v>
                </c:pt>
                <c:pt idx="53">
                  <c:v>47.161478000000002</c:v>
                </c:pt>
                <c:pt idx="54">
                  <c:v>47.161619000000002</c:v>
                </c:pt>
                <c:pt idx="55">
                  <c:v>47.161760000000001</c:v>
                </c:pt>
                <c:pt idx="56">
                  <c:v>47.161901</c:v>
                </c:pt>
                <c:pt idx="57">
                  <c:v>47.162042999999997</c:v>
                </c:pt>
                <c:pt idx="58">
                  <c:v>47.162176000000002</c:v>
                </c:pt>
                <c:pt idx="59">
                  <c:v>47.162315999999997</c:v>
                </c:pt>
                <c:pt idx="60">
                  <c:v>47.162472999999999</c:v>
                </c:pt>
                <c:pt idx="61">
                  <c:v>47.162640000000003</c:v>
                </c:pt>
                <c:pt idx="62">
                  <c:v>47.162807000000001</c:v>
                </c:pt>
                <c:pt idx="63">
                  <c:v>47.162978000000003</c:v>
                </c:pt>
                <c:pt idx="64">
                  <c:v>47.163148</c:v>
                </c:pt>
                <c:pt idx="65">
                  <c:v>47.163311</c:v>
                </c:pt>
                <c:pt idx="66">
                  <c:v>47.163457000000001</c:v>
                </c:pt>
                <c:pt idx="67">
                  <c:v>47.163592000000001</c:v>
                </c:pt>
                <c:pt idx="68">
                  <c:v>47.163733000000001</c:v>
                </c:pt>
                <c:pt idx="69">
                  <c:v>47.163873000000002</c:v>
                </c:pt>
                <c:pt idx="70">
                  <c:v>47.163998999999997</c:v>
                </c:pt>
                <c:pt idx="71">
                  <c:v>47.164104000000002</c:v>
                </c:pt>
                <c:pt idx="72">
                  <c:v>47.164199000000004</c:v>
                </c:pt>
                <c:pt idx="73">
                  <c:v>47.164275000000004</c:v>
                </c:pt>
                <c:pt idx="74">
                  <c:v>47.164341999999998</c:v>
                </c:pt>
                <c:pt idx="75">
                  <c:v>47.164399000000003</c:v>
                </c:pt>
                <c:pt idx="76">
                  <c:v>47.164423999999997</c:v>
                </c:pt>
                <c:pt idx="77">
                  <c:v>47.164442000000001</c:v>
                </c:pt>
                <c:pt idx="78">
                  <c:v>47.164434999999997</c:v>
                </c:pt>
                <c:pt idx="79">
                  <c:v>47.16442</c:v>
                </c:pt>
                <c:pt idx="80">
                  <c:v>47.164389</c:v>
                </c:pt>
                <c:pt idx="81">
                  <c:v>47.164351000000003</c:v>
                </c:pt>
                <c:pt idx="82">
                  <c:v>47.164315999999999</c:v>
                </c:pt>
                <c:pt idx="83">
                  <c:v>47.164281000000003</c:v>
                </c:pt>
                <c:pt idx="84">
                  <c:v>47.164248999999998</c:v>
                </c:pt>
                <c:pt idx="85">
                  <c:v>47.164225999999999</c:v>
                </c:pt>
                <c:pt idx="86">
                  <c:v>47.164217000000001</c:v>
                </c:pt>
                <c:pt idx="87">
                  <c:v>47.16422</c:v>
                </c:pt>
                <c:pt idx="88">
                  <c:v>47.164231999999998</c:v>
                </c:pt>
                <c:pt idx="89">
                  <c:v>47.164251999999998</c:v>
                </c:pt>
                <c:pt idx="90">
                  <c:v>47.164281000000003</c:v>
                </c:pt>
                <c:pt idx="91">
                  <c:v>47.164309000000003</c:v>
                </c:pt>
                <c:pt idx="92">
                  <c:v>47.164330999999997</c:v>
                </c:pt>
                <c:pt idx="93">
                  <c:v>47.164335000000001</c:v>
                </c:pt>
                <c:pt idx="94">
                  <c:v>47.16433</c:v>
                </c:pt>
                <c:pt idx="95">
                  <c:v>47.164307999999998</c:v>
                </c:pt>
                <c:pt idx="96">
                  <c:v>47.164270999999999</c:v>
                </c:pt>
                <c:pt idx="97">
                  <c:v>47.164220999999998</c:v>
                </c:pt>
                <c:pt idx="98">
                  <c:v>47.164160000000003</c:v>
                </c:pt>
                <c:pt idx="99">
                  <c:v>47.164071999999997</c:v>
                </c:pt>
                <c:pt idx="100">
                  <c:v>47.163980000000002</c:v>
                </c:pt>
                <c:pt idx="101">
                  <c:v>47.163888</c:v>
                </c:pt>
                <c:pt idx="102">
                  <c:v>47.163806999999998</c:v>
                </c:pt>
                <c:pt idx="103">
                  <c:v>47.163739</c:v>
                </c:pt>
                <c:pt idx="104">
                  <c:v>47.163688999999998</c:v>
                </c:pt>
                <c:pt idx="105">
                  <c:v>47.163663999999997</c:v>
                </c:pt>
                <c:pt idx="106">
                  <c:v>47.163634000000002</c:v>
                </c:pt>
                <c:pt idx="107">
                  <c:v>47.163598</c:v>
                </c:pt>
                <c:pt idx="108">
                  <c:v>47.163549000000003</c:v>
                </c:pt>
                <c:pt idx="109">
                  <c:v>47.163474999999998</c:v>
                </c:pt>
                <c:pt idx="110">
                  <c:v>47.163379999999997</c:v>
                </c:pt>
                <c:pt idx="111">
                  <c:v>47.163285000000002</c:v>
                </c:pt>
                <c:pt idx="112">
                  <c:v>47.163151999999997</c:v>
                </c:pt>
                <c:pt idx="113">
                  <c:v>47.163001000000001</c:v>
                </c:pt>
                <c:pt idx="114">
                  <c:v>47.162852999999998</c:v>
                </c:pt>
                <c:pt idx="115">
                  <c:v>47.162697999999999</c:v>
                </c:pt>
                <c:pt idx="116">
                  <c:v>47.162531000000001</c:v>
                </c:pt>
                <c:pt idx="117">
                  <c:v>47.162365999999999</c:v>
                </c:pt>
                <c:pt idx="118">
                  <c:v>47.162199000000001</c:v>
                </c:pt>
                <c:pt idx="119">
                  <c:v>47.162032000000004</c:v>
                </c:pt>
                <c:pt idx="120">
                  <c:v>47.161861999999999</c:v>
                </c:pt>
                <c:pt idx="121">
                  <c:v>47.161687999999998</c:v>
                </c:pt>
                <c:pt idx="122">
                  <c:v>47.161518000000001</c:v>
                </c:pt>
                <c:pt idx="123">
                  <c:v>47.161366999999998</c:v>
                </c:pt>
                <c:pt idx="124">
                  <c:v>47.161239000000002</c:v>
                </c:pt>
                <c:pt idx="125">
                  <c:v>47.161113999999998</c:v>
                </c:pt>
                <c:pt idx="126">
                  <c:v>47.160986999999999</c:v>
                </c:pt>
                <c:pt idx="127">
                  <c:v>47.160870000000003</c:v>
                </c:pt>
                <c:pt idx="128">
                  <c:v>47.160750999999998</c:v>
                </c:pt>
                <c:pt idx="129">
                  <c:v>47.160625000000003</c:v>
                </c:pt>
                <c:pt idx="130">
                  <c:v>47.160505000000001</c:v>
                </c:pt>
                <c:pt idx="131">
                  <c:v>47.160387999999998</c:v>
                </c:pt>
                <c:pt idx="132">
                  <c:v>47.160276000000003</c:v>
                </c:pt>
                <c:pt idx="133">
                  <c:v>47.160162999999997</c:v>
                </c:pt>
                <c:pt idx="134">
                  <c:v>47.160051000000003</c:v>
                </c:pt>
                <c:pt idx="135">
                  <c:v>47.159936999999999</c:v>
                </c:pt>
                <c:pt idx="136">
                  <c:v>47.159812000000002</c:v>
                </c:pt>
                <c:pt idx="137">
                  <c:v>47.159702000000003</c:v>
                </c:pt>
                <c:pt idx="138">
                  <c:v>47.159599999999998</c:v>
                </c:pt>
                <c:pt idx="139">
                  <c:v>47.159509</c:v>
                </c:pt>
                <c:pt idx="140">
                  <c:v>47.159412000000003</c:v>
                </c:pt>
                <c:pt idx="141">
                  <c:v>47.159317000000001</c:v>
                </c:pt>
              </c:numCache>
            </c:numRef>
          </c:xVal>
          <c:yVal>
            <c:numRef>
              <c:f>'Raw Data'!$AR$69:$AR$210</c:f>
              <c:numCache>
                <c:formatCode>General</c:formatCode>
                <c:ptCount val="142"/>
                <c:pt idx="0">
                  <c:v>-88.489715000000004</c:v>
                </c:pt>
                <c:pt idx="1">
                  <c:v>-88.489609999999999</c:v>
                </c:pt>
                <c:pt idx="2">
                  <c:v>-88.489524000000003</c:v>
                </c:pt>
                <c:pt idx="3">
                  <c:v>-88.489383000000004</c:v>
                </c:pt>
                <c:pt idx="4">
                  <c:v>-88.489198000000002</c:v>
                </c:pt>
                <c:pt idx="5">
                  <c:v>-88.489001999999999</c:v>
                </c:pt>
                <c:pt idx="6">
                  <c:v>-88.488776000000001</c:v>
                </c:pt>
                <c:pt idx="7">
                  <c:v>-88.488534000000001</c:v>
                </c:pt>
                <c:pt idx="8">
                  <c:v>-88.488275000000002</c:v>
                </c:pt>
                <c:pt idx="9">
                  <c:v>-88.487987000000004</c:v>
                </c:pt>
                <c:pt idx="10">
                  <c:v>-88.487707</c:v>
                </c:pt>
                <c:pt idx="11">
                  <c:v>-88.487432999999996</c:v>
                </c:pt>
                <c:pt idx="12">
                  <c:v>-88.487193000000005</c:v>
                </c:pt>
                <c:pt idx="13">
                  <c:v>-88.486980000000003</c:v>
                </c:pt>
                <c:pt idx="14">
                  <c:v>-88.486757999999995</c:v>
                </c:pt>
                <c:pt idx="15">
                  <c:v>-88.486558000000002</c:v>
                </c:pt>
                <c:pt idx="16">
                  <c:v>-88.486360000000005</c:v>
                </c:pt>
                <c:pt idx="17">
                  <c:v>-88.486166999999995</c:v>
                </c:pt>
                <c:pt idx="18">
                  <c:v>-88.485996999999998</c:v>
                </c:pt>
                <c:pt idx="19">
                  <c:v>-88.485838000000001</c:v>
                </c:pt>
                <c:pt idx="20">
                  <c:v>-88.485685000000004</c:v>
                </c:pt>
                <c:pt idx="21">
                  <c:v>-88.485538000000005</c:v>
                </c:pt>
                <c:pt idx="22">
                  <c:v>-88.485380000000006</c:v>
                </c:pt>
                <c:pt idx="23">
                  <c:v>-88.485211000000007</c:v>
                </c:pt>
                <c:pt idx="24">
                  <c:v>-88.485046999999994</c:v>
                </c:pt>
                <c:pt idx="25">
                  <c:v>-88.484887000000001</c:v>
                </c:pt>
                <c:pt idx="26">
                  <c:v>-88.484729000000002</c:v>
                </c:pt>
                <c:pt idx="27">
                  <c:v>-88.484582000000003</c:v>
                </c:pt>
                <c:pt idx="28">
                  <c:v>-88.484455999999994</c:v>
                </c:pt>
                <c:pt idx="29">
                  <c:v>-88.484326999999993</c:v>
                </c:pt>
                <c:pt idx="30">
                  <c:v>-88.484217999999998</c:v>
                </c:pt>
                <c:pt idx="31">
                  <c:v>-88.484126000000003</c:v>
                </c:pt>
                <c:pt idx="32">
                  <c:v>-88.484054999999998</c:v>
                </c:pt>
                <c:pt idx="33">
                  <c:v>-88.484031000000002</c:v>
                </c:pt>
                <c:pt idx="34">
                  <c:v>-88.484037999999998</c:v>
                </c:pt>
                <c:pt idx="35">
                  <c:v>-88.484052000000005</c:v>
                </c:pt>
                <c:pt idx="36">
                  <c:v>-88.484063000000006</c:v>
                </c:pt>
                <c:pt idx="37">
                  <c:v>-88.484082000000001</c:v>
                </c:pt>
                <c:pt idx="38">
                  <c:v>-88.484098000000003</c:v>
                </c:pt>
                <c:pt idx="39">
                  <c:v>-88.484106999999995</c:v>
                </c:pt>
                <c:pt idx="40">
                  <c:v>-88.484120000000004</c:v>
                </c:pt>
                <c:pt idx="41">
                  <c:v>-88.484127000000001</c:v>
                </c:pt>
                <c:pt idx="42">
                  <c:v>-88.484132000000002</c:v>
                </c:pt>
                <c:pt idx="43">
                  <c:v>-88.484103000000005</c:v>
                </c:pt>
                <c:pt idx="44">
                  <c:v>-88.484093000000001</c:v>
                </c:pt>
                <c:pt idx="45">
                  <c:v>-88.484092000000004</c:v>
                </c:pt>
                <c:pt idx="46">
                  <c:v>-88.484077999999997</c:v>
                </c:pt>
                <c:pt idx="47">
                  <c:v>-88.483994999999993</c:v>
                </c:pt>
                <c:pt idx="48">
                  <c:v>-88.483939000000007</c:v>
                </c:pt>
                <c:pt idx="49">
                  <c:v>-88.483919999999998</c:v>
                </c:pt>
                <c:pt idx="50">
                  <c:v>-88.483907000000002</c:v>
                </c:pt>
                <c:pt idx="51">
                  <c:v>-88.483908</c:v>
                </c:pt>
                <c:pt idx="52">
                  <c:v>-88.483908</c:v>
                </c:pt>
                <c:pt idx="53">
                  <c:v>-88.483934000000005</c:v>
                </c:pt>
                <c:pt idx="54">
                  <c:v>-88.483974000000003</c:v>
                </c:pt>
                <c:pt idx="55">
                  <c:v>-88.484015999999997</c:v>
                </c:pt>
                <c:pt idx="56">
                  <c:v>-88.484069000000005</c:v>
                </c:pt>
                <c:pt idx="57">
                  <c:v>-88.484116</c:v>
                </c:pt>
                <c:pt idx="58">
                  <c:v>-88.484122999999997</c:v>
                </c:pt>
                <c:pt idx="59">
                  <c:v>-88.484127000000001</c:v>
                </c:pt>
                <c:pt idx="60">
                  <c:v>-88.484098000000003</c:v>
                </c:pt>
                <c:pt idx="61">
                  <c:v>-88.484084999999993</c:v>
                </c:pt>
                <c:pt idx="62">
                  <c:v>-88.484092000000004</c:v>
                </c:pt>
                <c:pt idx="63">
                  <c:v>-88.484126000000003</c:v>
                </c:pt>
                <c:pt idx="64">
                  <c:v>-88.484190999999996</c:v>
                </c:pt>
                <c:pt idx="65">
                  <c:v>-88.484288000000006</c:v>
                </c:pt>
                <c:pt idx="66">
                  <c:v>-88.484412000000006</c:v>
                </c:pt>
                <c:pt idx="67">
                  <c:v>-88.484558000000007</c:v>
                </c:pt>
                <c:pt idx="68">
                  <c:v>-88.484701000000001</c:v>
                </c:pt>
                <c:pt idx="69">
                  <c:v>-88.484864000000002</c:v>
                </c:pt>
                <c:pt idx="70">
                  <c:v>-88.485048000000006</c:v>
                </c:pt>
                <c:pt idx="71">
                  <c:v>-88.485275000000001</c:v>
                </c:pt>
                <c:pt idx="72">
                  <c:v>-88.485512999999997</c:v>
                </c:pt>
                <c:pt idx="73">
                  <c:v>-88.485761999999994</c:v>
                </c:pt>
                <c:pt idx="74">
                  <c:v>-88.485997999999995</c:v>
                </c:pt>
                <c:pt idx="75">
                  <c:v>-88.486225000000005</c:v>
                </c:pt>
                <c:pt idx="76">
                  <c:v>-88.486438000000007</c:v>
                </c:pt>
                <c:pt idx="77">
                  <c:v>-88.486648000000002</c:v>
                </c:pt>
                <c:pt idx="78">
                  <c:v>-88.486838000000006</c:v>
                </c:pt>
                <c:pt idx="79">
                  <c:v>-88.487026999999998</c:v>
                </c:pt>
                <c:pt idx="80">
                  <c:v>-88.487188000000003</c:v>
                </c:pt>
                <c:pt idx="81">
                  <c:v>-88.487328000000005</c:v>
                </c:pt>
                <c:pt idx="82">
                  <c:v>-88.487463000000005</c:v>
                </c:pt>
                <c:pt idx="83">
                  <c:v>-88.487595999999996</c:v>
                </c:pt>
                <c:pt idx="84">
                  <c:v>-88.487720999999993</c:v>
                </c:pt>
                <c:pt idx="85">
                  <c:v>-88.487838999999994</c:v>
                </c:pt>
                <c:pt idx="86">
                  <c:v>-88.487954999999999</c:v>
                </c:pt>
                <c:pt idx="87">
                  <c:v>-88.488067000000001</c:v>
                </c:pt>
                <c:pt idx="88">
                  <c:v>-88.48818</c:v>
                </c:pt>
                <c:pt idx="89">
                  <c:v>-88.488290000000006</c:v>
                </c:pt>
                <c:pt idx="90">
                  <c:v>-88.488405</c:v>
                </c:pt>
                <c:pt idx="91">
                  <c:v>-88.488527000000005</c:v>
                </c:pt>
                <c:pt idx="92">
                  <c:v>-88.488647999999998</c:v>
                </c:pt>
                <c:pt idx="93">
                  <c:v>-88.488788999999997</c:v>
                </c:pt>
                <c:pt idx="94">
                  <c:v>-88.488938000000005</c:v>
                </c:pt>
                <c:pt idx="95">
                  <c:v>-88.489097999999998</c:v>
                </c:pt>
                <c:pt idx="96">
                  <c:v>-88.489258000000007</c:v>
                </c:pt>
                <c:pt idx="97">
                  <c:v>-88.489418000000001</c:v>
                </c:pt>
                <c:pt idx="98">
                  <c:v>-88.489576</c:v>
                </c:pt>
                <c:pt idx="99">
                  <c:v>-88.489717999999996</c:v>
                </c:pt>
                <c:pt idx="100">
                  <c:v>-88.489851000000002</c:v>
                </c:pt>
                <c:pt idx="101">
                  <c:v>-88.489986000000002</c:v>
                </c:pt>
                <c:pt idx="102">
                  <c:v>-88.490133</c:v>
                </c:pt>
                <c:pt idx="103">
                  <c:v>-88.490296999999998</c:v>
                </c:pt>
                <c:pt idx="104">
                  <c:v>-88.490482</c:v>
                </c:pt>
                <c:pt idx="105">
                  <c:v>-88.490690000000001</c:v>
                </c:pt>
                <c:pt idx="106">
                  <c:v>-88.490902000000006</c:v>
                </c:pt>
                <c:pt idx="107">
                  <c:v>-88.491105000000005</c:v>
                </c:pt>
                <c:pt idx="108">
                  <c:v>-88.491304999999997</c:v>
                </c:pt>
                <c:pt idx="109">
                  <c:v>-88.491489999999999</c:v>
                </c:pt>
                <c:pt idx="110">
                  <c:v>-88.491651000000005</c:v>
                </c:pt>
                <c:pt idx="111">
                  <c:v>-88.491788</c:v>
                </c:pt>
                <c:pt idx="112">
                  <c:v>-88.491874999999993</c:v>
                </c:pt>
                <c:pt idx="113">
                  <c:v>-88.491909000000007</c:v>
                </c:pt>
                <c:pt idx="114">
                  <c:v>-88.491941999999995</c:v>
                </c:pt>
                <c:pt idx="115">
                  <c:v>-88.491950000000003</c:v>
                </c:pt>
                <c:pt idx="116">
                  <c:v>-88.491918999999996</c:v>
                </c:pt>
                <c:pt idx="117">
                  <c:v>-88.491872999999998</c:v>
                </c:pt>
                <c:pt idx="118">
                  <c:v>-88.491804000000002</c:v>
                </c:pt>
                <c:pt idx="119">
                  <c:v>-88.491729000000007</c:v>
                </c:pt>
                <c:pt idx="120">
                  <c:v>-88.491647</c:v>
                </c:pt>
                <c:pt idx="121">
                  <c:v>-88.491534999999999</c:v>
                </c:pt>
                <c:pt idx="122">
                  <c:v>-88.491388999999998</c:v>
                </c:pt>
                <c:pt idx="123">
                  <c:v>-88.491226999999995</c:v>
                </c:pt>
                <c:pt idx="124">
                  <c:v>-88.491061999999999</c:v>
                </c:pt>
                <c:pt idx="125">
                  <c:v>-88.490913000000006</c:v>
                </c:pt>
                <c:pt idx="126">
                  <c:v>-88.490798999999996</c:v>
                </c:pt>
                <c:pt idx="127">
                  <c:v>-88.490722000000005</c:v>
                </c:pt>
                <c:pt idx="128">
                  <c:v>-88.490679</c:v>
                </c:pt>
                <c:pt idx="129">
                  <c:v>-88.490667999999999</c:v>
                </c:pt>
                <c:pt idx="130">
                  <c:v>-88.490674999999996</c:v>
                </c:pt>
                <c:pt idx="131">
                  <c:v>-88.490679999999998</c:v>
                </c:pt>
                <c:pt idx="132">
                  <c:v>-88.490677000000005</c:v>
                </c:pt>
                <c:pt idx="133">
                  <c:v>-88.490667000000002</c:v>
                </c:pt>
                <c:pt idx="134">
                  <c:v>-88.490639000000002</c:v>
                </c:pt>
                <c:pt idx="135">
                  <c:v>-88.490589</c:v>
                </c:pt>
                <c:pt idx="136">
                  <c:v>-88.490511999999995</c:v>
                </c:pt>
                <c:pt idx="137">
                  <c:v>-88.490399999999994</c:v>
                </c:pt>
                <c:pt idx="138">
                  <c:v>-88.490247999999994</c:v>
                </c:pt>
                <c:pt idx="139">
                  <c:v>-88.490081000000004</c:v>
                </c:pt>
                <c:pt idx="140">
                  <c:v>-88.489922000000007</c:v>
                </c:pt>
                <c:pt idx="141">
                  <c:v>-88.489768999999995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878336"/>
        <c:axId val="114754304"/>
      </c:scatterChart>
      <c:valAx>
        <c:axId val="11687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4754304"/>
        <c:crosses val="autoZero"/>
        <c:crossBetween val="midCat"/>
      </c:valAx>
      <c:valAx>
        <c:axId val="114754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687833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Data'!$AQ$210:$AQ$349</c:f>
              <c:numCache>
                <c:formatCode>General</c:formatCode>
                <c:ptCount val="140"/>
                <c:pt idx="0">
                  <c:v>47.159317000000001</c:v>
                </c:pt>
                <c:pt idx="1">
                  <c:v>47.159213000000001</c:v>
                </c:pt>
                <c:pt idx="2">
                  <c:v>47.159115</c:v>
                </c:pt>
                <c:pt idx="3">
                  <c:v>47.159025</c:v>
                </c:pt>
                <c:pt idx="4">
                  <c:v>47.158954999999999</c:v>
                </c:pt>
                <c:pt idx="5">
                  <c:v>47.158897000000003</c:v>
                </c:pt>
                <c:pt idx="6">
                  <c:v>47.158864000000001</c:v>
                </c:pt>
                <c:pt idx="7">
                  <c:v>47.158862999999997</c:v>
                </c:pt>
                <c:pt idx="8">
                  <c:v>47.158875000000002</c:v>
                </c:pt>
                <c:pt idx="9">
                  <c:v>47.158892999999999</c:v>
                </c:pt>
                <c:pt idx="10">
                  <c:v>47.158898000000001</c:v>
                </c:pt>
                <c:pt idx="11">
                  <c:v>47.158900000000003</c:v>
                </c:pt>
                <c:pt idx="12">
                  <c:v>47.158898000000001</c:v>
                </c:pt>
                <c:pt idx="13">
                  <c:v>47.158887</c:v>
                </c:pt>
                <c:pt idx="14">
                  <c:v>47.158867999999998</c:v>
                </c:pt>
                <c:pt idx="15">
                  <c:v>47.158828999999997</c:v>
                </c:pt>
                <c:pt idx="16">
                  <c:v>47.158788000000001</c:v>
                </c:pt>
                <c:pt idx="17">
                  <c:v>47.158738</c:v>
                </c:pt>
                <c:pt idx="18">
                  <c:v>47.158678000000002</c:v>
                </c:pt>
                <c:pt idx="19">
                  <c:v>47.158619000000002</c:v>
                </c:pt>
                <c:pt idx="20">
                  <c:v>47.158579000000003</c:v>
                </c:pt>
                <c:pt idx="21">
                  <c:v>47.158554000000002</c:v>
                </c:pt>
                <c:pt idx="22">
                  <c:v>47.158531000000004</c:v>
                </c:pt>
                <c:pt idx="23">
                  <c:v>47.158520000000003</c:v>
                </c:pt>
                <c:pt idx="24">
                  <c:v>47.158512999999999</c:v>
                </c:pt>
                <c:pt idx="25">
                  <c:v>47.158521999999998</c:v>
                </c:pt>
                <c:pt idx="26">
                  <c:v>47.158551000000003</c:v>
                </c:pt>
                <c:pt idx="27">
                  <c:v>47.158596000000003</c:v>
                </c:pt>
                <c:pt idx="28">
                  <c:v>47.158662999999997</c:v>
                </c:pt>
                <c:pt idx="29">
                  <c:v>47.158729999999998</c:v>
                </c:pt>
                <c:pt idx="30">
                  <c:v>47.158814999999997</c:v>
                </c:pt>
                <c:pt idx="31">
                  <c:v>47.158906000000002</c:v>
                </c:pt>
                <c:pt idx="32">
                  <c:v>47.159019999999998</c:v>
                </c:pt>
                <c:pt idx="33">
                  <c:v>47.159137000000001</c:v>
                </c:pt>
                <c:pt idx="34">
                  <c:v>47.159255000000002</c:v>
                </c:pt>
                <c:pt idx="35">
                  <c:v>47.159377999999997</c:v>
                </c:pt>
                <c:pt idx="36">
                  <c:v>47.159503999999998</c:v>
                </c:pt>
                <c:pt idx="37">
                  <c:v>47.159644999999998</c:v>
                </c:pt>
                <c:pt idx="38">
                  <c:v>47.159779</c:v>
                </c:pt>
                <c:pt idx="39">
                  <c:v>47.159928999999998</c:v>
                </c:pt>
                <c:pt idx="40">
                  <c:v>47.160069</c:v>
                </c:pt>
                <c:pt idx="41">
                  <c:v>47.160209000000002</c:v>
                </c:pt>
                <c:pt idx="42">
                  <c:v>47.160345999999997</c:v>
                </c:pt>
                <c:pt idx="43">
                  <c:v>47.160480999999997</c:v>
                </c:pt>
                <c:pt idx="44">
                  <c:v>47.160618999999997</c:v>
                </c:pt>
                <c:pt idx="45">
                  <c:v>47.160749000000003</c:v>
                </c:pt>
                <c:pt idx="46">
                  <c:v>47.160871</c:v>
                </c:pt>
                <c:pt idx="47">
                  <c:v>47.160992999999998</c:v>
                </c:pt>
                <c:pt idx="48">
                  <c:v>47.161113999999998</c:v>
                </c:pt>
                <c:pt idx="49">
                  <c:v>47.161234999999998</c:v>
                </c:pt>
                <c:pt idx="50">
                  <c:v>47.161354000000003</c:v>
                </c:pt>
                <c:pt idx="51">
                  <c:v>47.161472000000003</c:v>
                </c:pt>
                <c:pt idx="52">
                  <c:v>47.161594999999998</c:v>
                </c:pt>
                <c:pt idx="53">
                  <c:v>47.161729000000001</c:v>
                </c:pt>
                <c:pt idx="54">
                  <c:v>47.161864000000001</c:v>
                </c:pt>
                <c:pt idx="55">
                  <c:v>47.162008999999998</c:v>
                </c:pt>
                <c:pt idx="56">
                  <c:v>47.162154000000001</c:v>
                </c:pt>
                <c:pt idx="57">
                  <c:v>47.162306999999998</c:v>
                </c:pt>
                <c:pt idx="58">
                  <c:v>47.162467999999997</c:v>
                </c:pt>
                <c:pt idx="59">
                  <c:v>47.162643000000003</c:v>
                </c:pt>
                <c:pt idx="60">
                  <c:v>47.162813</c:v>
                </c:pt>
                <c:pt idx="61">
                  <c:v>47.162984000000002</c:v>
                </c:pt>
                <c:pt idx="62">
                  <c:v>47.163153999999999</c:v>
                </c:pt>
                <c:pt idx="63">
                  <c:v>47.163319000000001</c:v>
                </c:pt>
                <c:pt idx="64">
                  <c:v>47.163476000000003</c:v>
                </c:pt>
                <c:pt idx="65">
                  <c:v>47.163629</c:v>
                </c:pt>
                <c:pt idx="66">
                  <c:v>47.163778000000001</c:v>
                </c:pt>
                <c:pt idx="67">
                  <c:v>47.163913999999998</c:v>
                </c:pt>
                <c:pt idx="68">
                  <c:v>47.164040999999997</c:v>
                </c:pt>
                <c:pt idx="69">
                  <c:v>47.164152999999999</c:v>
                </c:pt>
                <c:pt idx="70">
                  <c:v>47.164251</c:v>
                </c:pt>
                <c:pt idx="71">
                  <c:v>47.164315999999999</c:v>
                </c:pt>
                <c:pt idx="72">
                  <c:v>47.164366999999999</c:v>
                </c:pt>
                <c:pt idx="73">
                  <c:v>47.164416000000003</c:v>
                </c:pt>
                <c:pt idx="74">
                  <c:v>47.164439000000002</c:v>
                </c:pt>
                <c:pt idx="75">
                  <c:v>47.164437</c:v>
                </c:pt>
                <c:pt idx="76">
                  <c:v>47.164427000000003</c:v>
                </c:pt>
                <c:pt idx="77">
                  <c:v>47.164403</c:v>
                </c:pt>
                <c:pt idx="78">
                  <c:v>47.164363999999999</c:v>
                </c:pt>
                <c:pt idx="79">
                  <c:v>47.164324000000001</c:v>
                </c:pt>
                <c:pt idx="80">
                  <c:v>47.164285999999997</c:v>
                </c:pt>
                <c:pt idx="81">
                  <c:v>47.164251</c:v>
                </c:pt>
                <c:pt idx="82">
                  <c:v>47.164216000000003</c:v>
                </c:pt>
                <c:pt idx="83">
                  <c:v>47.164197000000001</c:v>
                </c:pt>
                <c:pt idx="84">
                  <c:v>47.164197999999999</c:v>
                </c:pt>
                <c:pt idx="85">
                  <c:v>47.164212999999997</c:v>
                </c:pt>
                <c:pt idx="86">
                  <c:v>47.164236000000002</c:v>
                </c:pt>
                <c:pt idx="87">
                  <c:v>47.164267000000002</c:v>
                </c:pt>
                <c:pt idx="88">
                  <c:v>47.164296</c:v>
                </c:pt>
                <c:pt idx="89">
                  <c:v>47.164315999999999</c:v>
                </c:pt>
                <c:pt idx="90">
                  <c:v>47.164316999999997</c:v>
                </c:pt>
                <c:pt idx="91">
                  <c:v>47.164313</c:v>
                </c:pt>
                <c:pt idx="92">
                  <c:v>47.164299999999997</c:v>
                </c:pt>
                <c:pt idx="93">
                  <c:v>47.164257999999997</c:v>
                </c:pt>
                <c:pt idx="94">
                  <c:v>47.164200000000001</c:v>
                </c:pt>
                <c:pt idx="95">
                  <c:v>47.164138999999999</c:v>
                </c:pt>
                <c:pt idx="96">
                  <c:v>47.164067000000003</c:v>
                </c:pt>
                <c:pt idx="97">
                  <c:v>47.163983999999999</c:v>
                </c:pt>
                <c:pt idx="98">
                  <c:v>47.163891</c:v>
                </c:pt>
                <c:pt idx="99">
                  <c:v>47.163806000000001</c:v>
                </c:pt>
                <c:pt idx="100">
                  <c:v>47.163730000000001</c:v>
                </c:pt>
                <c:pt idx="101">
                  <c:v>47.163668000000001</c:v>
                </c:pt>
                <c:pt idx="102">
                  <c:v>47.163634000000002</c:v>
                </c:pt>
                <c:pt idx="103">
                  <c:v>47.163612999999998</c:v>
                </c:pt>
                <c:pt idx="104">
                  <c:v>47.163584</c:v>
                </c:pt>
                <c:pt idx="105">
                  <c:v>47.163536000000001</c:v>
                </c:pt>
                <c:pt idx="106">
                  <c:v>47.163463999999998</c:v>
                </c:pt>
                <c:pt idx="107">
                  <c:v>47.163366000000003</c:v>
                </c:pt>
                <c:pt idx="108">
                  <c:v>47.163246000000001</c:v>
                </c:pt>
                <c:pt idx="109">
                  <c:v>47.163137999999996</c:v>
                </c:pt>
                <c:pt idx="110">
                  <c:v>47.163012000000002</c:v>
                </c:pt>
                <c:pt idx="111">
                  <c:v>47.162869999999998</c:v>
                </c:pt>
                <c:pt idx="112">
                  <c:v>47.162703999999998</c:v>
                </c:pt>
                <c:pt idx="113">
                  <c:v>47.162536000000003</c:v>
                </c:pt>
                <c:pt idx="114">
                  <c:v>47.162362000000002</c:v>
                </c:pt>
                <c:pt idx="115">
                  <c:v>47.162196000000002</c:v>
                </c:pt>
                <c:pt idx="116">
                  <c:v>47.162027000000002</c:v>
                </c:pt>
                <c:pt idx="117">
                  <c:v>47.161853000000001</c:v>
                </c:pt>
                <c:pt idx="118">
                  <c:v>47.161676999999997</c:v>
                </c:pt>
                <c:pt idx="119">
                  <c:v>47.161512000000002</c:v>
                </c:pt>
                <c:pt idx="120">
                  <c:v>47.161365000000004</c:v>
                </c:pt>
                <c:pt idx="121">
                  <c:v>47.161237</c:v>
                </c:pt>
                <c:pt idx="122">
                  <c:v>47.161116</c:v>
                </c:pt>
                <c:pt idx="123">
                  <c:v>47.160997999999999</c:v>
                </c:pt>
                <c:pt idx="124">
                  <c:v>47.160885</c:v>
                </c:pt>
                <c:pt idx="125">
                  <c:v>47.160772999999999</c:v>
                </c:pt>
                <c:pt idx="126">
                  <c:v>47.160663</c:v>
                </c:pt>
                <c:pt idx="127">
                  <c:v>47.160558000000002</c:v>
                </c:pt>
                <c:pt idx="128">
                  <c:v>47.160454999999999</c:v>
                </c:pt>
                <c:pt idx="129">
                  <c:v>47.160347999999999</c:v>
                </c:pt>
                <c:pt idx="130">
                  <c:v>47.160240999999999</c:v>
                </c:pt>
                <c:pt idx="131">
                  <c:v>47.160134999999997</c:v>
                </c:pt>
                <c:pt idx="132">
                  <c:v>47.160026000000002</c:v>
                </c:pt>
                <c:pt idx="133">
                  <c:v>47.159917</c:v>
                </c:pt>
                <c:pt idx="134">
                  <c:v>47.159807999999998</c:v>
                </c:pt>
                <c:pt idx="135">
                  <c:v>47.159703</c:v>
                </c:pt>
                <c:pt idx="136">
                  <c:v>47.159602999999997</c:v>
                </c:pt>
                <c:pt idx="137">
                  <c:v>47.159509999999997</c:v>
                </c:pt>
                <c:pt idx="138">
                  <c:v>47.159410000000001</c:v>
                </c:pt>
                <c:pt idx="139">
                  <c:v>47.159306000000001</c:v>
                </c:pt>
              </c:numCache>
            </c:numRef>
          </c:xVal>
          <c:yVal>
            <c:numRef>
              <c:f>'Raw Data'!$AR$210:$AR$349</c:f>
              <c:numCache>
                <c:formatCode>General</c:formatCode>
                <c:ptCount val="140"/>
                <c:pt idx="0">
                  <c:v>-88.489768999999995</c:v>
                </c:pt>
                <c:pt idx="1">
                  <c:v>-88.489619000000005</c:v>
                </c:pt>
                <c:pt idx="2">
                  <c:v>-88.489452</c:v>
                </c:pt>
                <c:pt idx="3">
                  <c:v>-88.489243000000002</c:v>
                </c:pt>
                <c:pt idx="4">
                  <c:v>-88.488990999999999</c:v>
                </c:pt>
                <c:pt idx="5">
                  <c:v>-88.488744999999994</c:v>
                </c:pt>
                <c:pt idx="6">
                  <c:v>-88.488490999999996</c:v>
                </c:pt>
                <c:pt idx="7">
                  <c:v>-88.488211000000007</c:v>
                </c:pt>
                <c:pt idx="8">
                  <c:v>-88.487928999999994</c:v>
                </c:pt>
                <c:pt idx="9">
                  <c:v>-88.487658999999994</c:v>
                </c:pt>
                <c:pt idx="10">
                  <c:v>-88.487390000000005</c:v>
                </c:pt>
                <c:pt idx="11">
                  <c:v>-88.487137000000004</c:v>
                </c:pt>
                <c:pt idx="12">
                  <c:v>-88.486908999999997</c:v>
                </c:pt>
                <c:pt idx="13">
                  <c:v>-88.486683999999997</c:v>
                </c:pt>
                <c:pt idx="14">
                  <c:v>-88.486463999999998</c:v>
                </c:pt>
                <c:pt idx="15">
                  <c:v>-88.486259000000004</c:v>
                </c:pt>
                <c:pt idx="16">
                  <c:v>-88.486075999999997</c:v>
                </c:pt>
                <c:pt idx="17">
                  <c:v>-88.485890999999995</c:v>
                </c:pt>
                <c:pt idx="18">
                  <c:v>-88.485724000000005</c:v>
                </c:pt>
                <c:pt idx="19">
                  <c:v>-88.485563999999997</c:v>
                </c:pt>
                <c:pt idx="20">
                  <c:v>-88.485399000000001</c:v>
                </c:pt>
                <c:pt idx="21">
                  <c:v>-88.485231999999996</c:v>
                </c:pt>
                <c:pt idx="22">
                  <c:v>-88.485067000000001</c:v>
                </c:pt>
                <c:pt idx="23">
                  <c:v>-88.484902000000005</c:v>
                </c:pt>
                <c:pt idx="24">
                  <c:v>-88.484745000000004</c:v>
                </c:pt>
                <c:pt idx="25">
                  <c:v>-88.484599000000003</c:v>
                </c:pt>
                <c:pt idx="26">
                  <c:v>-88.484464000000003</c:v>
                </c:pt>
                <c:pt idx="27">
                  <c:v>-88.484351000000004</c:v>
                </c:pt>
                <c:pt idx="28">
                  <c:v>-88.484258999999994</c:v>
                </c:pt>
                <c:pt idx="29">
                  <c:v>-88.484174999999993</c:v>
                </c:pt>
                <c:pt idx="30">
                  <c:v>-88.484122999999997</c:v>
                </c:pt>
                <c:pt idx="31">
                  <c:v>-88.484093999999999</c:v>
                </c:pt>
                <c:pt idx="32">
                  <c:v>-88.484094999999996</c:v>
                </c:pt>
                <c:pt idx="33">
                  <c:v>-88.484105</c:v>
                </c:pt>
                <c:pt idx="34">
                  <c:v>-88.484117999999995</c:v>
                </c:pt>
                <c:pt idx="35">
                  <c:v>-88.484133999999997</c:v>
                </c:pt>
                <c:pt idx="36">
                  <c:v>-88.484144999999998</c:v>
                </c:pt>
                <c:pt idx="37">
                  <c:v>-88.48415</c:v>
                </c:pt>
                <c:pt idx="38">
                  <c:v>-88.484157999999994</c:v>
                </c:pt>
                <c:pt idx="39">
                  <c:v>-88.484162999999995</c:v>
                </c:pt>
                <c:pt idx="40">
                  <c:v>-88.484170000000006</c:v>
                </c:pt>
                <c:pt idx="41">
                  <c:v>-88.484172000000001</c:v>
                </c:pt>
                <c:pt idx="42">
                  <c:v>-88.484148000000005</c:v>
                </c:pt>
                <c:pt idx="43">
                  <c:v>-88.484114000000005</c:v>
                </c:pt>
                <c:pt idx="44">
                  <c:v>-88.484091000000006</c:v>
                </c:pt>
                <c:pt idx="45">
                  <c:v>-88.484041000000005</c:v>
                </c:pt>
                <c:pt idx="46">
                  <c:v>-88.483991000000003</c:v>
                </c:pt>
                <c:pt idx="47">
                  <c:v>-88.483958000000001</c:v>
                </c:pt>
                <c:pt idx="48">
                  <c:v>-88.483924000000002</c:v>
                </c:pt>
                <c:pt idx="49">
                  <c:v>-88.483931999999996</c:v>
                </c:pt>
                <c:pt idx="50">
                  <c:v>-88.483942999999996</c:v>
                </c:pt>
                <c:pt idx="51">
                  <c:v>-88.483952000000002</c:v>
                </c:pt>
                <c:pt idx="52">
                  <c:v>-88.483967000000007</c:v>
                </c:pt>
                <c:pt idx="53">
                  <c:v>-88.484020999999998</c:v>
                </c:pt>
                <c:pt idx="54">
                  <c:v>-88.484069000000005</c:v>
                </c:pt>
                <c:pt idx="55">
                  <c:v>-88.484121000000002</c:v>
                </c:pt>
                <c:pt idx="56">
                  <c:v>-88.484164000000007</c:v>
                </c:pt>
                <c:pt idx="57">
                  <c:v>-88.484172999999998</c:v>
                </c:pt>
                <c:pt idx="58">
                  <c:v>-88.484143000000003</c:v>
                </c:pt>
                <c:pt idx="59">
                  <c:v>-88.484121999999999</c:v>
                </c:pt>
                <c:pt idx="60">
                  <c:v>-88.484116999999998</c:v>
                </c:pt>
                <c:pt idx="61">
                  <c:v>-88.484156999999996</c:v>
                </c:pt>
                <c:pt idx="62">
                  <c:v>-88.484243000000006</c:v>
                </c:pt>
                <c:pt idx="63">
                  <c:v>-88.484335999999999</c:v>
                </c:pt>
                <c:pt idx="64">
                  <c:v>-88.484453999999999</c:v>
                </c:pt>
                <c:pt idx="65">
                  <c:v>-88.484600999999998</c:v>
                </c:pt>
                <c:pt idx="66">
                  <c:v>-88.484753999999995</c:v>
                </c:pt>
                <c:pt idx="67">
                  <c:v>-88.484934999999993</c:v>
                </c:pt>
                <c:pt idx="68">
                  <c:v>-88.485129000000001</c:v>
                </c:pt>
                <c:pt idx="69">
                  <c:v>-88.485348000000002</c:v>
                </c:pt>
                <c:pt idx="70">
                  <c:v>-88.485586999999995</c:v>
                </c:pt>
                <c:pt idx="71">
                  <c:v>-88.485816999999997</c:v>
                </c:pt>
                <c:pt idx="72">
                  <c:v>-88.486014999999995</c:v>
                </c:pt>
                <c:pt idx="73">
                  <c:v>-88.486215000000001</c:v>
                </c:pt>
                <c:pt idx="74">
                  <c:v>-88.486407</c:v>
                </c:pt>
                <c:pt idx="75">
                  <c:v>-88.486598000000001</c:v>
                </c:pt>
                <c:pt idx="76">
                  <c:v>-88.486789999999999</c:v>
                </c:pt>
                <c:pt idx="77">
                  <c:v>-88.486974000000004</c:v>
                </c:pt>
                <c:pt idx="78">
                  <c:v>-88.487151999999995</c:v>
                </c:pt>
                <c:pt idx="79">
                  <c:v>-88.487314999999995</c:v>
                </c:pt>
                <c:pt idx="80">
                  <c:v>-88.487469000000004</c:v>
                </c:pt>
                <c:pt idx="81">
                  <c:v>-88.487613999999994</c:v>
                </c:pt>
                <c:pt idx="82">
                  <c:v>-88.487761000000006</c:v>
                </c:pt>
                <c:pt idx="83">
                  <c:v>-88.487899999999996</c:v>
                </c:pt>
                <c:pt idx="84">
                  <c:v>-88.488032000000004</c:v>
                </c:pt>
                <c:pt idx="85">
                  <c:v>-88.488151999999999</c:v>
                </c:pt>
                <c:pt idx="86">
                  <c:v>-88.488271999999995</c:v>
                </c:pt>
                <c:pt idx="87">
                  <c:v>-88.488387000000003</c:v>
                </c:pt>
                <c:pt idx="88">
                  <c:v>-88.488507999999996</c:v>
                </c:pt>
                <c:pt idx="89">
                  <c:v>-88.488632999999993</c:v>
                </c:pt>
                <c:pt idx="90">
                  <c:v>-88.488772999999995</c:v>
                </c:pt>
                <c:pt idx="91">
                  <c:v>-88.488918999999996</c:v>
                </c:pt>
                <c:pt idx="92">
                  <c:v>-88.489067000000006</c:v>
                </c:pt>
                <c:pt idx="93">
                  <c:v>-88.489219000000006</c:v>
                </c:pt>
                <c:pt idx="94">
                  <c:v>-88.489378000000002</c:v>
                </c:pt>
                <c:pt idx="95">
                  <c:v>-88.489532999999994</c:v>
                </c:pt>
                <c:pt idx="96">
                  <c:v>-88.489682999999999</c:v>
                </c:pt>
                <c:pt idx="97">
                  <c:v>-88.489823000000001</c:v>
                </c:pt>
                <c:pt idx="98">
                  <c:v>-88.489964000000001</c:v>
                </c:pt>
                <c:pt idx="99">
                  <c:v>-88.490108000000006</c:v>
                </c:pt>
                <c:pt idx="100">
                  <c:v>-88.490267000000003</c:v>
                </c:pt>
                <c:pt idx="101">
                  <c:v>-88.490442999999999</c:v>
                </c:pt>
                <c:pt idx="102">
                  <c:v>-88.490638000000004</c:v>
                </c:pt>
                <c:pt idx="103">
                  <c:v>-88.490844999999993</c:v>
                </c:pt>
                <c:pt idx="104">
                  <c:v>-88.491057999999995</c:v>
                </c:pt>
                <c:pt idx="105">
                  <c:v>-88.491269000000003</c:v>
                </c:pt>
                <c:pt idx="106">
                  <c:v>-88.491462999999996</c:v>
                </c:pt>
                <c:pt idx="107">
                  <c:v>-88.491631999999996</c:v>
                </c:pt>
                <c:pt idx="108">
                  <c:v>-88.491765999999998</c:v>
                </c:pt>
                <c:pt idx="109">
                  <c:v>-88.491883000000001</c:v>
                </c:pt>
                <c:pt idx="110">
                  <c:v>-88.491960000000006</c:v>
                </c:pt>
                <c:pt idx="111">
                  <c:v>-88.492006000000003</c:v>
                </c:pt>
                <c:pt idx="112">
                  <c:v>-88.491979000000001</c:v>
                </c:pt>
                <c:pt idx="113">
                  <c:v>-88.491921000000005</c:v>
                </c:pt>
                <c:pt idx="114">
                  <c:v>-88.491849999999999</c:v>
                </c:pt>
                <c:pt idx="115">
                  <c:v>-88.491766999999996</c:v>
                </c:pt>
                <c:pt idx="116">
                  <c:v>-88.491688999999994</c:v>
                </c:pt>
                <c:pt idx="117">
                  <c:v>-88.491600000000005</c:v>
                </c:pt>
                <c:pt idx="118">
                  <c:v>-88.491495</c:v>
                </c:pt>
                <c:pt idx="119">
                  <c:v>-88.491359000000003</c:v>
                </c:pt>
                <c:pt idx="120">
                  <c:v>-88.491197</c:v>
                </c:pt>
                <c:pt idx="121">
                  <c:v>-88.491034999999997</c:v>
                </c:pt>
                <c:pt idx="122">
                  <c:v>-88.490891000000005</c:v>
                </c:pt>
                <c:pt idx="123">
                  <c:v>-88.490802000000002</c:v>
                </c:pt>
                <c:pt idx="124">
                  <c:v>-88.490722000000005</c:v>
                </c:pt>
                <c:pt idx="125">
                  <c:v>-88.490673999999999</c:v>
                </c:pt>
                <c:pt idx="126">
                  <c:v>-88.490662</c:v>
                </c:pt>
                <c:pt idx="127">
                  <c:v>-88.490673000000001</c:v>
                </c:pt>
                <c:pt idx="128">
                  <c:v>-88.490679999999998</c:v>
                </c:pt>
                <c:pt idx="129">
                  <c:v>-88.490674999999996</c:v>
                </c:pt>
                <c:pt idx="130">
                  <c:v>-88.490667999999999</c:v>
                </c:pt>
                <c:pt idx="131">
                  <c:v>-88.490656999999999</c:v>
                </c:pt>
                <c:pt idx="132">
                  <c:v>-88.490613999999994</c:v>
                </c:pt>
                <c:pt idx="133">
                  <c:v>-88.490577999999999</c:v>
                </c:pt>
                <c:pt idx="134">
                  <c:v>-88.490487000000002</c:v>
                </c:pt>
                <c:pt idx="135">
                  <c:v>-88.490360999999993</c:v>
                </c:pt>
                <c:pt idx="136">
                  <c:v>-88.490200999999999</c:v>
                </c:pt>
                <c:pt idx="137">
                  <c:v>-88.490036000000003</c:v>
                </c:pt>
                <c:pt idx="138">
                  <c:v>-88.489874999999998</c:v>
                </c:pt>
                <c:pt idx="139">
                  <c:v>-88.489722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641024"/>
        <c:axId val="118642560"/>
      </c:scatterChart>
      <c:valAx>
        <c:axId val="11864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8642560"/>
        <c:crosses val="autoZero"/>
        <c:crossBetween val="midCat"/>
      </c:valAx>
      <c:valAx>
        <c:axId val="118642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6410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Data'!$AQ$349:$AQ$489</c:f>
              <c:numCache>
                <c:formatCode>General</c:formatCode>
                <c:ptCount val="141"/>
                <c:pt idx="0">
                  <c:v>47.159306000000001</c:v>
                </c:pt>
                <c:pt idx="1">
                  <c:v>47.159201000000003</c:v>
                </c:pt>
                <c:pt idx="2">
                  <c:v>47.159098</c:v>
                </c:pt>
                <c:pt idx="3">
                  <c:v>47.159018000000003</c:v>
                </c:pt>
                <c:pt idx="4">
                  <c:v>47.158952999999997</c:v>
                </c:pt>
                <c:pt idx="5">
                  <c:v>47.158898999999998</c:v>
                </c:pt>
                <c:pt idx="6">
                  <c:v>47.158862999999997</c:v>
                </c:pt>
                <c:pt idx="7">
                  <c:v>47.158847000000002</c:v>
                </c:pt>
                <c:pt idx="8">
                  <c:v>47.158842999999997</c:v>
                </c:pt>
                <c:pt idx="9">
                  <c:v>47.158858000000002</c:v>
                </c:pt>
                <c:pt idx="10">
                  <c:v>47.158867999999998</c:v>
                </c:pt>
                <c:pt idx="11">
                  <c:v>47.158872000000002</c:v>
                </c:pt>
                <c:pt idx="12">
                  <c:v>47.158867000000001</c:v>
                </c:pt>
                <c:pt idx="13">
                  <c:v>47.158852000000003</c:v>
                </c:pt>
                <c:pt idx="14">
                  <c:v>47.158830000000002</c:v>
                </c:pt>
                <c:pt idx="15">
                  <c:v>47.158805999999998</c:v>
                </c:pt>
                <c:pt idx="16">
                  <c:v>47.158768000000002</c:v>
                </c:pt>
                <c:pt idx="17">
                  <c:v>47.158707999999997</c:v>
                </c:pt>
                <c:pt idx="18">
                  <c:v>47.158644000000002</c:v>
                </c:pt>
                <c:pt idx="19">
                  <c:v>47.158591000000001</c:v>
                </c:pt>
                <c:pt idx="20">
                  <c:v>47.158551000000003</c:v>
                </c:pt>
                <c:pt idx="21">
                  <c:v>47.158531000000004</c:v>
                </c:pt>
                <c:pt idx="22">
                  <c:v>47.158517000000003</c:v>
                </c:pt>
                <c:pt idx="23">
                  <c:v>47.15851</c:v>
                </c:pt>
                <c:pt idx="24">
                  <c:v>47.158521999999998</c:v>
                </c:pt>
                <c:pt idx="25">
                  <c:v>47.158535000000001</c:v>
                </c:pt>
                <c:pt idx="26">
                  <c:v>47.158562000000003</c:v>
                </c:pt>
                <c:pt idx="27">
                  <c:v>47.158597</c:v>
                </c:pt>
                <c:pt idx="28">
                  <c:v>47.158645999999997</c:v>
                </c:pt>
                <c:pt idx="29">
                  <c:v>47.158707999999997</c:v>
                </c:pt>
                <c:pt idx="30">
                  <c:v>47.158788000000001</c:v>
                </c:pt>
                <c:pt idx="31">
                  <c:v>47.158887</c:v>
                </c:pt>
                <c:pt idx="32">
                  <c:v>47.158991999999998</c:v>
                </c:pt>
                <c:pt idx="33">
                  <c:v>47.159112999999998</c:v>
                </c:pt>
                <c:pt idx="34">
                  <c:v>47.159233999999998</c:v>
                </c:pt>
                <c:pt idx="35">
                  <c:v>47.159367000000003</c:v>
                </c:pt>
                <c:pt idx="36">
                  <c:v>47.159503999999998</c:v>
                </c:pt>
                <c:pt idx="37">
                  <c:v>47.159635000000002</c:v>
                </c:pt>
                <c:pt idx="38">
                  <c:v>47.159770000000002</c:v>
                </c:pt>
                <c:pt idx="39">
                  <c:v>47.159908000000001</c:v>
                </c:pt>
                <c:pt idx="40">
                  <c:v>47.160043999999999</c:v>
                </c:pt>
                <c:pt idx="41">
                  <c:v>47.160181000000001</c:v>
                </c:pt>
                <c:pt idx="42">
                  <c:v>47.160311</c:v>
                </c:pt>
                <c:pt idx="43">
                  <c:v>47.160446</c:v>
                </c:pt>
                <c:pt idx="44">
                  <c:v>47.160575999999999</c:v>
                </c:pt>
                <c:pt idx="45">
                  <c:v>47.160697999999996</c:v>
                </c:pt>
                <c:pt idx="46">
                  <c:v>47.160806000000001</c:v>
                </c:pt>
                <c:pt idx="47">
                  <c:v>47.160929000000003</c:v>
                </c:pt>
                <c:pt idx="48">
                  <c:v>47.161057</c:v>
                </c:pt>
                <c:pt idx="49">
                  <c:v>47.161189999999998</c:v>
                </c:pt>
                <c:pt idx="50">
                  <c:v>47.161324</c:v>
                </c:pt>
                <c:pt idx="51">
                  <c:v>47.161459000000001</c:v>
                </c:pt>
                <c:pt idx="52">
                  <c:v>47.161596000000003</c:v>
                </c:pt>
                <c:pt idx="53">
                  <c:v>47.161738999999997</c:v>
                </c:pt>
                <c:pt idx="54">
                  <c:v>47.161884000000001</c:v>
                </c:pt>
                <c:pt idx="55">
                  <c:v>47.162027999999999</c:v>
                </c:pt>
                <c:pt idx="56">
                  <c:v>47.162177999999997</c:v>
                </c:pt>
                <c:pt idx="57">
                  <c:v>47.162337999999998</c:v>
                </c:pt>
                <c:pt idx="58">
                  <c:v>47.162503999999998</c:v>
                </c:pt>
                <c:pt idx="59">
                  <c:v>47.162683000000001</c:v>
                </c:pt>
                <c:pt idx="60">
                  <c:v>47.162860000000002</c:v>
                </c:pt>
                <c:pt idx="61">
                  <c:v>47.163032000000001</c:v>
                </c:pt>
                <c:pt idx="62">
                  <c:v>47.163200000000003</c:v>
                </c:pt>
                <c:pt idx="63">
                  <c:v>47.163364999999999</c:v>
                </c:pt>
                <c:pt idx="64">
                  <c:v>47.163525</c:v>
                </c:pt>
                <c:pt idx="65">
                  <c:v>47.163674999999998</c:v>
                </c:pt>
                <c:pt idx="66">
                  <c:v>47.163822000000003</c:v>
                </c:pt>
                <c:pt idx="67">
                  <c:v>47.163958999999998</c:v>
                </c:pt>
                <c:pt idx="68">
                  <c:v>47.164079000000001</c:v>
                </c:pt>
                <c:pt idx="69">
                  <c:v>47.164180999999999</c:v>
                </c:pt>
                <c:pt idx="70">
                  <c:v>47.164262999999998</c:v>
                </c:pt>
                <c:pt idx="71">
                  <c:v>47.164330999999997</c:v>
                </c:pt>
                <c:pt idx="72">
                  <c:v>47.164380999999999</c:v>
                </c:pt>
                <c:pt idx="73">
                  <c:v>47.164431</c:v>
                </c:pt>
                <c:pt idx="74">
                  <c:v>47.164425000000001</c:v>
                </c:pt>
                <c:pt idx="75">
                  <c:v>47.164431999999998</c:v>
                </c:pt>
                <c:pt idx="76">
                  <c:v>47.16442</c:v>
                </c:pt>
                <c:pt idx="77">
                  <c:v>47.164396000000004</c:v>
                </c:pt>
                <c:pt idx="78">
                  <c:v>47.164354000000003</c:v>
                </c:pt>
                <c:pt idx="79">
                  <c:v>47.164318000000002</c:v>
                </c:pt>
                <c:pt idx="80">
                  <c:v>47.164282999999998</c:v>
                </c:pt>
                <c:pt idx="81">
                  <c:v>47.164251</c:v>
                </c:pt>
                <c:pt idx="82">
                  <c:v>47.164223999999997</c:v>
                </c:pt>
                <c:pt idx="83">
                  <c:v>47.164217999999998</c:v>
                </c:pt>
                <c:pt idx="84">
                  <c:v>47.164226999999997</c:v>
                </c:pt>
                <c:pt idx="85">
                  <c:v>47.164243999999997</c:v>
                </c:pt>
                <c:pt idx="86">
                  <c:v>47.164267000000002</c:v>
                </c:pt>
                <c:pt idx="87">
                  <c:v>47.164293999999998</c:v>
                </c:pt>
                <c:pt idx="88">
                  <c:v>47.164321000000001</c:v>
                </c:pt>
                <c:pt idx="89">
                  <c:v>47.164332000000002</c:v>
                </c:pt>
                <c:pt idx="90">
                  <c:v>47.164335000000001</c:v>
                </c:pt>
                <c:pt idx="91">
                  <c:v>47.164327</c:v>
                </c:pt>
                <c:pt idx="92">
                  <c:v>47.164307999999998</c:v>
                </c:pt>
                <c:pt idx="93">
                  <c:v>47.164282999999998</c:v>
                </c:pt>
                <c:pt idx="94">
                  <c:v>47.164242999999999</c:v>
                </c:pt>
                <c:pt idx="95">
                  <c:v>47.164169999999999</c:v>
                </c:pt>
                <c:pt idx="96">
                  <c:v>47.164096999999998</c:v>
                </c:pt>
                <c:pt idx="97">
                  <c:v>47.164003000000001</c:v>
                </c:pt>
                <c:pt idx="98">
                  <c:v>47.163910000000001</c:v>
                </c:pt>
                <c:pt idx="99">
                  <c:v>47.163834999999999</c:v>
                </c:pt>
                <c:pt idx="100">
                  <c:v>47.163758999999999</c:v>
                </c:pt>
                <c:pt idx="101">
                  <c:v>47.163702999999998</c:v>
                </c:pt>
                <c:pt idx="102">
                  <c:v>47.163660999999998</c:v>
                </c:pt>
                <c:pt idx="103">
                  <c:v>47.163623999999999</c:v>
                </c:pt>
                <c:pt idx="104">
                  <c:v>47.163598999999998</c:v>
                </c:pt>
                <c:pt idx="105">
                  <c:v>47.163561000000001</c:v>
                </c:pt>
                <c:pt idx="106">
                  <c:v>47.163502000000001</c:v>
                </c:pt>
                <c:pt idx="107">
                  <c:v>47.163421999999997</c:v>
                </c:pt>
                <c:pt idx="108">
                  <c:v>47.163330999999999</c:v>
                </c:pt>
                <c:pt idx="109">
                  <c:v>47.163226000000002</c:v>
                </c:pt>
                <c:pt idx="110">
                  <c:v>47.163113000000003</c:v>
                </c:pt>
                <c:pt idx="111">
                  <c:v>47.162975000000003</c:v>
                </c:pt>
                <c:pt idx="112">
                  <c:v>47.162824000000001</c:v>
                </c:pt>
                <c:pt idx="113">
                  <c:v>47.162663999999999</c:v>
                </c:pt>
                <c:pt idx="114">
                  <c:v>47.162512</c:v>
                </c:pt>
                <c:pt idx="115">
                  <c:v>47.162351999999998</c:v>
                </c:pt>
                <c:pt idx="116">
                  <c:v>47.162182999999999</c:v>
                </c:pt>
                <c:pt idx="117">
                  <c:v>47.162014999999997</c:v>
                </c:pt>
                <c:pt idx="118">
                  <c:v>47.161842999999998</c:v>
                </c:pt>
                <c:pt idx="119">
                  <c:v>47.161670999999998</c:v>
                </c:pt>
                <c:pt idx="120">
                  <c:v>47.161512000000002</c:v>
                </c:pt>
                <c:pt idx="121">
                  <c:v>47.161366000000001</c:v>
                </c:pt>
                <c:pt idx="122">
                  <c:v>47.161231000000001</c:v>
                </c:pt>
                <c:pt idx="123">
                  <c:v>47.161113</c:v>
                </c:pt>
                <c:pt idx="124">
                  <c:v>47.161003000000001</c:v>
                </c:pt>
                <c:pt idx="125">
                  <c:v>47.160890000000002</c:v>
                </c:pt>
                <c:pt idx="126">
                  <c:v>47.160778000000001</c:v>
                </c:pt>
                <c:pt idx="127">
                  <c:v>47.160662000000002</c:v>
                </c:pt>
                <c:pt idx="128">
                  <c:v>47.160553</c:v>
                </c:pt>
                <c:pt idx="129">
                  <c:v>47.160446</c:v>
                </c:pt>
                <c:pt idx="130">
                  <c:v>47.160339</c:v>
                </c:pt>
                <c:pt idx="131">
                  <c:v>47.160231000000003</c:v>
                </c:pt>
                <c:pt idx="132">
                  <c:v>47.160122999999999</c:v>
                </c:pt>
                <c:pt idx="133">
                  <c:v>47.160012999999999</c:v>
                </c:pt>
                <c:pt idx="134">
                  <c:v>47.1599</c:v>
                </c:pt>
                <c:pt idx="135">
                  <c:v>47.159785999999997</c:v>
                </c:pt>
                <c:pt idx="136">
                  <c:v>47.159689999999998</c:v>
                </c:pt>
                <c:pt idx="137">
                  <c:v>47.159596000000001</c:v>
                </c:pt>
                <c:pt idx="138">
                  <c:v>47.159503000000001</c:v>
                </c:pt>
                <c:pt idx="139">
                  <c:v>47.159407999999999</c:v>
                </c:pt>
                <c:pt idx="140">
                  <c:v>47.159298999999997</c:v>
                </c:pt>
              </c:numCache>
            </c:numRef>
          </c:xVal>
          <c:yVal>
            <c:numRef>
              <c:f>'Raw Data'!$AR$349:$AR$489</c:f>
              <c:numCache>
                <c:formatCode>General</c:formatCode>
                <c:ptCount val="141"/>
                <c:pt idx="0">
                  <c:v>-88.489722</c:v>
                </c:pt>
                <c:pt idx="1">
                  <c:v>-88.489568000000006</c:v>
                </c:pt>
                <c:pt idx="2">
                  <c:v>-88.489389000000003</c:v>
                </c:pt>
                <c:pt idx="3">
                  <c:v>-88.489176999999998</c:v>
                </c:pt>
                <c:pt idx="4">
                  <c:v>-88.488928000000001</c:v>
                </c:pt>
                <c:pt idx="5">
                  <c:v>-88.488675999999998</c:v>
                </c:pt>
                <c:pt idx="6">
                  <c:v>-88.488409000000004</c:v>
                </c:pt>
                <c:pt idx="7">
                  <c:v>-88.488129999999998</c:v>
                </c:pt>
                <c:pt idx="8">
                  <c:v>-88.487844999999993</c:v>
                </c:pt>
                <c:pt idx="9">
                  <c:v>-88.487560000000002</c:v>
                </c:pt>
                <c:pt idx="10">
                  <c:v>-88.487298999999993</c:v>
                </c:pt>
                <c:pt idx="11">
                  <c:v>-88.487065000000001</c:v>
                </c:pt>
                <c:pt idx="12">
                  <c:v>-88.486845000000002</c:v>
                </c:pt>
                <c:pt idx="13">
                  <c:v>-88.486633999999995</c:v>
                </c:pt>
                <c:pt idx="14">
                  <c:v>-88.486414999999994</c:v>
                </c:pt>
                <c:pt idx="15">
                  <c:v>-88.486202000000006</c:v>
                </c:pt>
                <c:pt idx="16">
                  <c:v>-88.486001999999999</c:v>
                </c:pt>
                <c:pt idx="17">
                  <c:v>-88.485827</c:v>
                </c:pt>
                <c:pt idx="18">
                  <c:v>-88.485674000000003</c:v>
                </c:pt>
                <c:pt idx="19">
                  <c:v>-88.485516000000004</c:v>
                </c:pt>
                <c:pt idx="20">
                  <c:v>-88.485354999999998</c:v>
                </c:pt>
                <c:pt idx="21">
                  <c:v>-88.485190000000003</c:v>
                </c:pt>
                <c:pt idx="22">
                  <c:v>-88.485027000000002</c:v>
                </c:pt>
                <c:pt idx="23">
                  <c:v>-88.484871999999996</c:v>
                </c:pt>
                <c:pt idx="24">
                  <c:v>-88.484724999999997</c:v>
                </c:pt>
                <c:pt idx="25">
                  <c:v>-88.484589999999997</c:v>
                </c:pt>
                <c:pt idx="26">
                  <c:v>-88.484468000000007</c:v>
                </c:pt>
                <c:pt idx="27">
                  <c:v>-88.484352999999999</c:v>
                </c:pt>
                <c:pt idx="28">
                  <c:v>-88.484245999999999</c:v>
                </c:pt>
                <c:pt idx="29">
                  <c:v>-88.484160000000003</c:v>
                </c:pt>
                <c:pt idx="30">
                  <c:v>-88.484104000000002</c:v>
                </c:pt>
                <c:pt idx="31">
                  <c:v>-88.484077999999997</c:v>
                </c:pt>
                <c:pt idx="32">
                  <c:v>-88.484070000000003</c:v>
                </c:pt>
                <c:pt idx="33">
                  <c:v>-88.484084999999993</c:v>
                </c:pt>
                <c:pt idx="34">
                  <c:v>-88.484099999999998</c:v>
                </c:pt>
                <c:pt idx="35">
                  <c:v>-88.484105</c:v>
                </c:pt>
                <c:pt idx="36">
                  <c:v>-88.484117999999995</c:v>
                </c:pt>
                <c:pt idx="37">
                  <c:v>-88.484129999999993</c:v>
                </c:pt>
                <c:pt idx="38">
                  <c:v>-88.484139999999996</c:v>
                </c:pt>
                <c:pt idx="39">
                  <c:v>-88.484146999999993</c:v>
                </c:pt>
                <c:pt idx="40">
                  <c:v>-88.484151999999995</c:v>
                </c:pt>
                <c:pt idx="41">
                  <c:v>-88.484153000000006</c:v>
                </c:pt>
                <c:pt idx="42">
                  <c:v>-88.484122999999997</c:v>
                </c:pt>
                <c:pt idx="43">
                  <c:v>-88.484104000000002</c:v>
                </c:pt>
                <c:pt idx="44">
                  <c:v>-88.484074000000007</c:v>
                </c:pt>
                <c:pt idx="45">
                  <c:v>-88.484016999999994</c:v>
                </c:pt>
                <c:pt idx="46">
                  <c:v>-88.483953999999997</c:v>
                </c:pt>
                <c:pt idx="47">
                  <c:v>-88.483924000000002</c:v>
                </c:pt>
                <c:pt idx="48">
                  <c:v>-88.483907000000002</c:v>
                </c:pt>
                <c:pt idx="49">
                  <c:v>-88.483907000000002</c:v>
                </c:pt>
                <c:pt idx="50">
                  <c:v>-88.483918000000003</c:v>
                </c:pt>
                <c:pt idx="51">
                  <c:v>-88.483932999999993</c:v>
                </c:pt>
                <c:pt idx="52">
                  <c:v>-88.483947000000001</c:v>
                </c:pt>
                <c:pt idx="53">
                  <c:v>-88.483988999999994</c:v>
                </c:pt>
                <c:pt idx="54">
                  <c:v>-88.484044999999995</c:v>
                </c:pt>
                <c:pt idx="55">
                  <c:v>-88.484100999999995</c:v>
                </c:pt>
                <c:pt idx="56">
                  <c:v>-88.484131000000005</c:v>
                </c:pt>
                <c:pt idx="57">
                  <c:v>-88.484132000000002</c:v>
                </c:pt>
                <c:pt idx="58">
                  <c:v>-88.484098000000003</c:v>
                </c:pt>
                <c:pt idx="59">
                  <c:v>-88.484080000000006</c:v>
                </c:pt>
                <c:pt idx="60">
                  <c:v>-88.484116</c:v>
                </c:pt>
                <c:pt idx="61">
                  <c:v>-88.484159000000005</c:v>
                </c:pt>
                <c:pt idx="62">
                  <c:v>-88.484255000000005</c:v>
                </c:pt>
                <c:pt idx="63">
                  <c:v>-88.484354999999994</c:v>
                </c:pt>
                <c:pt idx="64">
                  <c:v>-88.484483999999995</c:v>
                </c:pt>
                <c:pt idx="65">
                  <c:v>-88.484650000000002</c:v>
                </c:pt>
                <c:pt idx="66">
                  <c:v>-88.484814999999998</c:v>
                </c:pt>
                <c:pt idx="67">
                  <c:v>-88.485005999999998</c:v>
                </c:pt>
                <c:pt idx="68">
                  <c:v>-88.485219999999998</c:v>
                </c:pt>
                <c:pt idx="69">
                  <c:v>-88.485448000000005</c:v>
                </c:pt>
                <c:pt idx="70">
                  <c:v>-88.485676999999995</c:v>
                </c:pt>
                <c:pt idx="71">
                  <c:v>-88.485890999999995</c:v>
                </c:pt>
                <c:pt idx="72">
                  <c:v>-88.486101000000005</c:v>
                </c:pt>
                <c:pt idx="73">
                  <c:v>-88.486311999999998</c:v>
                </c:pt>
                <c:pt idx="74">
                  <c:v>-88.486520999999996</c:v>
                </c:pt>
                <c:pt idx="75">
                  <c:v>-88.486727000000002</c:v>
                </c:pt>
                <c:pt idx="76">
                  <c:v>-88.486930000000001</c:v>
                </c:pt>
                <c:pt idx="77">
                  <c:v>-88.487119000000007</c:v>
                </c:pt>
                <c:pt idx="78">
                  <c:v>-88.487283000000005</c:v>
                </c:pt>
                <c:pt idx="79">
                  <c:v>-88.487436000000002</c:v>
                </c:pt>
                <c:pt idx="80">
                  <c:v>-88.487575000000007</c:v>
                </c:pt>
                <c:pt idx="81">
                  <c:v>-88.487708999999995</c:v>
                </c:pt>
                <c:pt idx="82">
                  <c:v>-88.487846000000005</c:v>
                </c:pt>
                <c:pt idx="83">
                  <c:v>-88.487969000000007</c:v>
                </c:pt>
                <c:pt idx="84">
                  <c:v>-88.488094000000004</c:v>
                </c:pt>
                <c:pt idx="85">
                  <c:v>-88.488204999999994</c:v>
                </c:pt>
                <c:pt idx="86">
                  <c:v>-88.488314000000003</c:v>
                </c:pt>
                <c:pt idx="87">
                  <c:v>-88.488423999999995</c:v>
                </c:pt>
                <c:pt idx="88">
                  <c:v>-88.488541999999995</c:v>
                </c:pt>
                <c:pt idx="89">
                  <c:v>-88.488671999999994</c:v>
                </c:pt>
                <c:pt idx="90">
                  <c:v>-88.488804000000002</c:v>
                </c:pt>
                <c:pt idx="91">
                  <c:v>-88.488943000000006</c:v>
                </c:pt>
                <c:pt idx="92">
                  <c:v>-88.489089000000007</c:v>
                </c:pt>
                <c:pt idx="93">
                  <c:v>-88.489233999999996</c:v>
                </c:pt>
                <c:pt idx="94">
                  <c:v>-88.489385999999996</c:v>
                </c:pt>
                <c:pt idx="95">
                  <c:v>-88.489523000000005</c:v>
                </c:pt>
                <c:pt idx="96">
                  <c:v>-88.489666</c:v>
                </c:pt>
                <c:pt idx="97">
                  <c:v>-88.489790999999997</c:v>
                </c:pt>
                <c:pt idx="98">
                  <c:v>-88.489929000000004</c:v>
                </c:pt>
                <c:pt idx="99">
                  <c:v>-88.490076999999999</c:v>
                </c:pt>
                <c:pt idx="100">
                  <c:v>-88.490223</c:v>
                </c:pt>
                <c:pt idx="101">
                  <c:v>-88.490387999999996</c:v>
                </c:pt>
                <c:pt idx="102">
                  <c:v>-88.490562999999995</c:v>
                </c:pt>
                <c:pt idx="103">
                  <c:v>-88.490746999999999</c:v>
                </c:pt>
                <c:pt idx="104">
                  <c:v>-88.490950999999995</c:v>
                </c:pt>
                <c:pt idx="105">
                  <c:v>-88.491148999999993</c:v>
                </c:pt>
                <c:pt idx="106">
                  <c:v>-88.491352000000006</c:v>
                </c:pt>
                <c:pt idx="107">
                  <c:v>-88.491528000000002</c:v>
                </c:pt>
                <c:pt idx="108">
                  <c:v>-88.491690000000006</c:v>
                </c:pt>
                <c:pt idx="109">
                  <c:v>-88.491832000000002</c:v>
                </c:pt>
                <c:pt idx="110">
                  <c:v>-88.491933000000003</c:v>
                </c:pt>
                <c:pt idx="111">
                  <c:v>-88.491972000000004</c:v>
                </c:pt>
                <c:pt idx="112">
                  <c:v>-88.491956999999999</c:v>
                </c:pt>
                <c:pt idx="113">
                  <c:v>-88.491916000000003</c:v>
                </c:pt>
                <c:pt idx="114">
                  <c:v>-88.491888000000003</c:v>
                </c:pt>
                <c:pt idx="115">
                  <c:v>-88.491843000000003</c:v>
                </c:pt>
                <c:pt idx="116">
                  <c:v>-88.491753000000003</c:v>
                </c:pt>
                <c:pt idx="117">
                  <c:v>-88.491676999999996</c:v>
                </c:pt>
                <c:pt idx="118">
                  <c:v>-88.491595000000004</c:v>
                </c:pt>
                <c:pt idx="119">
                  <c:v>-88.491480999999993</c:v>
                </c:pt>
                <c:pt idx="120">
                  <c:v>-88.491343000000001</c:v>
                </c:pt>
                <c:pt idx="121">
                  <c:v>-88.491185999999999</c:v>
                </c:pt>
                <c:pt idx="122">
                  <c:v>-88.491022000000001</c:v>
                </c:pt>
                <c:pt idx="123">
                  <c:v>-88.490876999999998</c:v>
                </c:pt>
                <c:pt idx="124">
                  <c:v>-88.490774999999999</c:v>
                </c:pt>
                <c:pt idx="125">
                  <c:v>-88.490713999999997</c:v>
                </c:pt>
                <c:pt idx="126">
                  <c:v>-88.490667999999999</c:v>
                </c:pt>
                <c:pt idx="127">
                  <c:v>-88.490672000000004</c:v>
                </c:pt>
                <c:pt idx="128">
                  <c:v>-88.490689000000003</c:v>
                </c:pt>
                <c:pt idx="129">
                  <c:v>-88.490692999999993</c:v>
                </c:pt>
                <c:pt idx="130">
                  <c:v>-88.490688000000006</c:v>
                </c:pt>
                <c:pt idx="131">
                  <c:v>-88.490677000000005</c:v>
                </c:pt>
                <c:pt idx="132">
                  <c:v>-88.490662999999998</c:v>
                </c:pt>
                <c:pt idx="133">
                  <c:v>-88.490626000000006</c:v>
                </c:pt>
                <c:pt idx="134">
                  <c:v>-88.490573999999995</c:v>
                </c:pt>
                <c:pt idx="135">
                  <c:v>-88.490476000000001</c:v>
                </c:pt>
                <c:pt idx="136">
                  <c:v>-88.490346000000002</c:v>
                </c:pt>
                <c:pt idx="137">
                  <c:v>-88.490191999999993</c:v>
                </c:pt>
                <c:pt idx="138">
                  <c:v>-88.490027999999995</c:v>
                </c:pt>
                <c:pt idx="139">
                  <c:v>-88.489864999999995</c:v>
                </c:pt>
                <c:pt idx="140">
                  <c:v>-88.489715000000004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683136"/>
        <c:axId val="118684672"/>
      </c:scatterChart>
      <c:valAx>
        <c:axId val="118683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8684672"/>
        <c:crosses val="autoZero"/>
        <c:crossBetween val="midCat"/>
      </c:valAx>
      <c:valAx>
        <c:axId val="118684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68313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'Raw Data'!$AQ$489:$AQ$629</c:f>
              <c:numCache>
                <c:formatCode>General</c:formatCode>
                <c:ptCount val="141"/>
                <c:pt idx="0">
                  <c:v>47.159298999999997</c:v>
                </c:pt>
                <c:pt idx="1">
                  <c:v>47.159194999999997</c:v>
                </c:pt>
                <c:pt idx="2">
                  <c:v>47.159098999999998</c:v>
                </c:pt>
                <c:pt idx="3">
                  <c:v>47.159016999999999</c:v>
                </c:pt>
                <c:pt idx="4">
                  <c:v>47.158957000000001</c:v>
                </c:pt>
                <c:pt idx="5">
                  <c:v>47.158914000000003</c:v>
                </c:pt>
                <c:pt idx="6">
                  <c:v>47.158889000000002</c:v>
                </c:pt>
                <c:pt idx="7">
                  <c:v>47.158880000000003</c:v>
                </c:pt>
                <c:pt idx="8">
                  <c:v>47.158892999999999</c:v>
                </c:pt>
                <c:pt idx="9">
                  <c:v>47.158906999999999</c:v>
                </c:pt>
                <c:pt idx="10">
                  <c:v>47.158901999999998</c:v>
                </c:pt>
                <c:pt idx="11">
                  <c:v>47.158906999999999</c:v>
                </c:pt>
                <c:pt idx="12">
                  <c:v>47.158897000000003</c:v>
                </c:pt>
                <c:pt idx="13">
                  <c:v>47.158884999999998</c:v>
                </c:pt>
                <c:pt idx="14">
                  <c:v>47.158850999999999</c:v>
                </c:pt>
                <c:pt idx="15">
                  <c:v>47.158821000000003</c:v>
                </c:pt>
                <c:pt idx="16">
                  <c:v>47.158783</c:v>
                </c:pt>
                <c:pt idx="17">
                  <c:v>47.158721999999997</c:v>
                </c:pt>
                <c:pt idx="18">
                  <c:v>47.158656999999998</c:v>
                </c:pt>
                <c:pt idx="19">
                  <c:v>47.158603999999997</c:v>
                </c:pt>
                <c:pt idx="20">
                  <c:v>47.158560999999999</c:v>
                </c:pt>
                <c:pt idx="21">
                  <c:v>47.158532999999998</c:v>
                </c:pt>
                <c:pt idx="22">
                  <c:v>47.158515000000001</c:v>
                </c:pt>
                <c:pt idx="23">
                  <c:v>47.158507</c:v>
                </c:pt>
                <c:pt idx="24">
                  <c:v>47.158507</c:v>
                </c:pt>
                <c:pt idx="25">
                  <c:v>47.158520000000003</c:v>
                </c:pt>
                <c:pt idx="26">
                  <c:v>47.158549000000001</c:v>
                </c:pt>
                <c:pt idx="27">
                  <c:v>47.158594000000001</c:v>
                </c:pt>
                <c:pt idx="28">
                  <c:v>47.158653000000001</c:v>
                </c:pt>
                <c:pt idx="29">
                  <c:v>47.158737000000002</c:v>
                </c:pt>
                <c:pt idx="30">
                  <c:v>47.158816000000002</c:v>
                </c:pt>
                <c:pt idx="31">
                  <c:v>47.158904999999997</c:v>
                </c:pt>
                <c:pt idx="32">
                  <c:v>47.159005000000001</c:v>
                </c:pt>
                <c:pt idx="33">
                  <c:v>47.159109999999998</c:v>
                </c:pt>
                <c:pt idx="34">
                  <c:v>47.159219999999998</c:v>
                </c:pt>
                <c:pt idx="35">
                  <c:v>47.159334000000001</c:v>
                </c:pt>
                <c:pt idx="36">
                  <c:v>47.159460000000003</c:v>
                </c:pt>
                <c:pt idx="37">
                  <c:v>47.159588999999997</c:v>
                </c:pt>
                <c:pt idx="38">
                  <c:v>47.159719000000003</c:v>
                </c:pt>
                <c:pt idx="39">
                  <c:v>47.159855999999998</c:v>
                </c:pt>
                <c:pt idx="40">
                  <c:v>47.159987999999998</c:v>
                </c:pt>
                <c:pt idx="41">
                  <c:v>47.160133000000002</c:v>
                </c:pt>
                <c:pt idx="42">
                  <c:v>47.160271999999999</c:v>
                </c:pt>
                <c:pt idx="43">
                  <c:v>47.160404</c:v>
                </c:pt>
                <c:pt idx="44">
                  <c:v>47.160532000000003</c:v>
                </c:pt>
                <c:pt idx="45">
                  <c:v>47.160657</c:v>
                </c:pt>
                <c:pt idx="46">
                  <c:v>47.160772000000001</c:v>
                </c:pt>
                <c:pt idx="47">
                  <c:v>47.160887000000002</c:v>
                </c:pt>
                <c:pt idx="48">
                  <c:v>47.161011999999999</c:v>
                </c:pt>
                <c:pt idx="49">
                  <c:v>47.161135999999999</c:v>
                </c:pt>
                <c:pt idx="50">
                  <c:v>47.161265999999998</c:v>
                </c:pt>
                <c:pt idx="51">
                  <c:v>47.161394000000001</c:v>
                </c:pt>
                <c:pt idx="52">
                  <c:v>47.161523000000003</c:v>
                </c:pt>
                <c:pt idx="53">
                  <c:v>47.161653999999999</c:v>
                </c:pt>
                <c:pt idx="54">
                  <c:v>47.161797</c:v>
                </c:pt>
                <c:pt idx="55">
                  <c:v>47.161935</c:v>
                </c:pt>
                <c:pt idx="56">
                  <c:v>47.162073999999997</c:v>
                </c:pt>
                <c:pt idx="57">
                  <c:v>47.162216000000001</c:v>
                </c:pt>
                <c:pt idx="58">
                  <c:v>47.162368999999998</c:v>
                </c:pt>
                <c:pt idx="59">
                  <c:v>47.162528000000002</c:v>
                </c:pt>
                <c:pt idx="60">
                  <c:v>47.162697999999999</c:v>
                </c:pt>
                <c:pt idx="61">
                  <c:v>47.162869999999998</c:v>
                </c:pt>
                <c:pt idx="62">
                  <c:v>47.163029999999999</c:v>
                </c:pt>
                <c:pt idx="63">
                  <c:v>47.163190999999998</c:v>
                </c:pt>
                <c:pt idx="64">
                  <c:v>47.163348999999997</c:v>
                </c:pt>
                <c:pt idx="65">
                  <c:v>47.163508</c:v>
                </c:pt>
                <c:pt idx="66">
                  <c:v>47.163659000000003</c:v>
                </c:pt>
                <c:pt idx="67">
                  <c:v>47.163811000000003</c:v>
                </c:pt>
                <c:pt idx="68">
                  <c:v>47.163947999999998</c:v>
                </c:pt>
                <c:pt idx="69">
                  <c:v>47.164051999999998</c:v>
                </c:pt>
                <c:pt idx="70">
                  <c:v>47.164138999999999</c:v>
                </c:pt>
                <c:pt idx="71">
                  <c:v>47.164226999999997</c:v>
                </c:pt>
                <c:pt idx="72">
                  <c:v>47.164304999999999</c:v>
                </c:pt>
                <c:pt idx="73">
                  <c:v>47.164372999999998</c:v>
                </c:pt>
                <c:pt idx="74">
                  <c:v>47.164416000000003</c:v>
                </c:pt>
                <c:pt idx="75">
                  <c:v>47.164430000000003</c:v>
                </c:pt>
                <c:pt idx="76">
                  <c:v>47.164434999999997</c:v>
                </c:pt>
                <c:pt idx="77">
                  <c:v>47.164417999999998</c:v>
                </c:pt>
                <c:pt idx="78">
                  <c:v>47.164391000000002</c:v>
                </c:pt>
                <c:pt idx="79">
                  <c:v>47.164351000000003</c:v>
                </c:pt>
                <c:pt idx="80">
                  <c:v>47.164304000000001</c:v>
                </c:pt>
                <c:pt idx="81">
                  <c:v>47.164268</c:v>
                </c:pt>
                <c:pt idx="82">
                  <c:v>47.164234</c:v>
                </c:pt>
                <c:pt idx="83">
                  <c:v>47.164209</c:v>
                </c:pt>
                <c:pt idx="84">
                  <c:v>47.164191000000002</c:v>
                </c:pt>
                <c:pt idx="85">
                  <c:v>47.164186999999998</c:v>
                </c:pt>
                <c:pt idx="86">
                  <c:v>47.164209</c:v>
                </c:pt>
                <c:pt idx="87">
                  <c:v>47.164237</c:v>
                </c:pt>
                <c:pt idx="88">
                  <c:v>47.164259000000001</c:v>
                </c:pt>
                <c:pt idx="89">
                  <c:v>47.164282</c:v>
                </c:pt>
                <c:pt idx="90">
                  <c:v>47.164293000000001</c:v>
                </c:pt>
                <c:pt idx="91">
                  <c:v>47.164299999999997</c:v>
                </c:pt>
                <c:pt idx="92">
                  <c:v>47.164295000000003</c:v>
                </c:pt>
                <c:pt idx="93">
                  <c:v>47.164285</c:v>
                </c:pt>
                <c:pt idx="94">
                  <c:v>47.164253000000002</c:v>
                </c:pt>
                <c:pt idx="95">
                  <c:v>47.164203999999998</c:v>
                </c:pt>
                <c:pt idx="96">
                  <c:v>47.164135000000002</c:v>
                </c:pt>
                <c:pt idx="97">
                  <c:v>47.164059000000002</c:v>
                </c:pt>
                <c:pt idx="98">
                  <c:v>47.163967</c:v>
                </c:pt>
                <c:pt idx="99">
                  <c:v>47.163874999999997</c:v>
                </c:pt>
                <c:pt idx="100">
                  <c:v>47.163797000000002</c:v>
                </c:pt>
                <c:pt idx="101">
                  <c:v>47.163722</c:v>
                </c:pt>
                <c:pt idx="102">
                  <c:v>47.163674</c:v>
                </c:pt>
                <c:pt idx="103">
                  <c:v>47.163637999999999</c:v>
                </c:pt>
                <c:pt idx="104">
                  <c:v>47.163615999999998</c:v>
                </c:pt>
                <c:pt idx="105">
                  <c:v>47.163587999999997</c:v>
                </c:pt>
                <c:pt idx="106">
                  <c:v>47.163541000000002</c:v>
                </c:pt>
                <c:pt idx="107">
                  <c:v>47.163480999999997</c:v>
                </c:pt>
                <c:pt idx="108">
                  <c:v>47.163400000000003</c:v>
                </c:pt>
                <c:pt idx="109">
                  <c:v>47.163288000000001</c:v>
                </c:pt>
                <c:pt idx="110">
                  <c:v>47.163159</c:v>
                </c:pt>
                <c:pt idx="111">
                  <c:v>47.163032000000001</c:v>
                </c:pt>
                <c:pt idx="112">
                  <c:v>47.162877000000002</c:v>
                </c:pt>
                <c:pt idx="113">
                  <c:v>47.162723</c:v>
                </c:pt>
                <c:pt idx="114">
                  <c:v>47.162562000000001</c:v>
                </c:pt>
                <c:pt idx="115">
                  <c:v>47.162399000000001</c:v>
                </c:pt>
                <c:pt idx="116">
                  <c:v>47.162232000000003</c:v>
                </c:pt>
                <c:pt idx="117">
                  <c:v>47.162067</c:v>
                </c:pt>
                <c:pt idx="118">
                  <c:v>47.161897000000003</c:v>
                </c:pt>
                <c:pt idx="119">
                  <c:v>47.161726000000002</c:v>
                </c:pt>
                <c:pt idx="120">
                  <c:v>47.161560999999999</c:v>
                </c:pt>
                <c:pt idx="121">
                  <c:v>47.161405999999999</c:v>
                </c:pt>
                <c:pt idx="122">
                  <c:v>47.161271999999997</c:v>
                </c:pt>
                <c:pt idx="123">
                  <c:v>47.161155000000001</c:v>
                </c:pt>
                <c:pt idx="124">
                  <c:v>47.161031000000001</c:v>
                </c:pt>
                <c:pt idx="125">
                  <c:v>47.160905999999997</c:v>
                </c:pt>
                <c:pt idx="126">
                  <c:v>47.160784999999997</c:v>
                </c:pt>
                <c:pt idx="127">
                  <c:v>47.160665999999999</c:v>
                </c:pt>
                <c:pt idx="128">
                  <c:v>47.160556</c:v>
                </c:pt>
                <c:pt idx="129">
                  <c:v>47.160454999999999</c:v>
                </c:pt>
                <c:pt idx="130">
                  <c:v>47.160350999999999</c:v>
                </c:pt>
                <c:pt idx="131">
                  <c:v>47.160243000000001</c:v>
                </c:pt>
                <c:pt idx="132">
                  <c:v>47.160133000000002</c:v>
                </c:pt>
                <c:pt idx="133">
                  <c:v>47.160013999999997</c:v>
                </c:pt>
                <c:pt idx="134">
                  <c:v>47.1599</c:v>
                </c:pt>
                <c:pt idx="135">
                  <c:v>47.159782</c:v>
                </c:pt>
                <c:pt idx="136">
                  <c:v>47.159674000000003</c:v>
                </c:pt>
                <c:pt idx="137">
                  <c:v>47.159570000000002</c:v>
                </c:pt>
                <c:pt idx="138">
                  <c:v>47.159475</c:v>
                </c:pt>
                <c:pt idx="139">
                  <c:v>47.159379000000001</c:v>
                </c:pt>
                <c:pt idx="140">
                  <c:v>47.159278</c:v>
                </c:pt>
              </c:numCache>
            </c:numRef>
          </c:xVal>
          <c:yVal>
            <c:numRef>
              <c:f>'Raw Data'!$AR$489:$AR$629</c:f>
              <c:numCache>
                <c:formatCode>General</c:formatCode>
                <c:ptCount val="141"/>
                <c:pt idx="0">
                  <c:v>-88.489715000000004</c:v>
                </c:pt>
                <c:pt idx="1">
                  <c:v>-88.489557000000005</c:v>
                </c:pt>
                <c:pt idx="2">
                  <c:v>-88.489367000000001</c:v>
                </c:pt>
                <c:pt idx="3">
                  <c:v>-88.489165</c:v>
                </c:pt>
                <c:pt idx="4">
                  <c:v>-88.488928999999999</c:v>
                </c:pt>
                <c:pt idx="5">
                  <c:v>-88.488685000000004</c:v>
                </c:pt>
                <c:pt idx="6">
                  <c:v>-88.488432000000003</c:v>
                </c:pt>
                <c:pt idx="7">
                  <c:v>-88.488169999999997</c:v>
                </c:pt>
                <c:pt idx="8">
                  <c:v>-88.487893</c:v>
                </c:pt>
                <c:pt idx="9">
                  <c:v>-88.487622000000002</c:v>
                </c:pt>
                <c:pt idx="10">
                  <c:v>-88.487351000000004</c:v>
                </c:pt>
                <c:pt idx="11">
                  <c:v>-88.487116999999998</c:v>
                </c:pt>
                <c:pt idx="12">
                  <c:v>-88.486892999999995</c:v>
                </c:pt>
                <c:pt idx="13">
                  <c:v>-88.486671000000001</c:v>
                </c:pt>
                <c:pt idx="14">
                  <c:v>-88.486457999999999</c:v>
                </c:pt>
                <c:pt idx="15">
                  <c:v>-88.486245999999994</c:v>
                </c:pt>
                <c:pt idx="16">
                  <c:v>-88.486062000000004</c:v>
                </c:pt>
                <c:pt idx="17">
                  <c:v>-88.485892000000007</c:v>
                </c:pt>
                <c:pt idx="18">
                  <c:v>-88.485735000000005</c:v>
                </c:pt>
                <c:pt idx="19">
                  <c:v>-88.485583000000005</c:v>
                </c:pt>
                <c:pt idx="20">
                  <c:v>-88.485422</c:v>
                </c:pt>
                <c:pt idx="21">
                  <c:v>-88.485252000000003</c:v>
                </c:pt>
                <c:pt idx="22">
                  <c:v>-88.485078999999999</c:v>
                </c:pt>
                <c:pt idx="23">
                  <c:v>-88.484914000000003</c:v>
                </c:pt>
                <c:pt idx="24">
                  <c:v>-88.484763999999998</c:v>
                </c:pt>
                <c:pt idx="25">
                  <c:v>-88.484627000000003</c:v>
                </c:pt>
                <c:pt idx="26">
                  <c:v>-88.484505999999996</c:v>
                </c:pt>
                <c:pt idx="27">
                  <c:v>-88.484390000000005</c:v>
                </c:pt>
                <c:pt idx="28">
                  <c:v>-88.484302999999997</c:v>
                </c:pt>
                <c:pt idx="29">
                  <c:v>-88.484234999999998</c:v>
                </c:pt>
                <c:pt idx="30">
                  <c:v>-88.484174999999993</c:v>
                </c:pt>
                <c:pt idx="31">
                  <c:v>-88.484140999999994</c:v>
                </c:pt>
                <c:pt idx="32">
                  <c:v>-88.484117999999995</c:v>
                </c:pt>
                <c:pt idx="33">
                  <c:v>-88.484140999999994</c:v>
                </c:pt>
                <c:pt idx="34">
                  <c:v>-88.484155000000001</c:v>
                </c:pt>
                <c:pt idx="35">
                  <c:v>-88.484165000000004</c:v>
                </c:pt>
                <c:pt idx="36">
                  <c:v>-88.484172999999998</c:v>
                </c:pt>
                <c:pt idx="37">
                  <c:v>-88.484187000000006</c:v>
                </c:pt>
                <c:pt idx="38">
                  <c:v>-88.484187000000006</c:v>
                </c:pt>
                <c:pt idx="39">
                  <c:v>-88.484198000000006</c:v>
                </c:pt>
                <c:pt idx="40">
                  <c:v>-88.484206999999998</c:v>
                </c:pt>
                <c:pt idx="41">
                  <c:v>-88.484205000000003</c:v>
                </c:pt>
                <c:pt idx="42">
                  <c:v>-88.484202999999994</c:v>
                </c:pt>
                <c:pt idx="43">
                  <c:v>-88.484178</c:v>
                </c:pt>
                <c:pt idx="44">
                  <c:v>-88.484157999999994</c:v>
                </c:pt>
                <c:pt idx="45">
                  <c:v>-88.484103000000005</c:v>
                </c:pt>
                <c:pt idx="46">
                  <c:v>-88.484030000000004</c:v>
                </c:pt>
                <c:pt idx="47">
                  <c:v>-88.483986000000002</c:v>
                </c:pt>
                <c:pt idx="48">
                  <c:v>-88.483963000000003</c:v>
                </c:pt>
                <c:pt idx="49">
                  <c:v>-88.483937999999995</c:v>
                </c:pt>
                <c:pt idx="50">
                  <c:v>-88.483945000000006</c:v>
                </c:pt>
                <c:pt idx="51">
                  <c:v>-88.483959999999996</c:v>
                </c:pt>
                <c:pt idx="52">
                  <c:v>-88.483969999999999</c:v>
                </c:pt>
                <c:pt idx="53">
                  <c:v>-88.483985000000004</c:v>
                </c:pt>
                <c:pt idx="54">
                  <c:v>-88.484048000000001</c:v>
                </c:pt>
                <c:pt idx="55">
                  <c:v>-88.484122999999997</c:v>
                </c:pt>
                <c:pt idx="56">
                  <c:v>-88.484171000000003</c:v>
                </c:pt>
                <c:pt idx="57">
                  <c:v>-88.484190999999996</c:v>
                </c:pt>
                <c:pt idx="58">
                  <c:v>-88.484164000000007</c:v>
                </c:pt>
                <c:pt idx="59">
                  <c:v>-88.484128999999996</c:v>
                </c:pt>
                <c:pt idx="60">
                  <c:v>-88.484122999999997</c:v>
                </c:pt>
                <c:pt idx="61">
                  <c:v>-88.484137000000004</c:v>
                </c:pt>
                <c:pt idx="62">
                  <c:v>-88.484188000000003</c:v>
                </c:pt>
                <c:pt idx="63">
                  <c:v>-88.484290000000001</c:v>
                </c:pt>
                <c:pt idx="64">
                  <c:v>-88.484404999999995</c:v>
                </c:pt>
                <c:pt idx="65">
                  <c:v>-88.484533999999996</c:v>
                </c:pt>
                <c:pt idx="66">
                  <c:v>-88.484678000000002</c:v>
                </c:pt>
                <c:pt idx="67">
                  <c:v>-88.484827999999993</c:v>
                </c:pt>
                <c:pt idx="68">
                  <c:v>-88.484994999999998</c:v>
                </c:pt>
                <c:pt idx="69">
                  <c:v>-88.485191999999998</c:v>
                </c:pt>
                <c:pt idx="70">
                  <c:v>-88.485422999999997</c:v>
                </c:pt>
                <c:pt idx="71">
                  <c:v>-88.485654999999994</c:v>
                </c:pt>
                <c:pt idx="72">
                  <c:v>-88.485896999999994</c:v>
                </c:pt>
                <c:pt idx="73">
                  <c:v>-88.486121999999995</c:v>
                </c:pt>
                <c:pt idx="74">
                  <c:v>-88.486332000000004</c:v>
                </c:pt>
                <c:pt idx="75">
                  <c:v>-88.486531999999997</c:v>
                </c:pt>
                <c:pt idx="76">
                  <c:v>-88.486725000000007</c:v>
                </c:pt>
                <c:pt idx="77">
                  <c:v>-88.486914999999996</c:v>
                </c:pt>
                <c:pt idx="78">
                  <c:v>-88.487098000000003</c:v>
                </c:pt>
                <c:pt idx="79">
                  <c:v>-88.487268</c:v>
                </c:pt>
                <c:pt idx="80">
                  <c:v>-88.487425000000002</c:v>
                </c:pt>
                <c:pt idx="81">
                  <c:v>-88.487577000000002</c:v>
                </c:pt>
                <c:pt idx="82">
                  <c:v>-88.487712999999999</c:v>
                </c:pt>
                <c:pt idx="83">
                  <c:v>-88.487848999999997</c:v>
                </c:pt>
                <c:pt idx="84">
                  <c:v>-88.487977999999998</c:v>
                </c:pt>
                <c:pt idx="85">
                  <c:v>-88.488096999999996</c:v>
                </c:pt>
                <c:pt idx="86">
                  <c:v>-88.488207000000003</c:v>
                </c:pt>
                <c:pt idx="87">
                  <c:v>-88.488316999999995</c:v>
                </c:pt>
                <c:pt idx="88">
                  <c:v>-88.488427000000001</c:v>
                </c:pt>
                <c:pt idx="89">
                  <c:v>-88.48854</c:v>
                </c:pt>
                <c:pt idx="90">
                  <c:v>-88.488665999999995</c:v>
                </c:pt>
                <c:pt idx="91">
                  <c:v>-88.488800999999995</c:v>
                </c:pt>
                <c:pt idx="92">
                  <c:v>-88.488949000000005</c:v>
                </c:pt>
                <c:pt idx="93">
                  <c:v>-88.489097000000001</c:v>
                </c:pt>
                <c:pt idx="94">
                  <c:v>-88.489255</c:v>
                </c:pt>
                <c:pt idx="95">
                  <c:v>-88.489413999999996</c:v>
                </c:pt>
                <c:pt idx="96">
                  <c:v>-88.489568000000006</c:v>
                </c:pt>
                <c:pt idx="97">
                  <c:v>-88.489717999999996</c:v>
                </c:pt>
                <c:pt idx="98">
                  <c:v>-88.489857999999998</c:v>
                </c:pt>
                <c:pt idx="99">
                  <c:v>-88.489991000000003</c:v>
                </c:pt>
                <c:pt idx="100">
                  <c:v>-88.490145999999996</c:v>
                </c:pt>
                <c:pt idx="101">
                  <c:v>-88.490298999999993</c:v>
                </c:pt>
                <c:pt idx="102">
                  <c:v>-88.490481000000003</c:v>
                </c:pt>
                <c:pt idx="103">
                  <c:v>-88.490684000000002</c:v>
                </c:pt>
                <c:pt idx="104">
                  <c:v>-88.490898000000001</c:v>
                </c:pt>
                <c:pt idx="105">
                  <c:v>-88.491107999999997</c:v>
                </c:pt>
                <c:pt idx="106">
                  <c:v>-88.491298</c:v>
                </c:pt>
                <c:pt idx="107">
                  <c:v>-88.491478000000001</c:v>
                </c:pt>
                <c:pt idx="108">
                  <c:v>-88.491639000000006</c:v>
                </c:pt>
                <c:pt idx="109">
                  <c:v>-88.491769000000005</c:v>
                </c:pt>
                <c:pt idx="110">
                  <c:v>-88.491872000000001</c:v>
                </c:pt>
                <c:pt idx="111">
                  <c:v>-88.491964999999993</c:v>
                </c:pt>
                <c:pt idx="112">
                  <c:v>-88.491991999999996</c:v>
                </c:pt>
                <c:pt idx="113">
                  <c:v>-88.492002999999997</c:v>
                </c:pt>
                <c:pt idx="114">
                  <c:v>-88.491956999999999</c:v>
                </c:pt>
                <c:pt idx="115">
                  <c:v>-88.491890999999995</c:v>
                </c:pt>
                <c:pt idx="116">
                  <c:v>-88.491810000000001</c:v>
                </c:pt>
                <c:pt idx="117">
                  <c:v>-88.491739999999993</c:v>
                </c:pt>
                <c:pt idx="118">
                  <c:v>-88.491653999999997</c:v>
                </c:pt>
                <c:pt idx="119">
                  <c:v>-88.491552999999996</c:v>
                </c:pt>
                <c:pt idx="120">
                  <c:v>-88.491429999999994</c:v>
                </c:pt>
                <c:pt idx="121">
                  <c:v>-88.491279000000006</c:v>
                </c:pt>
                <c:pt idx="122">
                  <c:v>-88.491114999999994</c:v>
                </c:pt>
                <c:pt idx="123">
                  <c:v>-88.490962999999994</c:v>
                </c:pt>
                <c:pt idx="124">
                  <c:v>-88.490831999999997</c:v>
                </c:pt>
                <c:pt idx="125">
                  <c:v>-88.490740000000002</c:v>
                </c:pt>
                <c:pt idx="126">
                  <c:v>-88.490688000000006</c:v>
                </c:pt>
                <c:pt idx="127">
                  <c:v>-88.490672000000004</c:v>
                </c:pt>
                <c:pt idx="128">
                  <c:v>-88.490673000000001</c:v>
                </c:pt>
                <c:pt idx="129">
                  <c:v>-88.490688000000006</c:v>
                </c:pt>
                <c:pt idx="130">
                  <c:v>-88.490688000000006</c:v>
                </c:pt>
                <c:pt idx="131">
                  <c:v>-88.490688000000006</c:v>
                </c:pt>
                <c:pt idx="132">
                  <c:v>-88.490682000000007</c:v>
                </c:pt>
                <c:pt idx="133">
                  <c:v>-88.490651</c:v>
                </c:pt>
                <c:pt idx="134">
                  <c:v>-88.490599000000003</c:v>
                </c:pt>
                <c:pt idx="135">
                  <c:v>-88.490498000000002</c:v>
                </c:pt>
                <c:pt idx="136">
                  <c:v>-88.490365999999995</c:v>
                </c:pt>
                <c:pt idx="137">
                  <c:v>-88.490211000000002</c:v>
                </c:pt>
                <c:pt idx="138">
                  <c:v>-88.490043999999997</c:v>
                </c:pt>
                <c:pt idx="139">
                  <c:v>-88.489889000000005</c:v>
                </c:pt>
                <c:pt idx="140">
                  <c:v>-88.489750999999998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298560"/>
        <c:axId val="127320832"/>
      </c:scatterChart>
      <c:valAx>
        <c:axId val="12729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7320832"/>
        <c:crosses val="autoZero"/>
        <c:crossBetween val="midCat"/>
      </c:valAx>
      <c:valAx>
        <c:axId val="127320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729856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Lap 1</c:v>
          </c:tx>
          <c:marker>
            <c:symbol val="none"/>
          </c:marker>
          <c:val>
            <c:numRef>
              <c:f>'Lap Breaks'!$A$4:$A$200</c:f>
              <c:numCache>
                <c:formatCode>General</c:formatCode>
                <c:ptCount val="197"/>
                <c:pt idx="0">
                  <c:v>3</c:v>
                </c:pt>
                <c:pt idx="1">
                  <c:v>11.4</c:v>
                </c:pt>
                <c:pt idx="2">
                  <c:v>18.7</c:v>
                </c:pt>
                <c:pt idx="3">
                  <c:v>25</c:v>
                </c:pt>
                <c:pt idx="4">
                  <c:v>30.6</c:v>
                </c:pt>
                <c:pt idx="5">
                  <c:v>37</c:v>
                </c:pt>
                <c:pt idx="6">
                  <c:v>40.1</c:v>
                </c:pt>
                <c:pt idx="7">
                  <c:v>41.8</c:v>
                </c:pt>
                <c:pt idx="8">
                  <c:v>43.5</c:v>
                </c:pt>
                <c:pt idx="9">
                  <c:v>45.8</c:v>
                </c:pt>
                <c:pt idx="10">
                  <c:v>46.4</c:v>
                </c:pt>
                <c:pt idx="11">
                  <c:v>45.7</c:v>
                </c:pt>
                <c:pt idx="12">
                  <c:v>42.9</c:v>
                </c:pt>
                <c:pt idx="13">
                  <c:v>39.5</c:v>
                </c:pt>
                <c:pt idx="14">
                  <c:v>37.5</c:v>
                </c:pt>
                <c:pt idx="15">
                  <c:v>35.6</c:v>
                </c:pt>
                <c:pt idx="16">
                  <c:v>34.6</c:v>
                </c:pt>
                <c:pt idx="17">
                  <c:v>33.6</c:v>
                </c:pt>
                <c:pt idx="18">
                  <c:v>31.7</c:v>
                </c:pt>
                <c:pt idx="19">
                  <c:v>30.8</c:v>
                </c:pt>
                <c:pt idx="20">
                  <c:v>30.3</c:v>
                </c:pt>
                <c:pt idx="21">
                  <c:v>29.3</c:v>
                </c:pt>
                <c:pt idx="22">
                  <c:v>28.8</c:v>
                </c:pt>
                <c:pt idx="23">
                  <c:v>29</c:v>
                </c:pt>
                <c:pt idx="24">
                  <c:v>28.3</c:v>
                </c:pt>
                <c:pt idx="25">
                  <c:v>27.7</c:v>
                </c:pt>
                <c:pt idx="26">
                  <c:v>27.2</c:v>
                </c:pt>
                <c:pt idx="27">
                  <c:v>25.9</c:v>
                </c:pt>
                <c:pt idx="28">
                  <c:v>24</c:v>
                </c:pt>
                <c:pt idx="29">
                  <c:v>23.1</c:v>
                </c:pt>
                <c:pt idx="30">
                  <c:v>22.2</c:v>
                </c:pt>
                <c:pt idx="31">
                  <c:v>22.2</c:v>
                </c:pt>
                <c:pt idx="32">
                  <c:v>23.7</c:v>
                </c:pt>
                <c:pt idx="33">
                  <c:v>23.5</c:v>
                </c:pt>
                <c:pt idx="34">
                  <c:v>25.9</c:v>
                </c:pt>
                <c:pt idx="35">
                  <c:v>28.6</c:v>
                </c:pt>
                <c:pt idx="36">
                  <c:v>30.9</c:v>
                </c:pt>
                <c:pt idx="37">
                  <c:v>32.299999999999997</c:v>
                </c:pt>
                <c:pt idx="38">
                  <c:v>33.700000000000003</c:v>
                </c:pt>
                <c:pt idx="39">
                  <c:v>34.299999999999997</c:v>
                </c:pt>
                <c:pt idx="40">
                  <c:v>35</c:v>
                </c:pt>
                <c:pt idx="41">
                  <c:v>35.4</c:v>
                </c:pt>
                <c:pt idx="42">
                  <c:v>35</c:v>
                </c:pt>
                <c:pt idx="43">
                  <c:v>33.799999999999997</c:v>
                </c:pt>
                <c:pt idx="44">
                  <c:v>32.799999999999997</c:v>
                </c:pt>
                <c:pt idx="45">
                  <c:v>31.9</c:v>
                </c:pt>
                <c:pt idx="46">
                  <c:v>32</c:v>
                </c:pt>
                <c:pt idx="47">
                  <c:v>30.8</c:v>
                </c:pt>
                <c:pt idx="48">
                  <c:v>29.9</c:v>
                </c:pt>
                <c:pt idx="49">
                  <c:v>29.6</c:v>
                </c:pt>
                <c:pt idx="50">
                  <c:v>29.3</c:v>
                </c:pt>
                <c:pt idx="51">
                  <c:v>29.3</c:v>
                </c:pt>
                <c:pt idx="52">
                  <c:v>30.8</c:v>
                </c:pt>
                <c:pt idx="53">
                  <c:v>32.6</c:v>
                </c:pt>
                <c:pt idx="54">
                  <c:v>33.799999999999997</c:v>
                </c:pt>
                <c:pt idx="55">
                  <c:v>35.6</c:v>
                </c:pt>
                <c:pt idx="56">
                  <c:v>35.9</c:v>
                </c:pt>
                <c:pt idx="57">
                  <c:v>35.9</c:v>
                </c:pt>
                <c:pt idx="58">
                  <c:v>34.200000000000003</c:v>
                </c:pt>
                <c:pt idx="59">
                  <c:v>34.4</c:v>
                </c:pt>
                <c:pt idx="60">
                  <c:v>36.700000000000003</c:v>
                </c:pt>
                <c:pt idx="61">
                  <c:v>39.1</c:v>
                </c:pt>
                <c:pt idx="62">
                  <c:v>41.1</c:v>
                </c:pt>
                <c:pt idx="63">
                  <c:v>42.6</c:v>
                </c:pt>
                <c:pt idx="64">
                  <c:v>42.7</c:v>
                </c:pt>
                <c:pt idx="65">
                  <c:v>42.8</c:v>
                </c:pt>
                <c:pt idx="66">
                  <c:v>42</c:v>
                </c:pt>
                <c:pt idx="67">
                  <c:v>41.4</c:v>
                </c:pt>
                <c:pt idx="68">
                  <c:v>42.3</c:v>
                </c:pt>
                <c:pt idx="69">
                  <c:v>43.8</c:v>
                </c:pt>
                <c:pt idx="70">
                  <c:v>43.8</c:v>
                </c:pt>
                <c:pt idx="71">
                  <c:v>44.7</c:v>
                </c:pt>
                <c:pt idx="72">
                  <c:v>46.3</c:v>
                </c:pt>
                <c:pt idx="73">
                  <c:v>46</c:v>
                </c:pt>
                <c:pt idx="74">
                  <c:v>44.1</c:v>
                </c:pt>
                <c:pt idx="75">
                  <c:v>40.700000000000003</c:v>
                </c:pt>
                <c:pt idx="76">
                  <c:v>38.4</c:v>
                </c:pt>
                <c:pt idx="77">
                  <c:v>35.5</c:v>
                </c:pt>
                <c:pt idx="78">
                  <c:v>33.6</c:v>
                </c:pt>
                <c:pt idx="79">
                  <c:v>31.8</c:v>
                </c:pt>
                <c:pt idx="80">
                  <c:v>30</c:v>
                </c:pt>
                <c:pt idx="81">
                  <c:v>27.3</c:v>
                </c:pt>
                <c:pt idx="82">
                  <c:v>25.7</c:v>
                </c:pt>
                <c:pt idx="83">
                  <c:v>24.6</c:v>
                </c:pt>
                <c:pt idx="84">
                  <c:v>23.4</c:v>
                </c:pt>
                <c:pt idx="85">
                  <c:v>21.9</c:v>
                </c:pt>
                <c:pt idx="86">
                  <c:v>20.6</c:v>
                </c:pt>
                <c:pt idx="87">
                  <c:v>19.399999999999999</c:v>
                </c:pt>
                <c:pt idx="88">
                  <c:v>19.2</c:v>
                </c:pt>
                <c:pt idx="89">
                  <c:v>19.100000000000001</c:v>
                </c:pt>
                <c:pt idx="90">
                  <c:v>19.8</c:v>
                </c:pt>
                <c:pt idx="91">
                  <c:v>20.6</c:v>
                </c:pt>
                <c:pt idx="92">
                  <c:v>21.3</c:v>
                </c:pt>
                <c:pt idx="93">
                  <c:v>23.5</c:v>
                </c:pt>
                <c:pt idx="94">
                  <c:v>25.1</c:v>
                </c:pt>
                <c:pt idx="95">
                  <c:v>27.2</c:v>
                </c:pt>
                <c:pt idx="96">
                  <c:v>27.8</c:v>
                </c:pt>
                <c:pt idx="97">
                  <c:v>29.3</c:v>
                </c:pt>
                <c:pt idx="98">
                  <c:v>30.3</c:v>
                </c:pt>
                <c:pt idx="99">
                  <c:v>31</c:v>
                </c:pt>
                <c:pt idx="100">
                  <c:v>31.2</c:v>
                </c:pt>
                <c:pt idx="101">
                  <c:v>31.5</c:v>
                </c:pt>
                <c:pt idx="102">
                  <c:v>31.3</c:v>
                </c:pt>
                <c:pt idx="103">
                  <c:v>32.1</c:v>
                </c:pt>
                <c:pt idx="104">
                  <c:v>32.700000000000003</c:v>
                </c:pt>
                <c:pt idx="105">
                  <c:v>33.700000000000003</c:v>
                </c:pt>
                <c:pt idx="106">
                  <c:v>34.799999999999997</c:v>
                </c:pt>
                <c:pt idx="107">
                  <c:v>35</c:v>
                </c:pt>
                <c:pt idx="108">
                  <c:v>35.200000000000003</c:v>
                </c:pt>
                <c:pt idx="109">
                  <c:v>35.299999999999997</c:v>
                </c:pt>
                <c:pt idx="110">
                  <c:v>35</c:v>
                </c:pt>
                <c:pt idx="111">
                  <c:v>33.1</c:v>
                </c:pt>
                <c:pt idx="112">
                  <c:v>33.700000000000003</c:v>
                </c:pt>
                <c:pt idx="113">
                  <c:v>34.9</c:v>
                </c:pt>
                <c:pt idx="114">
                  <c:v>37.1</c:v>
                </c:pt>
                <c:pt idx="115">
                  <c:v>38</c:v>
                </c:pt>
                <c:pt idx="116">
                  <c:v>39.4</c:v>
                </c:pt>
                <c:pt idx="117">
                  <c:v>41.5</c:v>
                </c:pt>
                <c:pt idx="118">
                  <c:v>42.1</c:v>
                </c:pt>
                <c:pt idx="119">
                  <c:v>42.9</c:v>
                </c:pt>
                <c:pt idx="120">
                  <c:v>43.8</c:v>
                </c:pt>
                <c:pt idx="121">
                  <c:v>46.5</c:v>
                </c:pt>
                <c:pt idx="122">
                  <c:v>47.9</c:v>
                </c:pt>
                <c:pt idx="123">
                  <c:v>46.2</c:v>
                </c:pt>
                <c:pt idx="124">
                  <c:v>41.9</c:v>
                </c:pt>
                <c:pt idx="125">
                  <c:v>39.799999999999997</c:v>
                </c:pt>
                <c:pt idx="126">
                  <c:v>36.6</c:v>
                </c:pt>
                <c:pt idx="127">
                  <c:v>31.4</c:v>
                </c:pt>
                <c:pt idx="128">
                  <c:v>30</c:v>
                </c:pt>
                <c:pt idx="129">
                  <c:v>30.5</c:v>
                </c:pt>
                <c:pt idx="130">
                  <c:v>30.2</c:v>
                </c:pt>
                <c:pt idx="131">
                  <c:v>29.6</c:v>
                </c:pt>
                <c:pt idx="132">
                  <c:v>28.5</c:v>
                </c:pt>
                <c:pt idx="133">
                  <c:v>28.8</c:v>
                </c:pt>
                <c:pt idx="134">
                  <c:v>28.5</c:v>
                </c:pt>
                <c:pt idx="135">
                  <c:v>29.9</c:v>
                </c:pt>
                <c:pt idx="136">
                  <c:v>33.5</c:v>
                </c:pt>
                <c:pt idx="137">
                  <c:v>33</c:v>
                </c:pt>
                <c:pt idx="138">
                  <c:v>35.200000000000003</c:v>
                </c:pt>
                <c:pt idx="139">
                  <c:v>35.700000000000003</c:v>
                </c:pt>
                <c:pt idx="140">
                  <c:v>35.299999999999997</c:v>
                </c:pt>
                <c:pt idx="141">
                  <c:v>35.1</c:v>
                </c:pt>
              </c:numCache>
            </c:numRef>
          </c:val>
          <c:smooth val="0"/>
        </c:ser>
        <c:ser>
          <c:idx val="1"/>
          <c:order val="1"/>
          <c:tx>
            <c:v>Lap 2</c:v>
          </c:tx>
          <c:marker>
            <c:symbol val="none"/>
          </c:marker>
          <c:val>
            <c:numRef>
              <c:f>'Lap Breaks'!$B$4:$B$200</c:f>
              <c:numCache>
                <c:formatCode>General</c:formatCode>
                <c:ptCount val="197"/>
                <c:pt idx="0">
                  <c:v>35.1</c:v>
                </c:pt>
                <c:pt idx="1">
                  <c:v>35.4</c:v>
                </c:pt>
                <c:pt idx="2">
                  <c:v>36.5</c:v>
                </c:pt>
                <c:pt idx="3">
                  <c:v>38.799999999999997</c:v>
                </c:pt>
                <c:pt idx="4">
                  <c:v>41.8</c:v>
                </c:pt>
                <c:pt idx="5">
                  <c:v>43.9</c:v>
                </c:pt>
                <c:pt idx="6">
                  <c:v>43.3</c:v>
                </c:pt>
                <c:pt idx="7">
                  <c:v>44.8</c:v>
                </c:pt>
                <c:pt idx="8">
                  <c:v>46</c:v>
                </c:pt>
                <c:pt idx="9">
                  <c:v>45.6</c:v>
                </c:pt>
                <c:pt idx="10">
                  <c:v>45.2</c:v>
                </c:pt>
                <c:pt idx="11">
                  <c:v>42.9</c:v>
                </c:pt>
                <c:pt idx="12">
                  <c:v>40.6</c:v>
                </c:pt>
                <c:pt idx="13">
                  <c:v>39.1</c:v>
                </c:pt>
                <c:pt idx="14">
                  <c:v>37.5</c:v>
                </c:pt>
                <c:pt idx="15">
                  <c:v>36.6</c:v>
                </c:pt>
                <c:pt idx="16">
                  <c:v>34.5</c:v>
                </c:pt>
                <c:pt idx="17">
                  <c:v>33.299999999999997</c:v>
                </c:pt>
                <c:pt idx="18">
                  <c:v>32.6</c:v>
                </c:pt>
                <c:pt idx="19">
                  <c:v>31.5</c:v>
                </c:pt>
                <c:pt idx="20">
                  <c:v>30.5</c:v>
                </c:pt>
                <c:pt idx="21">
                  <c:v>29.5</c:v>
                </c:pt>
                <c:pt idx="22">
                  <c:v>29</c:v>
                </c:pt>
                <c:pt idx="23">
                  <c:v>28.4</c:v>
                </c:pt>
                <c:pt idx="24">
                  <c:v>27.5</c:v>
                </c:pt>
                <c:pt idx="25">
                  <c:v>25.9</c:v>
                </c:pt>
                <c:pt idx="26">
                  <c:v>24.5</c:v>
                </c:pt>
                <c:pt idx="27">
                  <c:v>22.9</c:v>
                </c:pt>
                <c:pt idx="28">
                  <c:v>21.9</c:v>
                </c:pt>
                <c:pt idx="29">
                  <c:v>22.2</c:v>
                </c:pt>
                <c:pt idx="30">
                  <c:v>22.7</c:v>
                </c:pt>
                <c:pt idx="31">
                  <c:v>23.2</c:v>
                </c:pt>
                <c:pt idx="32">
                  <c:v>25.4</c:v>
                </c:pt>
                <c:pt idx="33">
                  <c:v>27.2</c:v>
                </c:pt>
                <c:pt idx="34">
                  <c:v>28.3</c:v>
                </c:pt>
                <c:pt idx="35">
                  <c:v>29.3</c:v>
                </c:pt>
                <c:pt idx="36">
                  <c:v>30.5</c:v>
                </c:pt>
                <c:pt idx="37">
                  <c:v>32.4</c:v>
                </c:pt>
                <c:pt idx="38">
                  <c:v>32.9</c:v>
                </c:pt>
                <c:pt idx="39">
                  <c:v>34.9</c:v>
                </c:pt>
                <c:pt idx="40">
                  <c:v>34.9</c:v>
                </c:pt>
                <c:pt idx="41">
                  <c:v>34.6</c:v>
                </c:pt>
                <c:pt idx="42">
                  <c:v>34.299999999999997</c:v>
                </c:pt>
                <c:pt idx="43">
                  <c:v>34.1</c:v>
                </c:pt>
                <c:pt idx="44">
                  <c:v>34.200000000000003</c:v>
                </c:pt>
                <c:pt idx="45">
                  <c:v>33.299999999999997</c:v>
                </c:pt>
                <c:pt idx="46">
                  <c:v>32.1</c:v>
                </c:pt>
                <c:pt idx="47">
                  <c:v>31.3</c:v>
                </c:pt>
                <c:pt idx="48">
                  <c:v>30.8</c:v>
                </c:pt>
                <c:pt idx="49">
                  <c:v>30.2</c:v>
                </c:pt>
                <c:pt idx="50">
                  <c:v>29.6</c:v>
                </c:pt>
                <c:pt idx="51">
                  <c:v>29.3</c:v>
                </c:pt>
                <c:pt idx="52">
                  <c:v>31</c:v>
                </c:pt>
                <c:pt idx="53">
                  <c:v>32.6</c:v>
                </c:pt>
                <c:pt idx="54">
                  <c:v>34.1</c:v>
                </c:pt>
                <c:pt idx="55">
                  <c:v>35.700000000000003</c:v>
                </c:pt>
                <c:pt idx="56">
                  <c:v>36</c:v>
                </c:pt>
                <c:pt idx="57">
                  <c:v>37.799999999999997</c:v>
                </c:pt>
                <c:pt idx="58">
                  <c:v>39</c:v>
                </c:pt>
                <c:pt idx="59">
                  <c:v>41</c:v>
                </c:pt>
                <c:pt idx="60">
                  <c:v>42</c:v>
                </c:pt>
                <c:pt idx="61">
                  <c:v>42.6</c:v>
                </c:pt>
                <c:pt idx="62">
                  <c:v>43</c:v>
                </c:pt>
                <c:pt idx="63">
                  <c:v>43.4</c:v>
                </c:pt>
                <c:pt idx="64">
                  <c:v>43.8</c:v>
                </c:pt>
                <c:pt idx="65">
                  <c:v>44.4</c:v>
                </c:pt>
                <c:pt idx="66">
                  <c:v>44.9</c:v>
                </c:pt>
                <c:pt idx="67">
                  <c:v>45.1</c:v>
                </c:pt>
                <c:pt idx="68">
                  <c:v>45.5</c:v>
                </c:pt>
                <c:pt idx="69">
                  <c:v>46.1</c:v>
                </c:pt>
                <c:pt idx="70">
                  <c:v>46.4</c:v>
                </c:pt>
                <c:pt idx="71">
                  <c:v>43.8</c:v>
                </c:pt>
                <c:pt idx="72">
                  <c:v>39.700000000000003</c:v>
                </c:pt>
                <c:pt idx="73">
                  <c:v>35.9</c:v>
                </c:pt>
                <c:pt idx="74">
                  <c:v>34.1</c:v>
                </c:pt>
                <c:pt idx="75">
                  <c:v>32.6</c:v>
                </c:pt>
                <c:pt idx="76">
                  <c:v>32.200000000000003</c:v>
                </c:pt>
                <c:pt idx="77">
                  <c:v>31.8</c:v>
                </c:pt>
                <c:pt idx="78">
                  <c:v>31.2</c:v>
                </c:pt>
                <c:pt idx="79">
                  <c:v>30</c:v>
                </c:pt>
                <c:pt idx="80">
                  <c:v>28.4</c:v>
                </c:pt>
                <c:pt idx="81">
                  <c:v>27.2</c:v>
                </c:pt>
                <c:pt idx="82">
                  <c:v>26.5</c:v>
                </c:pt>
                <c:pt idx="83">
                  <c:v>25</c:v>
                </c:pt>
                <c:pt idx="84">
                  <c:v>23.1</c:v>
                </c:pt>
                <c:pt idx="85">
                  <c:v>21.5</c:v>
                </c:pt>
                <c:pt idx="86">
                  <c:v>20.9</c:v>
                </c:pt>
                <c:pt idx="87">
                  <c:v>20.7</c:v>
                </c:pt>
                <c:pt idx="88">
                  <c:v>21.2</c:v>
                </c:pt>
                <c:pt idx="89">
                  <c:v>21.6</c:v>
                </c:pt>
                <c:pt idx="90">
                  <c:v>23.5</c:v>
                </c:pt>
                <c:pt idx="91">
                  <c:v>24.1</c:v>
                </c:pt>
                <c:pt idx="92">
                  <c:v>24.9</c:v>
                </c:pt>
                <c:pt idx="93">
                  <c:v>26.1</c:v>
                </c:pt>
                <c:pt idx="94">
                  <c:v>28</c:v>
                </c:pt>
                <c:pt idx="95">
                  <c:v>29.7</c:v>
                </c:pt>
                <c:pt idx="96">
                  <c:v>30.6</c:v>
                </c:pt>
                <c:pt idx="97">
                  <c:v>31.1</c:v>
                </c:pt>
                <c:pt idx="98">
                  <c:v>31.9</c:v>
                </c:pt>
                <c:pt idx="99">
                  <c:v>31.9</c:v>
                </c:pt>
                <c:pt idx="100">
                  <c:v>32.6</c:v>
                </c:pt>
                <c:pt idx="101">
                  <c:v>33.1</c:v>
                </c:pt>
                <c:pt idx="102">
                  <c:v>33.4</c:v>
                </c:pt>
                <c:pt idx="103">
                  <c:v>33.799999999999997</c:v>
                </c:pt>
                <c:pt idx="104">
                  <c:v>35.200000000000003</c:v>
                </c:pt>
                <c:pt idx="105">
                  <c:v>36.200000000000003</c:v>
                </c:pt>
                <c:pt idx="106">
                  <c:v>36.4</c:v>
                </c:pt>
                <c:pt idx="107">
                  <c:v>36.4</c:v>
                </c:pt>
                <c:pt idx="108">
                  <c:v>36.1</c:v>
                </c:pt>
                <c:pt idx="109">
                  <c:v>33.200000000000003</c:v>
                </c:pt>
                <c:pt idx="110">
                  <c:v>33.6</c:v>
                </c:pt>
                <c:pt idx="111">
                  <c:v>35.799999999999997</c:v>
                </c:pt>
                <c:pt idx="112">
                  <c:v>37.9</c:v>
                </c:pt>
                <c:pt idx="113">
                  <c:v>39.9</c:v>
                </c:pt>
                <c:pt idx="114">
                  <c:v>41.9</c:v>
                </c:pt>
                <c:pt idx="115">
                  <c:v>42.6</c:v>
                </c:pt>
                <c:pt idx="116">
                  <c:v>44.1</c:v>
                </c:pt>
                <c:pt idx="117">
                  <c:v>45.3</c:v>
                </c:pt>
                <c:pt idx="118">
                  <c:v>46.3</c:v>
                </c:pt>
                <c:pt idx="119">
                  <c:v>46.1</c:v>
                </c:pt>
                <c:pt idx="120">
                  <c:v>45.1</c:v>
                </c:pt>
                <c:pt idx="121">
                  <c:v>41.5</c:v>
                </c:pt>
                <c:pt idx="122">
                  <c:v>38.200000000000003</c:v>
                </c:pt>
                <c:pt idx="123">
                  <c:v>35.4</c:v>
                </c:pt>
                <c:pt idx="124">
                  <c:v>31.4</c:v>
                </c:pt>
                <c:pt idx="125">
                  <c:v>28.9</c:v>
                </c:pt>
                <c:pt idx="126">
                  <c:v>26.9</c:v>
                </c:pt>
                <c:pt idx="127">
                  <c:v>26.5</c:v>
                </c:pt>
                <c:pt idx="128">
                  <c:v>26.2</c:v>
                </c:pt>
                <c:pt idx="129">
                  <c:v>26.4</c:v>
                </c:pt>
                <c:pt idx="130">
                  <c:v>26.5</c:v>
                </c:pt>
                <c:pt idx="131">
                  <c:v>26.5</c:v>
                </c:pt>
                <c:pt idx="132">
                  <c:v>27.3</c:v>
                </c:pt>
                <c:pt idx="133">
                  <c:v>27.8</c:v>
                </c:pt>
                <c:pt idx="134">
                  <c:v>30.5</c:v>
                </c:pt>
                <c:pt idx="135">
                  <c:v>32</c:v>
                </c:pt>
                <c:pt idx="136">
                  <c:v>34</c:v>
                </c:pt>
                <c:pt idx="137">
                  <c:v>35.9</c:v>
                </c:pt>
                <c:pt idx="138">
                  <c:v>36.700000000000003</c:v>
                </c:pt>
                <c:pt idx="139">
                  <c:v>36.4</c:v>
                </c:pt>
              </c:numCache>
            </c:numRef>
          </c:val>
          <c:smooth val="0"/>
        </c:ser>
        <c:ser>
          <c:idx val="2"/>
          <c:order val="2"/>
          <c:tx>
            <c:v>Lap 3</c:v>
          </c:tx>
          <c:marker>
            <c:symbol val="none"/>
          </c:marker>
          <c:val>
            <c:numRef>
              <c:f>'Lap Breaks'!$C$4:$C$200</c:f>
              <c:numCache>
                <c:formatCode>General</c:formatCode>
                <c:ptCount val="197"/>
                <c:pt idx="0">
                  <c:v>36.4</c:v>
                </c:pt>
                <c:pt idx="1">
                  <c:v>36.6</c:v>
                </c:pt>
                <c:pt idx="2">
                  <c:v>39.5</c:v>
                </c:pt>
                <c:pt idx="3">
                  <c:v>39.9</c:v>
                </c:pt>
                <c:pt idx="4">
                  <c:v>41.8</c:v>
                </c:pt>
                <c:pt idx="5">
                  <c:v>44.3</c:v>
                </c:pt>
                <c:pt idx="6">
                  <c:v>45.5</c:v>
                </c:pt>
                <c:pt idx="7">
                  <c:v>47</c:v>
                </c:pt>
                <c:pt idx="8">
                  <c:v>47.3</c:v>
                </c:pt>
                <c:pt idx="9">
                  <c:v>47.9</c:v>
                </c:pt>
                <c:pt idx="10">
                  <c:v>45.8</c:v>
                </c:pt>
                <c:pt idx="11">
                  <c:v>42.4</c:v>
                </c:pt>
                <c:pt idx="12">
                  <c:v>39.700000000000003</c:v>
                </c:pt>
                <c:pt idx="13">
                  <c:v>37.6</c:v>
                </c:pt>
                <c:pt idx="14">
                  <c:v>36.700000000000003</c:v>
                </c:pt>
                <c:pt idx="15">
                  <c:v>36.1</c:v>
                </c:pt>
                <c:pt idx="16">
                  <c:v>34.9</c:v>
                </c:pt>
                <c:pt idx="17">
                  <c:v>33.700000000000003</c:v>
                </c:pt>
                <c:pt idx="18">
                  <c:v>31.9</c:v>
                </c:pt>
                <c:pt idx="19">
                  <c:v>30.6</c:v>
                </c:pt>
                <c:pt idx="20">
                  <c:v>29.7</c:v>
                </c:pt>
                <c:pt idx="21">
                  <c:v>28.9</c:v>
                </c:pt>
                <c:pt idx="22">
                  <c:v>28.1</c:v>
                </c:pt>
                <c:pt idx="23">
                  <c:v>26.9</c:v>
                </c:pt>
                <c:pt idx="24">
                  <c:v>25.5</c:v>
                </c:pt>
                <c:pt idx="25">
                  <c:v>24.1</c:v>
                </c:pt>
                <c:pt idx="26">
                  <c:v>22.3</c:v>
                </c:pt>
                <c:pt idx="27">
                  <c:v>21.3</c:v>
                </c:pt>
                <c:pt idx="28">
                  <c:v>21.1</c:v>
                </c:pt>
                <c:pt idx="29">
                  <c:v>21.1</c:v>
                </c:pt>
                <c:pt idx="30">
                  <c:v>21.9</c:v>
                </c:pt>
                <c:pt idx="31">
                  <c:v>24.1</c:v>
                </c:pt>
                <c:pt idx="32">
                  <c:v>25.5</c:v>
                </c:pt>
                <c:pt idx="33">
                  <c:v>27.4</c:v>
                </c:pt>
                <c:pt idx="34">
                  <c:v>28.7</c:v>
                </c:pt>
                <c:pt idx="35">
                  <c:v>30.2</c:v>
                </c:pt>
                <c:pt idx="36">
                  <c:v>32</c:v>
                </c:pt>
                <c:pt idx="37">
                  <c:v>32.299999999999997</c:v>
                </c:pt>
                <c:pt idx="38">
                  <c:v>33.1</c:v>
                </c:pt>
                <c:pt idx="39">
                  <c:v>33.700000000000003</c:v>
                </c:pt>
                <c:pt idx="40">
                  <c:v>33.700000000000003</c:v>
                </c:pt>
                <c:pt idx="41">
                  <c:v>33.5</c:v>
                </c:pt>
                <c:pt idx="42">
                  <c:v>32.799999999999997</c:v>
                </c:pt>
                <c:pt idx="43">
                  <c:v>33</c:v>
                </c:pt>
                <c:pt idx="44">
                  <c:v>32.700000000000003</c:v>
                </c:pt>
                <c:pt idx="45">
                  <c:v>31.8</c:v>
                </c:pt>
                <c:pt idx="46">
                  <c:v>30</c:v>
                </c:pt>
                <c:pt idx="47">
                  <c:v>30.3</c:v>
                </c:pt>
                <c:pt idx="48">
                  <c:v>31</c:v>
                </c:pt>
                <c:pt idx="49">
                  <c:v>31.8</c:v>
                </c:pt>
                <c:pt idx="50">
                  <c:v>32.200000000000003</c:v>
                </c:pt>
                <c:pt idx="51">
                  <c:v>33.1</c:v>
                </c:pt>
                <c:pt idx="52">
                  <c:v>33.799999999999997</c:v>
                </c:pt>
                <c:pt idx="53">
                  <c:v>35.799999999999997</c:v>
                </c:pt>
                <c:pt idx="54">
                  <c:v>36.700000000000003</c:v>
                </c:pt>
                <c:pt idx="55">
                  <c:v>36.700000000000003</c:v>
                </c:pt>
                <c:pt idx="56">
                  <c:v>37.9</c:v>
                </c:pt>
                <c:pt idx="57">
                  <c:v>38.799999999999997</c:v>
                </c:pt>
                <c:pt idx="58">
                  <c:v>40</c:v>
                </c:pt>
                <c:pt idx="59">
                  <c:v>42</c:v>
                </c:pt>
                <c:pt idx="60">
                  <c:v>42.9</c:v>
                </c:pt>
                <c:pt idx="61">
                  <c:v>42.9</c:v>
                </c:pt>
                <c:pt idx="62">
                  <c:v>43.5</c:v>
                </c:pt>
                <c:pt idx="63">
                  <c:v>43.8</c:v>
                </c:pt>
                <c:pt idx="64">
                  <c:v>44.5</c:v>
                </c:pt>
                <c:pt idx="65">
                  <c:v>45</c:v>
                </c:pt>
                <c:pt idx="66">
                  <c:v>45.7</c:v>
                </c:pt>
                <c:pt idx="67">
                  <c:v>45.8</c:v>
                </c:pt>
                <c:pt idx="68">
                  <c:v>46.6</c:v>
                </c:pt>
                <c:pt idx="69">
                  <c:v>45.5</c:v>
                </c:pt>
                <c:pt idx="70">
                  <c:v>43.6</c:v>
                </c:pt>
                <c:pt idx="71">
                  <c:v>41.6</c:v>
                </c:pt>
                <c:pt idx="72">
                  <c:v>39.299999999999997</c:v>
                </c:pt>
                <c:pt idx="73">
                  <c:v>37.5</c:v>
                </c:pt>
                <c:pt idx="74">
                  <c:v>35.5</c:v>
                </c:pt>
                <c:pt idx="75">
                  <c:v>34.4</c:v>
                </c:pt>
                <c:pt idx="76">
                  <c:v>34.200000000000003</c:v>
                </c:pt>
                <c:pt idx="77">
                  <c:v>32.299999999999997</c:v>
                </c:pt>
                <c:pt idx="78">
                  <c:v>30.6</c:v>
                </c:pt>
                <c:pt idx="79">
                  <c:v>28.8</c:v>
                </c:pt>
                <c:pt idx="80">
                  <c:v>26.8</c:v>
                </c:pt>
                <c:pt idx="81">
                  <c:v>25.3</c:v>
                </c:pt>
                <c:pt idx="82">
                  <c:v>24.4</c:v>
                </c:pt>
                <c:pt idx="83">
                  <c:v>22.3</c:v>
                </c:pt>
                <c:pt idx="84">
                  <c:v>21.4</c:v>
                </c:pt>
                <c:pt idx="85">
                  <c:v>20</c:v>
                </c:pt>
                <c:pt idx="86">
                  <c:v>19.3</c:v>
                </c:pt>
                <c:pt idx="87">
                  <c:v>19.600000000000001</c:v>
                </c:pt>
                <c:pt idx="88">
                  <c:v>20.100000000000001</c:v>
                </c:pt>
                <c:pt idx="89">
                  <c:v>20.9</c:v>
                </c:pt>
                <c:pt idx="90">
                  <c:v>21.9</c:v>
                </c:pt>
                <c:pt idx="91">
                  <c:v>23.6</c:v>
                </c:pt>
                <c:pt idx="92">
                  <c:v>24.7</c:v>
                </c:pt>
                <c:pt idx="93">
                  <c:v>25</c:v>
                </c:pt>
                <c:pt idx="94">
                  <c:v>26.6</c:v>
                </c:pt>
                <c:pt idx="95">
                  <c:v>27.5</c:v>
                </c:pt>
                <c:pt idx="96">
                  <c:v>29.5</c:v>
                </c:pt>
                <c:pt idx="97">
                  <c:v>30.2</c:v>
                </c:pt>
                <c:pt idx="98">
                  <c:v>31</c:v>
                </c:pt>
                <c:pt idx="99">
                  <c:v>30.8</c:v>
                </c:pt>
                <c:pt idx="100">
                  <c:v>31.1</c:v>
                </c:pt>
                <c:pt idx="101">
                  <c:v>30.5</c:v>
                </c:pt>
                <c:pt idx="102">
                  <c:v>30.8</c:v>
                </c:pt>
                <c:pt idx="103">
                  <c:v>31.9</c:v>
                </c:pt>
                <c:pt idx="104">
                  <c:v>33.299999999999997</c:v>
                </c:pt>
                <c:pt idx="105">
                  <c:v>34.299999999999997</c:v>
                </c:pt>
                <c:pt idx="106">
                  <c:v>35.4</c:v>
                </c:pt>
                <c:pt idx="107">
                  <c:v>35.1</c:v>
                </c:pt>
                <c:pt idx="108">
                  <c:v>35.1</c:v>
                </c:pt>
                <c:pt idx="109">
                  <c:v>34.799999999999997</c:v>
                </c:pt>
                <c:pt idx="110">
                  <c:v>32.6</c:v>
                </c:pt>
                <c:pt idx="111">
                  <c:v>32.9</c:v>
                </c:pt>
                <c:pt idx="112">
                  <c:v>34.4</c:v>
                </c:pt>
                <c:pt idx="113">
                  <c:v>36.5</c:v>
                </c:pt>
                <c:pt idx="114">
                  <c:v>37.9</c:v>
                </c:pt>
                <c:pt idx="115">
                  <c:v>39.6</c:v>
                </c:pt>
                <c:pt idx="116">
                  <c:v>41.9</c:v>
                </c:pt>
                <c:pt idx="117">
                  <c:v>43.2</c:v>
                </c:pt>
                <c:pt idx="118">
                  <c:v>44.2</c:v>
                </c:pt>
                <c:pt idx="119">
                  <c:v>46</c:v>
                </c:pt>
                <c:pt idx="120">
                  <c:v>45.2</c:v>
                </c:pt>
                <c:pt idx="121">
                  <c:v>44.5</c:v>
                </c:pt>
                <c:pt idx="122">
                  <c:v>43</c:v>
                </c:pt>
                <c:pt idx="123">
                  <c:v>38</c:v>
                </c:pt>
                <c:pt idx="124">
                  <c:v>32.4</c:v>
                </c:pt>
                <c:pt idx="125">
                  <c:v>30.8</c:v>
                </c:pt>
                <c:pt idx="126">
                  <c:v>28.5</c:v>
                </c:pt>
                <c:pt idx="127">
                  <c:v>28.3</c:v>
                </c:pt>
                <c:pt idx="128">
                  <c:v>27.5</c:v>
                </c:pt>
                <c:pt idx="129">
                  <c:v>26.8</c:v>
                </c:pt>
                <c:pt idx="130">
                  <c:v>26.8</c:v>
                </c:pt>
                <c:pt idx="131">
                  <c:v>26.6</c:v>
                </c:pt>
                <c:pt idx="132">
                  <c:v>26.9</c:v>
                </c:pt>
                <c:pt idx="133">
                  <c:v>27.7</c:v>
                </c:pt>
                <c:pt idx="134">
                  <c:v>29.3</c:v>
                </c:pt>
                <c:pt idx="135">
                  <c:v>32.4</c:v>
                </c:pt>
                <c:pt idx="136">
                  <c:v>32.5</c:v>
                </c:pt>
                <c:pt idx="137">
                  <c:v>34.200000000000003</c:v>
                </c:pt>
                <c:pt idx="138">
                  <c:v>35.6</c:v>
                </c:pt>
                <c:pt idx="139">
                  <c:v>35.799999999999997</c:v>
                </c:pt>
                <c:pt idx="140">
                  <c:v>35.9</c:v>
                </c:pt>
              </c:numCache>
            </c:numRef>
          </c:val>
          <c:smooth val="0"/>
        </c:ser>
        <c:ser>
          <c:idx val="3"/>
          <c:order val="3"/>
          <c:tx>
            <c:v>Lap 4</c:v>
          </c:tx>
          <c:marker>
            <c:symbol val="none"/>
          </c:marker>
          <c:val>
            <c:numRef>
              <c:f>'Lap Breaks'!$D$4:$D$200</c:f>
              <c:numCache>
                <c:formatCode>General</c:formatCode>
                <c:ptCount val="197"/>
                <c:pt idx="0">
                  <c:v>35.9</c:v>
                </c:pt>
                <c:pt idx="1">
                  <c:v>36.4</c:v>
                </c:pt>
                <c:pt idx="2">
                  <c:v>38</c:v>
                </c:pt>
                <c:pt idx="3">
                  <c:v>39</c:v>
                </c:pt>
                <c:pt idx="4">
                  <c:v>40.6</c:v>
                </c:pt>
                <c:pt idx="5">
                  <c:v>41.9</c:v>
                </c:pt>
                <c:pt idx="6">
                  <c:v>42.6</c:v>
                </c:pt>
                <c:pt idx="7">
                  <c:v>44.2</c:v>
                </c:pt>
                <c:pt idx="8">
                  <c:v>45.1</c:v>
                </c:pt>
                <c:pt idx="9">
                  <c:v>45.2</c:v>
                </c:pt>
                <c:pt idx="10">
                  <c:v>45</c:v>
                </c:pt>
                <c:pt idx="11">
                  <c:v>42</c:v>
                </c:pt>
                <c:pt idx="12">
                  <c:v>39.700000000000003</c:v>
                </c:pt>
                <c:pt idx="13">
                  <c:v>38.299999999999997</c:v>
                </c:pt>
                <c:pt idx="14">
                  <c:v>37.299999999999997</c:v>
                </c:pt>
                <c:pt idx="15">
                  <c:v>36</c:v>
                </c:pt>
                <c:pt idx="16">
                  <c:v>34</c:v>
                </c:pt>
                <c:pt idx="17">
                  <c:v>32.799999999999997</c:v>
                </c:pt>
                <c:pt idx="18">
                  <c:v>31.5</c:v>
                </c:pt>
                <c:pt idx="19">
                  <c:v>30.2</c:v>
                </c:pt>
                <c:pt idx="20">
                  <c:v>29.3</c:v>
                </c:pt>
                <c:pt idx="21">
                  <c:v>29.1</c:v>
                </c:pt>
                <c:pt idx="22">
                  <c:v>29</c:v>
                </c:pt>
                <c:pt idx="23">
                  <c:v>28.2</c:v>
                </c:pt>
                <c:pt idx="24">
                  <c:v>26.4</c:v>
                </c:pt>
                <c:pt idx="25">
                  <c:v>24.6</c:v>
                </c:pt>
                <c:pt idx="26">
                  <c:v>22.8</c:v>
                </c:pt>
                <c:pt idx="27">
                  <c:v>22</c:v>
                </c:pt>
                <c:pt idx="28">
                  <c:v>20.9</c:v>
                </c:pt>
                <c:pt idx="29">
                  <c:v>21.6</c:v>
                </c:pt>
                <c:pt idx="30">
                  <c:v>21.9</c:v>
                </c:pt>
                <c:pt idx="31">
                  <c:v>23.2</c:v>
                </c:pt>
                <c:pt idx="32">
                  <c:v>24.3</c:v>
                </c:pt>
                <c:pt idx="33">
                  <c:v>25</c:v>
                </c:pt>
                <c:pt idx="34">
                  <c:v>26.2</c:v>
                </c:pt>
                <c:pt idx="35">
                  <c:v>27.3</c:v>
                </c:pt>
                <c:pt idx="36">
                  <c:v>29.1</c:v>
                </c:pt>
                <c:pt idx="37">
                  <c:v>30.6</c:v>
                </c:pt>
                <c:pt idx="38">
                  <c:v>31.3</c:v>
                </c:pt>
                <c:pt idx="39">
                  <c:v>32.700000000000003</c:v>
                </c:pt>
                <c:pt idx="40">
                  <c:v>32.700000000000003</c:v>
                </c:pt>
                <c:pt idx="41">
                  <c:v>33.799999999999997</c:v>
                </c:pt>
                <c:pt idx="42">
                  <c:v>33.9</c:v>
                </c:pt>
                <c:pt idx="43">
                  <c:v>33.4</c:v>
                </c:pt>
                <c:pt idx="44">
                  <c:v>32.6</c:v>
                </c:pt>
                <c:pt idx="45">
                  <c:v>32.1</c:v>
                </c:pt>
                <c:pt idx="46">
                  <c:v>31.2</c:v>
                </c:pt>
                <c:pt idx="47">
                  <c:v>30.3</c:v>
                </c:pt>
                <c:pt idx="48">
                  <c:v>30.6</c:v>
                </c:pt>
                <c:pt idx="49">
                  <c:v>31</c:v>
                </c:pt>
                <c:pt idx="50">
                  <c:v>31.5</c:v>
                </c:pt>
                <c:pt idx="51">
                  <c:v>31.5</c:v>
                </c:pt>
                <c:pt idx="52">
                  <c:v>31.8</c:v>
                </c:pt>
                <c:pt idx="53">
                  <c:v>32.200000000000003</c:v>
                </c:pt>
                <c:pt idx="54">
                  <c:v>34.299999999999997</c:v>
                </c:pt>
                <c:pt idx="55">
                  <c:v>35.4</c:v>
                </c:pt>
                <c:pt idx="56">
                  <c:v>35.6</c:v>
                </c:pt>
                <c:pt idx="57">
                  <c:v>35.1</c:v>
                </c:pt>
                <c:pt idx="58">
                  <c:v>36.4</c:v>
                </c:pt>
                <c:pt idx="59">
                  <c:v>38.1</c:v>
                </c:pt>
                <c:pt idx="60">
                  <c:v>40.1</c:v>
                </c:pt>
                <c:pt idx="61">
                  <c:v>41.3</c:v>
                </c:pt>
                <c:pt idx="62">
                  <c:v>40.6</c:v>
                </c:pt>
                <c:pt idx="63">
                  <c:v>41.7</c:v>
                </c:pt>
                <c:pt idx="64">
                  <c:v>42.5</c:v>
                </c:pt>
                <c:pt idx="65">
                  <c:v>43.6</c:v>
                </c:pt>
                <c:pt idx="66">
                  <c:v>44.1</c:v>
                </c:pt>
                <c:pt idx="67">
                  <c:v>45.2</c:v>
                </c:pt>
                <c:pt idx="68">
                  <c:v>44.1</c:v>
                </c:pt>
                <c:pt idx="69">
                  <c:v>42.8</c:v>
                </c:pt>
                <c:pt idx="70">
                  <c:v>43.4</c:v>
                </c:pt>
                <c:pt idx="71">
                  <c:v>44.7</c:v>
                </c:pt>
                <c:pt idx="72">
                  <c:v>44.9</c:v>
                </c:pt>
                <c:pt idx="73">
                  <c:v>41</c:v>
                </c:pt>
                <c:pt idx="74">
                  <c:v>38.9</c:v>
                </c:pt>
                <c:pt idx="75">
                  <c:v>36</c:v>
                </c:pt>
                <c:pt idx="76">
                  <c:v>34.200000000000003</c:v>
                </c:pt>
                <c:pt idx="77">
                  <c:v>32.9</c:v>
                </c:pt>
                <c:pt idx="78">
                  <c:v>32.200000000000003</c:v>
                </c:pt>
                <c:pt idx="79">
                  <c:v>31.1</c:v>
                </c:pt>
                <c:pt idx="80">
                  <c:v>29.8</c:v>
                </c:pt>
                <c:pt idx="81">
                  <c:v>28.4</c:v>
                </c:pt>
                <c:pt idx="82">
                  <c:v>26.6</c:v>
                </c:pt>
                <c:pt idx="83">
                  <c:v>25.1</c:v>
                </c:pt>
                <c:pt idx="84">
                  <c:v>23.7</c:v>
                </c:pt>
                <c:pt idx="85">
                  <c:v>21.6</c:v>
                </c:pt>
                <c:pt idx="86">
                  <c:v>20</c:v>
                </c:pt>
                <c:pt idx="87">
                  <c:v>19.7</c:v>
                </c:pt>
                <c:pt idx="88">
                  <c:v>19.399999999999999</c:v>
                </c:pt>
                <c:pt idx="89">
                  <c:v>19.8</c:v>
                </c:pt>
                <c:pt idx="90">
                  <c:v>20.6</c:v>
                </c:pt>
                <c:pt idx="91">
                  <c:v>21.7</c:v>
                </c:pt>
                <c:pt idx="92">
                  <c:v>23.2</c:v>
                </c:pt>
                <c:pt idx="93">
                  <c:v>25</c:v>
                </c:pt>
                <c:pt idx="94">
                  <c:v>27.7</c:v>
                </c:pt>
                <c:pt idx="95">
                  <c:v>29.2</c:v>
                </c:pt>
                <c:pt idx="96">
                  <c:v>30</c:v>
                </c:pt>
                <c:pt idx="97">
                  <c:v>31.2</c:v>
                </c:pt>
                <c:pt idx="98">
                  <c:v>31.9</c:v>
                </c:pt>
                <c:pt idx="99">
                  <c:v>32</c:v>
                </c:pt>
                <c:pt idx="100">
                  <c:v>32</c:v>
                </c:pt>
                <c:pt idx="101">
                  <c:v>31.6</c:v>
                </c:pt>
                <c:pt idx="102">
                  <c:v>32.1</c:v>
                </c:pt>
                <c:pt idx="103">
                  <c:v>33.5</c:v>
                </c:pt>
                <c:pt idx="104">
                  <c:v>34.9</c:v>
                </c:pt>
                <c:pt idx="105">
                  <c:v>35.4</c:v>
                </c:pt>
                <c:pt idx="106">
                  <c:v>34.5</c:v>
                </c:pt>
                <c:pt idx="107">
                  <c:v>33.9</c:v>
                </c:pt>
                <c:pt idx="108">
                  <c:v>33.700000000000003</c:v>
                </c:pt>
                <c:pt idx="109">
                  <c:v>33.700000000000003</c:v>
                </c:pt>
                <c:pt idx="110">
                  <c:v>34.5</c:v>
                </c:pt>
                <c:pt idx="111">
                  <c:v>35</c:v>
                </c:pt>
                <c:pt idx="112">
                  <c:v>36.5</c:v>
                </c:pt>
                <c:pt idx="113">
                  <c:v>37.6</c:v>
                </c:pt>
                <c:pt idx="114">
                  <c:v>38.9</c:v>
                </c:pt>
                <c:pt idx="115">
                  <c:v>39.799999999999997</c:v>
                </c:pt>
                <c:pt idx="116">
                  <c:v>41.4</c:v>
                </c:pt>
                <c:pt idx="117">
                  <c:v>42.2</c:v>
                </c:pt>
                <c:pt idx="118">
                  <c:v>43.3</c:v>
                </c:pt>
                <c:pt idx="119">
                  <c:v>45.4</c:v>
                </c:pt>
                <c:pt idx="120">
                  <c:v>45.5</c:v>
                </c:pt>
                <c:pt idx="121">
                  <c:v>45.6</c:v>
                </c:pt>
                <c:pt idx="122">
                  <c:v>42.9</c:v>
                </c:pt>
                <c:pt idx="123">
                  <c:v>40.6</c:v>
                </c:pt>
                <c:pt idx="124">
                  <c:v>37.4</c:v>
                </c:pt>
                <c:pt idx="125">
                  <c:v>34.4</c:v>
                </c:pt>
                <c:pt idx="126">
                  <c:v>31.3</c:v>
                </c:pt>
                <c:pt idx="127">
                  <c:v>30.2</c:v>
                </c:pt>
                <c:pt idx="128">
                  <c:v>28.5</c:v>
                </c:pt>
                <c:pt idx="129">
                  <c:v>26.7</c:v>
                </c:pt>
                <c:pt idx="130">
                  <c:v>26.2</c:v>
                </c:pt>
                <c:pt idx="131">
                  <c:v>26.8</c:v>
                </c:pt>
                <c:pt idx="132">
                  <c:v>27.4</c:v>
                </c:pt>
                <c:pt idx="133">
                  <c:v>29.6</c:v>
                </c:pt>
                <c:pt idx="134">
                  <c:v>29.8</c:v>
                </c:pt>
                <c:pt idx="135">
                  <c:v>33.200000000000003</c:v>
                </c:pt>
                <c:pt idx="136">
                  <c:v>34.1</c:v>
                </c:pt>
                <c:pt idx="137">
                  <c:v>36.1</c:v>
                </c:pt>
                <c:pt idx="138">
                  <c:v>36.200000000000003</c:v>
                </c:pt>
                <c:pt idx="139">
                  <c:v>35.700000000000003</c:v>
                </c:pt>
                <c:pt idx="140">
                  <c:v>34.799999999999997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51104"/>
        <c:axId val="126752640"/>
      </c:lineChart>
      <c:catAx>
        <c:axId val="126751104"/>
        <c:scaling>
          <c:orientation val="minMax"/>
        </c:scaling>
        <c:delete val="0"/>
        <c:axPos val="b"/>
        <c:majorTickMark val="out"/>
        <c:minorTickMark val="none"/>
        <c:tickLblPos val="nextTo"/>
        <c:crossAx val="126752640"/>
        <c:crosses val="autoZero"/>
        <c:auto val="1"/>
        <c:lblAlgn val="ctr"/>
        <c:lblOffset val="100"/>
        <c:noMultiLvlLbl val="0"/>
      </c:catAx>
      <c:valAx>
        <c:axId val="126752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6751104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Lap1</c:v>
          </c:tx>
          <c:marker>
            <c:symbol val="none"/>
          </c:marker>
          <c:xVal>
            <c:numRef>
              <c:f>'Lap 1 data'!$AQ$10:$AQ$200</c:f>
              <c:numCache>
                <c:formatCode>General</c:formatCode>
                <c:ptCount val="191"/>
                <c:pt idx="0">
                  <c:v>47.159312999999997</c:v>
                </c:pt>
                <c:pt idx="1">
                  <c:v>47.159266000000002</c:v>
                </c:pt>
                <c:pt idx="2">
                  <c:v>47.159216000000001</c:v>
                </c:pt>
                <c:pt idx="3">
                  <c:v>47.159134999999999</c:v>
                </c:pt>
                <c:pt idx="4">
                  <c:v>47.159059999999997</c:v>
                </c:pt>
                <c:pt idx="5">
                  <c:v>47.158994</c:v>
                </c:pt>
                <c:pt idx="6">
                  <c:v>47.158943999999998</c:v>
                </c:pt>
                <c:pt idx="7">
                  <c:v>47.158911000000003</c:v>
                </c:pt>
                <c:pt idx="8">
                  <c:v>47.158887999999997</c:v>
                </c:pt>
                <c:pt idx="9">
                  <c:v>47.15889</c:v>
                </c:pt>
                <c:pt idx="10">
                  <c:v>47.158898000000001</c:v>
                </c:pt>
                <c:pt idx="11">
                  <c:v>47.158898000000001</c:v>
                </c:pt>
                <c:pt idx="12">
                  <c:v>47.158909999999999</c:v>
                </c:pt>
                <c:pt idx="13">
                  <c:v>47.158907999999997</c:v>
                </c:pt>
                <c:pt idx="14">
                  <c:v>47.158904999999997</c:v>
                </c:pt>
                <c:pt idx="15">
                  <c:v>47.158892000000002</c:v>
                </c:pt>
                <c:pt idx="16">
                  <c:v>47.158858000000002</c:v>
                </c:pt>
                <c:pt idx="17">
                  <c:v>47.158830999999999</c:v>
                </c:pt>
                <c:pt idx="18">
                  <c:v>47.158797999999997</c:v>
                </c:pt>
                <c:pt idx="19">
                  <c:v>47.158740000000002</c:v>
                </c:pt>
                <c:pt idx="20">
                  <c:v>47.158678999999999</c:v>
                </c:pt>
                <c:pt idx="21">
                  <c:v>47.158624000000003</c:v>
                </c:pt>
                <c:pt idx="22">
                  <c:v>47.158583</c:v>
                </c:pt>
                <c:pt idx="23">
                  <c:v>47.158554000000002</c:v>
                </c:pt>
                <c:pt idx="24">
                  <c:v>47.158537000000003</c:v>
                </c:pt>
                <c:pt idx="25">
                  <c:v>47.158526999999999</c:v>
                </c:pt>
                <c:pt idx="26">
                  <c:v>47.158524999999997</c:v>
                </c:pt>
                <c:pt idx="27">
                  <c:v>47.158541999999997</c:v>
                </c:pt>
                <c:pt idx="28">
                  <c:v>47.158566</c:v>
                </c:pt>
                <c:pt idx="29">
                  <c:v>47.158599000000002</c:v>
                </c:pt>
                <c:pt idx="30">
                  <c:v>47.158650000000002</c:v>
                </c:pt>
                <c:pt idx="31">
                  <c:v>47.158715000000001</c:v>
                </c:pt>
                <c:pt idx="32">
                  <c:v>47.158797</c:v>
                </c:pt>
                <c:pt idx="33">
                  <c:v>47.158892999999999</c:v>
                </c:pt>
                <c:pt idx="34">
                  <c:v>47.159011999999997</c:v>
                </c:pt>
                <c:pt idx="35">
                  <c:v>47.159139000000003</c:v>
                </c:pt>
                <c:pt idx="36">
                  <c:v>47.159274000000003</c:v>
                </c:pt>
                <c:pt idx="37">
                  <c:v>47.159408999999997</c:v>
                </c:pt>
                <c:pt idx="38">
                  <c:v>47.159545999999999</c:v>
                </c:pt>
                <c:pt idx="39">
                  <c:v>47.159686000000001</c:v>
                </c:pt>
                <c:pt idx="40">
                  <c:v>47.159827999999997</c:v>
                </c:pt>
                <c:pt idx="41">
                  <c:v>47.159973000000001</c:v>
                </c:pt>
                <c:pt idx="42">
                  <c:v>47.160113000000003</c:v>
                </c:pt>
                <c:pt idx="43">
                  <c:v>47.160249</c:v>
                </c:pt>
                <c:pt idx="44">
                  <c:v>47.160376999999997</c:v>
                </c:pt>
                <c:pt idx="45">
                  <c:v>47.160502000000001</c:v>
                </c:pt>
                <c:pt idx="46">
                  <c:v>47.160632</c:v>
                </c:pt>
                <c:pt idx="47">
                  <c:v>47.160744999999999</c:v>
                </c:pt>
                <c:pt idx="48">
                  <c:v>47.160857</c:v>
                </c:pt>
                <c:pt idx="49">
                  <c:v>47.160975000000001</c:v>
                </c:pt>
                <c:pt idx="50">
                  <c:v>47.161095000000003</c:v>
                </c:pt>
                <c:pt idx="51">
                  <c:v>47.161212999999996</c:v>
                </c:pt>
                <c:pt idx="52">
                  <c:v>47.161338000000001</c:v>
                </c:pt>
                <c:pt idx="53">
                  <c:v>47.161478000000002</c:v>
                </c:pt>
                <c:pt idx="54">
                  <c:v>47.161619000000002</c:v>
                </c:pt>
                <c:pt idx="55">
                  <c:v>47.161760000000001</c:v>
                </c:pt>
                <c:pt idx="56">
                  <c:v>47.161901</c:v>
                </c:pt>
                <c:pt idx="57">
                  <c:v>47.162042999999997</c:v>
                </c:pt>
                <c:pt idx="58">
                  <c:v>47.162176000000002</c:v>
                </c:pt>
                <c:pt idx="59">
                  <c:v>47.162315999999997</c:v>
                </c:pt>
                <c:pt idx="60">
                  <c:v>47.162472999999999</c:v>
                </c:pt>
                <c:pt idx="61">
                  <c:v>47.162640000000003</c:v>
                </c:pt>
                <c:pt idx="62">
                  <c:v>47.162807000000001</c:v>
                </c:pt>
                <c:pt idx="63">
                  <c:v>47.162978000000003</c:v>
                </c:pt>
                <c:pt idx="64">
                  <c:v>47.163148</c:v>
                </c:pt>
                <c:pt idx="65">
                  <c:v>47.163311</c:v>
                </c:pt>
                <c:pt idx="66">
                  <c:v>47.163457000000001</c:v>
                </c:pt>
                <c:pt idx="67">
                  <c:v>47.163592000000001</c:v>
                </c:pt>
                <c:pt idx="68">
                  <c:v>47.163733000000001</c:v>
                </c:pt>
                <c:pt idx="69">
                  <c:v>47.163873000000002</c:v>
                </c:pt>
                <c:pt idx="70">
                  <c:v>47.163998999999997</c:v>
                </c:pt>
                <c:pt idx="71">
                  <c:v>47.164104000000002</c:v>
                </c:pt>
                <c:pt idx="72">
                  <c:v>47.164199000000004</c:v>
                </c:pt>
                <c:pt idx="73">
                  <c:v>47.164275000000004</c:v>
                </c:pt>
                <c:pt idx="74">
                  <c:v>47.164341999999998</c:v>
                </c:pt>
                <c:pt idx="75">
                  <c:v>47.164399000000003</c:v>
                </c:pt>
                <c:pt idx="76">
                  <c:v>47.164423999999997</c:v>
                </c:pt>
                <c:pt idx="77">
                  <c:v>47.164442000000001</c:v>
                </c:pt>
                <c:pt idx="78">
                  <c:v>47.164434999999997</c:v>
                </c:pt>
                <c:pt idx="79">
                  <c:v>47.16442</c:v>
                </c:pt>
                <c:pt idx="80">
                  <c:v>47.164389</c:v>
                </c:pt>
                <c:pt idx="81">
                  <c:v>47.164351000000003</c:v>
                </c:pt>
                <c:pt idx="82">
                  <c:v>47.164315999999999</c:v>
                </c:pt>
                <c:pt idx="83">
                  <c:v>47.164281000000003</c:v>
                </c:pt>
                <c:pt idx="84">
                  <c:v>47.164248999999998</c:v>
                </c:pt>
                <c:pt idx="85">
                  <c:v>47.164225999999999</c:v>
                </c:pt>
                <c:pt idx="86">
                  <c:v>47.164217000000001</c:v>
                </c:pt>
                <c:pt idx="87">
                  <c:v>47.16422</c:v>
                </c:pt>
                <c:pt idx="88">
                  <c:v>47.164231999999998</c:v>
                </c:pt>
                <c:pt idx="89">
                  <c:v>47.164251999999998</c:v>
                </c:pt>
                <c:pt idx="90">
                  <c:v>47.164281000000003</c:v>
                </c:pt>
                <c:pt idx="91">
                  <c:v>47.164309000000003</c:v>
                </c:pt>
                <c:pt idx="92">
                  <c:v>47.164330999999997</c:v>
                </c:pt>
                <c:pt idx="93">
                  <c:v>47.164335000000001</c:v>
                </c:pt>
                <c:pt idx="94">
                  <c:v>47.16433</c:v>
                </c:pt>
                <c:pt idx="95">
                  <c:v>47.164307999999998</c:v>
                </c:pt>
                <c:pt idx="96">
                  <c:v>47.164270999999999</c:v>
                </c:pt>
                <c:pt idx="97">
                  <c:v>47.164220999999998</c:v>
                </c:pt>
                <c:pt idx="98">
                  <c:v>47.164160000000003</c:v>
                </c:pt>
                <c:pt idx="99">
                  <c:v>47.164071999999997</c:v>
                </c:pt>
                <c:pt idx="100">
                  <c:v>47.163980000000002</c:v>
                </c:pt>
                <c:pt idx="101">
                  <c:v>47.163888</c:v>
                </c:pt>
                <c:pt idx="102">
                  <c:v>47.163806999999998</c:v>
                </c:pt>
                <c:pt idx="103">
                  <c:v>47.163739</c:v>
                </c:pt>
                <c:pt idx="104">
                  <c:v>47.163688999999998</c:v>
                </c:pt>
                <c:pt idx="105">
                  <c:v>47.163663999999997</c:v>
                </c:pt>
                <c:pt idx="106">
                  <c:v>47.163634000000002</c:v>
                </c:pt>
                <c:pt idx="107">
                  <c:v>47.163598</c:v>
                </c:pt>
                <c:pt idx="108">
                  <c:v>47.163549000000003</c:v>
                </c:pt>
                <c:pt idx="109">
                  <c:v>47.163474999999998</c:v>
                </c:pt>
                <c:pt idx="110">
                  <c:v>47.163379999999997</c:v>
                </c:pt>
                <c:pt idx="111">
                  <c:v>47.163285000000002</c:v>
                </c:pt>
                <c:pt idx="112">
                  <c:v>47.163151999999997</c:v>
                </c:pt>
                <c:pt idx="113">
                  <c:v>47.163001000000001</c:v>
                </c:pt>
                <c:pt idx="114">
                  <c:v>47.162852999999998</c:v>
                </c:pt>
                <c:pt idx="115">
                  <c:v>47.162697999999999</c:v>
                </c:pt>
                <c:pt idx="116">
                  <c:v>47.162531000000001</c:v>
                </c:pt>
                <c:pt idx="117">
                  <c:v>47.162365999999999</c:v>
                </c:pt>
                <c:pt idx="118">
                  <c:v>47.162199000000001</c:v>
                </c:pt>
                <c:pt idx="119">
                  <c:v>47.162032000000004</c:v>
                </c:pt>
                <c:pt idx="120">
                  <c:v>47.161861999999999</c:v>
                </c:pt>
                <c:pt idx="121">
                  <c:v>47.161687999999998</c:v>
                </c:pt>
                <c:pt idx="122">
                  <c:v>47.161518000000001</c:v>
                </c:pt>
                <c:pt idx="123">
                  <c:v>47.161366999999998</c:v>
                </c:pt>
                <c:pt idx="124">
                  <c:v>47.161239000000002</c:v>
                </c:pt>
                <c:pt idx="125">
                  <c:v>47.161113999999998</c:v>
                </c:pt>
                <c:pt idx="126">
                  <c:v>47.160986999999999</c:v>
                </c:pt>
                <c:pt idx="127">
                  <c:v>47.160870000000003</c:v>
                </c:pt>
                <c:pt idx="128">
                  <c:v>47.160750999999998</c:v>
                </c:pt>
                <c:pt idx="129">
                  <c:v>47.160625000000003</c:v>
                </c:pt>
                <c:pt idx="130">
                  <c:v>47.160505000000001</c:v>
                </c:pt>
                <c:pt idx="131">
                  <c:v>47.160387999999998</c:v>
                </c:pt>
                <c:pt idx="132">
                  <c:v>47.160276000000003</c:v>
                </c:pt>
                <c:pt idx="133">
                  <c:v>47.160162999999997</c:v>
                </c:pt>
                <c:pt idx="134">
                  <c:v>47.160051000000003</c:v>
                </c:pt>
                <c:pt idx="135">
                  <c:v>47.159936999999999</c:v>
                </c:pt>
                <c:pt idx="136">
                  <c:v>47.159812000000002</c:v>
                </c:pt>
                <c:pt idx="137">
                  <c:v>47.159702000000003</c:v>
                </c:pt>
                <c:pt idx="138">
                  <c:v>47.159599999999998</c:v>
                </c:pt>
                <c:pt idx="139">
                  <c:v>47.159509</c:v>
                </c:pt>
                <c:pt idx="140">
                  <c:v>47.159412000000003</c:v>
                </c:pt>
                <c:pt idx="141">
                  <c:v>47.159317000000001</c:v>
                </c:pt>
              </c:numCache>
            </c:numRef>
          </c:xVal>
          <c:yVal>
            <c:numRef>
              <c:f>'Lap 1 data'!$AR$10:$AR$200</c:f>
              <c:numCache>
                <c:formatCode>General</c:formatCode>
                <c:ptCount val="191"/>
                <c:pt idx="0">
                  <c:v>-88.489715000000004</c:v>
                </c:pt>
                <c:pt idx="1">
                  <c:v>-88.489609999999999</c:v>
                </c:pt>
                <c:pt idx="2">
                  <c:v>-88.489524000000003</c:v>
                </c:pt>
                <c:pt idx="3">
                  <c:v>-88.489383000000004</c:v>
                </c:pt>
                <c:pt idx="4">
                  <c:v>-88.489198000000002</c:v>
                </c:pt>
                <c:pt idx="5">
                  <c:v>-88.489001999999999</c:v>
                </c:pt>
                <c:pt idx="6">
                  <c:v>-88.488776000000001</c:v>
                </c:pt>
                <c:pt idx="7">
                  <c:v>-88.488534000000001</c:v>
                </c:pt>
                <c:pt idx="8">
                  <c:v>-88.488275000000002</c:v>
                </c:pt>
                <c:pt idx="9">
                  <c:v>-88.487987000000004</c:v>
                </c:pt>
                <c:pt idx="10">
                  <c:v>-88.487707</c:v>
                </c:pt>
                <c:pt idx="11">
                  <c:v>-88.487432999999996</c:v>
                </c:pt>
                <c:pt idx="12">
                  <c:v>-88.487193000000005</c:v>
                </c:pt>
                <c:pt idx="13">
                  <c:v>-88.486980000000003</c:v>
                </c:pt>
                <c:pt idx="14">
                  <c:v>-88.486757999999995</c:v>
                </c:pt>
                <c:pt idx="15">
                  <c:v>-88.486558000000002</c:v>
                </c:pt>
                <c:pt idx="16">
                  <c:v>-88.486360000000005</c:v>
                </c:pt>
                <c:pt idx="17">
                  <c:v>-88.486166999999995</c:v>
                </c:pt>
                <c:pt idx="18">
                  <c:v>-88.485996999999998</c:v>
                </c:pt>
                <c:pt idx="19">
                  <c:v>-88.485838000000001</c:v>
                </c:pt>
                <c:pt idx="20">
                  <c:v>-88.485685000000004</c:v>
                </c:pt>
                <c:pt idx="21">
                  <c:v>-88.485538000000005</c:v>
                </c:pt>
                <c:pt idx="22">
                  <c:v>-88.485380000000006</c:v>
                </c:pt>
                <c:pt idx="23">
                  <c:v>-88.485211000000007</c:v>
                </c:pt>
                <c:pt idx="24">
                  <c:v>-88.485046999999994</c:v>
                </c:pt>
                <c:pt idx="25">
                  <c:v>-88.484887000000001</c:v>
                </c:pt>
                <c:pt idx="26">
                  <c:v>-88.484729000000002</c:v>
                </c:pt>
                <c:pt idx="27">
                  <c:v>-88.484582000000003</c:v>
                </c:pt>
                <c:pt idx="28">
                  <c:v>-88.484455999999994</c:v>
                </c:pt>
                <c:pt idx="29">
                  <c:v>-88.484326999999993</c:v>
                </c:pt>
                <c:pt idx="30">
                  <c:v>-88.484217999999998</c:v>
                </c:pt>
                <c:pt idx="31">
                  <c:v>-88.484126000000003</c:v>
                </c:pt>
                <c:pt idx="32">
                  <c:v>-88.484054999999998</c:v>
                </c:pt>
                <c:pt idx="33">
                  <c:v>-88.484031000000002</c:v>
                </c:pt>
                <c:pt idx="34">
                  <c:v>-88.484037999999998</c:v>
                </c:pt>
                <c:pt idx="35">
                  <c:v>-88.484052000000005</c:v>
                </c:pt>
                <c:pt idx="36">
                  <c:v>-88.484063000000006</c:v>
                </c:pt>
                <c:pt idx="37">
                  <c:v>-88.484082000000001</c:v>
                </c:pt>
                <c:pt idx="38">
                  <c:v>-88.484098000000003</c:v>
                </c:pt>
                <c:pt idx="39">
                  <c:v>-88.484106999999995</c:v>
                </c:pt>
                <c:pt idx="40">
                  <c:v>-88.484120000000004</c:v>
                </c:pt>
                <c:pt idx="41">
                  <c:v>-88.484127000000001</c:v>
                </c:pt>
                <c:pt idx="42">
                  <c:v>-88.484132000000002</c:v>
                </c:pt>
                <c:pt idx="43">
                  <c:v>-88.484103000000005</c:v>
                </c:pt>
                <c:pt idx="44">
                  <c:v>-88.484093000000001</c:v>
                </c:pt>
                <c:pt idx="45">
                  <c:v>-88.484092000000004</c:v>
                </c:pt>
                <c:pt idx="46">
                  <c:v>-88.484077999999997</c:v>
                </c:pt>
                <c:pt idx="47">
                  <c:v>-88.483994999999993</c:v>
                </c:pt>
                <c:pt idx="48">
                  <c:v>-88.483939000000007</c:v>
                </c:pt>
                <c:pt idx="49">
                  <c:v>-88.483919999999998</c:v>
                </c:pt>
                <c:pt idx="50">
                  <c:v>-88.483907000000002</c:v>
                </c:pt>
                <c:pt idx="51">
                  <c:v>-88.483908</c:v>
                </c:pt>
                <c:pt idx="52">
                  <c:v>-88.483908</c:v>
                </c:pt>
                <c:pt idx="53">
                  <c:v>-88.483934000000005</c:v>
                </c:pt>
                <c:pt idx="54">
                  <c:v>-88.483974000000003</c:v>
                </c:pt>
                <c:pt idx="55">
                  <c:v>-88.484015999999997</c:v>
                </c:pt>
                <c:pt idx="56">
                  <c:v>-88.484069000000005</c:v>
                </c:pt>
                <c:pt idx="57">
                  <c:v>-88.484116</c:v>
                </c:pt>
                <c:pt idx="58">
                  <c:v>-88.484122999999997</c:v>
                </c:pt>
                <c:pt idx="59">
                  <c:v>-88.484127000000001</c:v>
                </c:pt>
                <c:pt idx="60">
                  <c:v>-88.484098000000003</c:v>
                </c:pt>
                <c:pt idx="61">
                  <c:v>-88.484084999999993</c:v>
                </c:pt>
                <c:pt idx="62">
                  <c:v>-88.484092000000004</c:v>
                </c:pt>
                <c:pt idx="63">
                  <c:v>-88.484126000000003</c:v>
                </c:pt>
                <c:pt idx="64">
                  <c:v>-88.484190999999996</c:v>
                </c:pt>
                <c:pt idx="65">
                  <c:v>-88.484288000000006</c:v>
                </c:pt>
                <c:pt idx="66">
                  <c:v>-88.484412000000006</c:v>
                </c:pt>
                <c:pt idx="67">
                  <c:v>-88.484558000000007</c:v>
                </c:pt>
                <c:pt idx="68">
                  <c:v>-88.484701000000001</c:v>
                </c:pt>
                <c:pt idx="69">
                  <c:v>-88.484864000000002</c:v>
                </c:pt>
                <c:pt idx="70">
                  <c:v>-88.485048000000006</c:v>
                </c:pt>
                <c:pt idx="71">
                  <c:v>-88.485275000000001</c:v>
                </c:pt>
                <c:pt idx="72">
                  <c:v>-88.485512999999997</c:v>
                </c:pt>
                <c:pt idx="73">
                  <c:v>-88.485761999999994</c:v>
                </c:pt>
                <c:pt idx="74">
                  <c:v>-88.485997999999995</c:v>
                </c:pt>
                <c:pt idx="75">
                  <c:v>-88.486225000000005</c:v>
                </c:pt>
                <c:pt idx="76">
                  <c:v>-88.486438000000007</c:v>
                </c:pt>
                <c:pt idx="77">
                  <c:v>-88.486648000000002</c:v>
                </c:pt>
                <c:pt idx="78">
                  <c:v>-88.486838000000006</c:v>
                </c:pt>
                <c:pt idx="79">
                  <c:v>-88.487026999999998</c:v>
                </c:pt>
                <c:pt idx="80">
                  <c:v>-88.487188000000003</c:v>
                </c:pt>
                <c:pt idx="81">
                  <c:v>-88.487328000000005</c:v>
                </c:pt>
                <c:pt idx="82">
                  <c:v>-88.487463000000005</c:v>
                </c:pt>
                <c:pt idx="83">
                  <c:v>-88.487595999999996</c:v>
                </c:pt>
                <c:pt idx="84">
                  <c:v>-88.487720999999993</c:v>
                </c:pt>
                <c:pt idx="85">
                  <c:v>-88.487838999999994</c:v>
                </c:pt>
                <c:pt idx="86">
                  <c:v>-88.487954999999999</c:v>
                </c:pt>
                <c:pt idx="87">
                  <c:v>-88.488067000000001</c:v>
                </c:pt>
                <c:pt idx="88">
                  <c:v>-88.48818</c:v>
                </c:pt>
                <c:pt idx="89">
                  <c:v>-88.488290000000006</c:v>
                </c:pt>
                <c:pt idx="90">
                  <c:v>-88.488405</c:v>
                </c:pt>
                <c:pt idx="91">
                  <c:v>-88.488527000000005</c:v>
                </c:pt>
                <c:pt idx="92">
                  <c:v>-88.488647999999998</c:v>
                </c:pt>
                <c:pt idx="93">
                  <c:v>-88.488788999999997</c:v>
                </c:pt>
                <c:pt idx="94">
                  <c:v>-88.488938000000005</c:v>
                </c:pt>
                <c:pt idx="95">
                  <c:v>-88.489097999999998</c:v>
                </c:pt>
                <c:pt idx="96">
                  <c:v>-88.489258000000007</c:v>
                </c:pt>
                <c:pt idx="97">
                  <c:v>-88.489418000000001</c:v>
                </c:pt>
                <c:pt idx="98">
                  <c:v>-88.489576</c:v>
                </c:pt>
                <c:pt idx="99">
                  <c:v>-88.489717999999996</c:v>
                </c:pt>
                <c:pt idx="100">
                  <c:v>-88.489851000000002</c:v>
                </c:pt>
                <c:pt idx="101">
                  <c:v>-88.489986000000002</c:v>
                </c:pt>
                <c:pt idx="102">
                  <c:v>-88.490133</c:v>
                </c:pt>
                <c:pt idx="103">
                  <c:v>-88.490296999999998</c:v>
                </c:pt>
                <c:pt idx="104">
                  <c:v>-88.490482</c:v>
                </c:pt>
                <c:pt idx="105">
                  <c:v>-88.490690000000001</c:v>
                </c:pt>
                <c:pt idx="106">
                  <c:v>-88.490902000000006</c:v>
                </c:pt>
                <c:pt idx="107">
                  <c:v>-88.491105000000005</c:v>
                </c:pt>
                <c:pt idx="108">
                  <c:v>-88.491304999999997</c:v>
                </c:pt>
                <c:pt idx="109">
                  <c:v>-88.491489999999999</c:v>
                </c:pt>
                <c:pt idx="110">
                  <c:v>-88.491651000000005</c:v>
                </c:pt>
                <c:pt idx="111">
                  <c:v>-88.491788</c:v>
                </c:pt>
                <c:pt idx="112">
                  <c:v>-88.491874999999993</c:v>
                </c:pt>
                <c:pt idx="113">
                  <c:v>-88.491909000000007</c:v>
                </c:pt>
                <c:pt idx="114">
                  <c:v>-88.491941999999995</c:v>
                </c:pt>
                <c:pt idx="115">
                  <c:v>-88.491950000000003</c:v>
                </c:pt>
                <c:pt idx="116">
                  <c:v>-88.491918999999996</c:v>
                </c:pt>
                <c:pt idx="117">
                  <c:v>-88.491872999999998</c:v>
                </c:pt>
                <c:pt idx="118">
                  <c:v>-88.491804000000002</c:v>
                </c:pt>
                <c:pt idx="119">
                  <c:v>-88.491729000000007</c:v>
                </c:pt>
                <c:pt idx="120">
                  <c:v>-88.491647</c:v>
                </c:pt>
                <c:pt idx="121">
                  <c:v>-88.491534999999999</c:v>
                </c:pt>
                <c:pt idx="122">
                  <c:v>-88.491388999999998</c:v>
                </c:pt>
                <c:pt idx="123">
                  <c:v>-88.491226999999995</c:v>
                </c:pt>
                <c:pt idx="124">
                  <c:v>-88.491061999999999</c:v>
                </c:pt>
                <c:pt idx="125">
                  <c:v>-88.490913000000006</c:v>
                </c:pt>
                <c:pt idx="126">
                  <c:v>-88.490798999999996</c:v>
                </c:pt>
                <c:pt idx="127">
                  <c:v>-88.490722000000005</c:v>
                </c:pt>
                <c:pt idx="128">
                  <c:v>-88.490679</c:v>
                </c:pt>
                <c:pt idx="129">
                  <c:v>-88.490667999999999</c:v>
                </c:pt>
                <c:pt idx="130">
                  <c:v>-88.490674999999996</c:v>
                </c:pt>
                <c:pt idx="131">
                  <c:v>-88.490679999999998</c:v>
                </c:pt>
                <c:pt idx="132">
                  <c:v>-88.490677000000005</c:v>
                </c:pt>
                <c:pt idx="133">
                  <c:v>-88.490667000000002</c:v>
                </c:pt>
                <c:pt idx="134">
                  <c:v>-88.490639000000002</c:v>
                </c:pt>
                <c:pt idx="135">
                  <c:v>-88.490589</c:v>
                </c:pt>
                <c:pt idx="136">
                  <c:v>-88.490511999999995</c:v>
                </c:pt>
                <c:pt idx="137">
                  <c:v>-88.490399999999994</c:v>
                </c:pt>
                <c:pt idx="138">
                  <c:v>-88.490247999999994</c:v>
                </c:pt>
                <c:pt idx="139">
                  <c:v>-88.490081000000004</c:v>
                </c:pt>
                <c:pt idx="140">
                  <c:v>-88.489922000000007</c:v>
                </c:pt>
                <c:pt idx="141">
                  <c:v>-88.489768999999995</c:v>
                </c:pt>
              </c:numCache>
            </c:numRef>
          </c:yVal>
          <c:smooth val="1"/>
        </c:ser>
        <c:ser>
          <c:idx val="1"/>
          <c:order val="1"/>
          <c:tx>
            <c:v>Lap2</c:v>
          </c:tx>
          <c:marker>
            <c:symbol val="none"/>
          </c:marker>
          <c:xVal>
            <c:numRef>
              <c:f>'Lap 2 data'!$AQ$10:$AQ$199</c:f>
              <c:numCache>
                <c:formatCode>General</c:formatCode>
                <c:ptCount val="190"/>
                <c:pt idx="0">
                  <c:v>47.159317000000001</c:v>
                </c:pt>
                <c:pt idx="1">
                  <c:v>47.159213000000001</c:v>
                </c:pt>
                <c:pt idx="2">
                  <c:v>47.159115</c:v>
                </c:pt>
                <c:pt idx="3">
                  <c:v>47.159025</c:v>
                </c:pt>
                <c:pt idx="4">
                  <c:v>47.158954999999999</c:v>
                </c:pt>
                <c:pt idx="5">
                  <c:v>47.158897000000003</c:v>
                </c:pt>
                <c:pt idx="6">
                  <c:v>47.158864000000001</c:v>
                </c:pt>
                <c:pt idx="7">
                  <c:v>47.158862999999997</c:v>
                </c:pt>
                <c:pt idx="8">
                  <c:v>47.158875000000002</c:v>
                </c:pt>
                <c:pt idx="9">
                  <c:v>47.158892999999999</c:v>
                </c:pt>
                <c:pt idx="10">
                  <c:v>47.158898000000001</c:v>
                </c:pt>
                <c:pt idx="11">
                  <c:v>47.158900000000003</c:v>
                </c:pt>
                <c:pt idx="12">
                  <c:v>47.158898000000001</c:v>
                </c:pt>
                <c:pt idx="13">
                  <c:v>47.158887</c:v>
                </c:pt>
                <c:pt idx="14">
                  <c:v>47.158867999999998</c:v>
                </c:pt>
                <c:pt idx="15">
                  <c:v>47.158828999999997</c:v>
                </c:pt>
                <c:pt idx="16">
                  <c:v>47.158788000000001</c:v>
                </c:pt>
                <c:pt idx="17">
                  <c:v>47.158738</c:v>
                </c:pt>
                <c:pt idx="18">
                  <c:v>47.158678000000002</c:v>
                </c:pt>
                <c:pt idx="19">
                  <c:v>47.158619000000002</c:v>
                </c:pt>
                <c:pt idx="20">
                  <c:v>47.158579000000003</c:v>
                </c:pt>
                <c:pt idx="21">
                  <c:v>47.158554000000002</c:v>
                </c:pt>
                <c:pt idx="22">
                  <c:v>47.158531000000004</c:v>
                </c:pt>
                <c:pt idx="23">
                  <c:v>47.158520000000003</c:v>
                </c:pt>
                <c:pt idx="24">
                  <c:v>47.158512999999999</c:v>
                </c:pt>
                <c:pt idx="25">
                  <c:v>47.158521999999998</c:v>
                </c:pt>
                <c:pt idx="26">
                  <c:v>47.158551000000003</c:v>
                </c:pt>
                <c:pt idx="27">
                  <c:v>47.158596000000003</c:v>
                </c:pt>
                <c:pt idx="28">
                  <c:v>47.158662999999997</c:v>
                </c:pt>
                <c:pt idx="29">
                  <c:v>47.158729999999998</c:v>
                </c:pt>
                <c:pt idx="30">
                  <c:v>47.158814999999997</c:v>
                </c:pt>
                <c:pt idx="31">
                  <c:v>47.158906000000002</c:v>
                </c:pt>
                <c:pt idx="32">
                  <c:v>47.159019999999998</c:v>
                </c:pt>
                <c:pt idx="33">
                  <c:v>47.159137000000001</c:v>
                </c:pt>
                <c:pt idx="34">
                  <c:v>47.159255000000002</c:v>
                </c:pt>
                <c:pt idx="35">
                  <c:v>47.159377999999997</c:v>
                </c:pt>
                <c:pt idx="36">
                  <c:v>47.159503999999998</c:v>
                </c:pt>
                <c:pt idx="37">
                  <c:v>47.159644999999998</c:v>
                </c:pt>
                <c:pt idx="38">
                  <c:v>47.159779</c:v>
                </c:pt>
                <c:pt idx="39">
                  <c:v>47.159928999999998</c:v>
                </c:pt>
                <c:pt idx="40">
                  <c:v>47.160069</c:v>
                </c:pt>
                <c:pt idx="41">
                  <c:v>47.160209000000002</c:v>
                </c:pt>
                <c:pt idx="42">
                  <c:v>47.160345999999997</c:v>
                </c:pt>
                <c:pt idx="43">
                  <c:v>47.160480999999997</c:v>
                </c:pt>
                <c:pt idx="44">
                  <c:v>47.160618999999997</c:v>
                </c:pt>
                <c:pt idx="45">
                  <c:v>47.160749000000003</c:v>
                </c:pt>
                <c:pt idx="46">
                  <c:v>47.160871</c:v>
                </c:pt>
                <c:pt idx="47">
                  <c:v>47.160992999999998</c:v>
                </c:pt>
                <c:pt idx="48">
                  <c:v>47.161113999999998</c:v>
                </c:pt>
                <c:pt idx="49">
                  <c:v>47.161234999999998</c:v>
                </c:pt>
                <c:pt idx="50">
                  <c:v>47.161354000000003</c:v>
                </c:pt>
                <c:pt idx="51">
                  <c:v>47.161472000000003</c:v>
                </c:pt>
                <c:pt idx="52">
                  <c:v>47.161594999999998</c:v>
                </c:pt>
                <c:pt idx="53">
                  <c:v>47.161729000000001</c:v>
                </c:pt>
                <c:pt idx="54">
                  <c:v>47.161864000000001</c:v>
                </c:pt>
                <c:pt idx="55">
                  <c:v>47.162008999999998</c:v>
                </c:pt>
                <c:pt idx="56">
                  <c:v>47.162154000000001</c:v>
                </c:pt>
                <c:pt idx="57">
                  <c:v>47.162306999999998</c:v>
                </c:pt>
                <c:pt idx="58">
                  <c:v>47.162467999999997</c:v>
                </c:pt>
                <c:pt idx="59">
                  <c:v>47.162643000000003</c:v>
                </c:pt>
                <c:pt idx="60">
                  <c:v>47.162813</c:v>
                </c:pt>
                <c:pt idx="61">
                  <c:v>47.162984000000002</c:v>
                </c:pt>
                <c:pt idx="62">
                  <c:v>47.163153999999999</c:v>
                </c:pt>
                <c:pt idx="63">
                  <c:v>47.163319000000001</c:v>
                </c:pt>
                <c:pt idx="64">
                  <c:v>47.163476000000003</c:v>
                </c:pt>
                <c:pt idx="65">
                  <c:v>47.163629</c:v>
                </c:pt>
                <c:pt idx="66">
                  <c:v>47.163778000000001</c:v>
                </c:pt>
                <c:pt idx="67">
                  <c:v>47.163913999999998</c:v>
                </c:pt>
                <c:pt idx="68">
                  <c:v>47.164040999999997</c:v>
                </c:pt>
                <c:pt idx="69">
                  <c:v>47.164152999999999</c:v>
                </c:pt>
                <c:pt idx="70">
                  <c:v>47.164251</c:v>
                </c:pt>
                <c:pt idx="71">
                  <c:v>47.164315999999999</c:v>
                </c:pt>
                <c:pt idx="72">
                  <c:v>47.164366999999999</c:v>
                </c:pt>
                <c:pt idx="73">
                  <c:v>47.164416000000003</c:v>
                </c:pt>
                <c:pt idx="74">
                  <c:v>47.164439000000002</c:v>
                </c:pt>
                <c:pt idx="75">
                  <c:v>47.164437</c:v>
                </c:pt>
                <c:pt idx="76">
                  <c:v>47.164427000000003</c:v>
                </c:pt>
                <c:pt idx="77">
                  <c:v>47.164403</c:v>
                </c:pt>
                <c:pt idx="78">
                  <c:v>47.164363999999999</c:v>
                </c:pt>
                <c:pt idx="79">
                  <c:v>47.164324000000001</c:v>
                </c:pt>
                <c:pt idx="80">
                  <c:v>47.164285999999997</c:v>
                </c:pt>
                <c:pt idx="81">
                  <c:v>47.164251</c:v>
                </c:pt>
                <c:pt idx="82">
                  <c:v>47.164216000000003</c:v>
                </c:pt>
                <c:pt idx="83">
                  <c:v>47.164197000000001</c:v>
                </c:pt>
                <c:pt idx="84">
                  <c:v>47.164197999999999</c:v>
                </c:pt>
                <c:pt idx="85">
                  <c:v>47.164212999999997</c:v>
                </c:pt>
                <c:pt idx="86">
                  <c:v>47.164236000000002</c:v>
                </c:pt>
                <c:pt idx="87">
                  <c:v>47.164267000000002</c:v>
                </c:pt>
                <c:pt idx="88">
                  <c:v>47.164296</c:v>
                </c:pt>
                <c:pt idx="89">
                  <c:v>47.164315999999999</c:v>
                </c:pt>
                <c:pt idx="90">
                  <c:v>47.164316999999997</c:v>
                </c:pt>
                <c:pt idx="91">
                  <c:v>47.164313</c:v>
                </c:pt>
                <c:pt idx="92">
                  <c:v>47.164299999999997</c:v>
                </c:pt>
                <c:pt idx="93">
                  <c:v>47.164257999999997</c:v>
                </c:pt>
                <c:pt idx="94">
                  <c:v>47.164200000000001</c:v>
                </c:pt>
                <c:pt idx="95">
                  <c:v>47.164138999999999</c:v>
                </c:pt>
                <c:pt idx="96">
                  <c:v>47.164067000000003</c:v>
                </c:pt>
                <c:pt idx="97">
                  <c:v>47.163983999999999</c:v>
                </c:pt>
                <c:pt idx="98">
                  <c:v>47.163891</c:v>
                </c:pt>
                <c:pt idx="99">
                  <c:v>47.163806000000001</c:v>
                </c:pt>
                <c:pt idx="100">
                  <c:v>47.163730000000001</c:v>
                </c:pt>
                <c:pt idx="101">
                  <c:v>47.163668000000001</c:v>
                </c:pt>
                <c:pt idx="102">
                  <c:v>47.163634000000002</c:v>
                </c:pt>
                <c:pt idx="103">
                  <c:v>47.163612999999998</c:v>
                </c:pt>
                <c:pt idx="104">
                  <c:v>47.163584</c:v>
                </c:pt>
                <c:pt idx="105">
                  <c:v>47.163536000000001</c:v>
                </c:pt>
                <c:pt idx="106">
                  <c:v>47.163463999999998</c:v>
                </c:pt>
                <c:pt idx="107">
                  <c:v>47.163366000000003</c:v>
                </c:pt>
                <c:pt idx="108">
                  <c:v>47.163246000000001</c:v>
                </c:pt>
                <c:pt idx="109">
                  <c:v>47.163137999999996</c:v>
                </c:pt>
                <c:pt idx="110">
                  <c:v>47.163012000000002</c:v>
                </c:pt>
                <c:pt idx="111">
                  <c:v>47.162869999999998</c:v>
                </c:pt>
                <c:pt idx="112">
                  <c:v>47.162703999999998</c:v>
                </c:pt>
                <c:pt idx="113">
                  <c:v>47.162536000000003</c:v>
                </c:pt>
                <c:pt idx="114">
                  <c:v>47.162362000000002</c:v>
                </c:pt>
                <c:pt idx="115">
                  <c:v>47.162196000000002</c:v>
                </c:pt>
                <c:pt idx="116">
                  <c:v>47.162027000000002</c:v>
                </c:pt>
                <c:pt idx="117">
                  <c:v>47.161853000000001</c:v>
                </c:pt>
                <c:pt idx="118">
                  <c:v>47.161676999999997</c:v>
                </c:pt>
                <c:pt idx="119">
                  <c:v>47.161512000000002</c:v>
                </c:pt>
                <c:pt idx="120">
                  <c:v>47.161365000000004</c:v>
                </c:pt>
                <c:pt idx="121">
                  <c:v>47.161237</c:v>
                </c:pt>
                <c:pt idx="122">
                  <c:v>47.161116</c:v>
                </c:pt>
                <c:pt idx="123">
                  <c:v>47.160997999999999</c:v>
                </c:pt>
                <c:pt idx="124">
                  <c:v>47.160885</c:v>
                </c:pt>
                <c:pt idx="125">
                  <c:v>47.160772999999999</c:v>
                </c:pt>
                <c:pt idx="126">
                  <c:v>47.160663</c:v>
                </c:pt>
                <c:pt idx="127">
                  <c:v>47.160558000000002</c:v>
                </c:pt>
                <c:pt idx="128">
                  <c:v>47.160454999999999</c:v>
                </c:pt>
                <c:pt idx="129">
                  <c:v>47.160347999999999</c:v>
                </c:pt>
                <c:pt idx="130">
                  <c:v>47.160240999999999</c:v>
                </c:pt>
                <c:pt idx="131">
                  <c:v>47.160134999999997</c:v>
                </c:pt>
                <c:pt idx="132">
                  <c:v>47.160026000000002</c:v>
                </c:pt>
                <c:pt idx="133">
                  <c:v>47.159917</c:v>
                </c:pt>
                <c:pt idx="134">
                  <c:v>47.159807999999998</c:v>
                </c:pt>
                <c:pt idx="135">
                  <c:v>47.159703</c:v>
                </c:pt>
                <c:pt idx="136">
                  <c:v>47.159602999999997</c:v>
                </c:pt>
                <c:pt idx="137">
                  <c:v>47.159509999999997</c:v>
                </c:pt>
                <c:pt idx="138">
                  <c:v>47.159410000000001</c:v>
                </c:pt>
                <c:pt idx="139">
                  <c:v>47.159306000000001</c:v>
                </c:pt>
              </c:numCache>
            </c:numRef>
          </c:xVal>
          <c:yVal>
            <c:numRef>
              <c:f>'Lap 2 data'!$AR$10:$AR$199</c:f>
              <c:numCache>
                <c:formatCode>General</c:formatCode>
                <c:ptCount val="190"/>
                <c:pt idx="0">
                  <c:v>-88.489768999999995</c:v>
                </c:pt>
                <c:pt idx="1">
                  <c:v>-88.489619000000005</c:v>
                </c:pt>
                <c:pt idx="2">
                  <c:v>-88.489452</c:v>
                </c:pt>
                <c:pt idx="3">
                  <c:v>-88.489243000000002</c:v>
                </c:pt>
                <c:pt idx="4">
                  <c:v>-88.488990999999999</c:v>
                </c:pt>
                <c:pt idx="5">
                  <c:v>-88.488744999999994</c:v>
                </c:pt>
                <c:pt idx="6">
                  <c:v>-88.488490999999996</c:v>
                </c:pt>
                <c:pt idx="7">
                  <c:v>-88.488211000000007</c:v>
                </c:pt>
                <c:pt idx="8">
                  <c:v>-88.487928999999994</c:v>
                </c:pt>
                <c:pt idx="9">
                  <c:v>-88.487658999999994</c:v>
                </c:pt>
                <c:pt idx="10">
                  <c:v>-88.487390000000005</c:v>
                </c:pt>
                <c:pt idx="11">
                  <c:v>-88.487137000000004</c:v>
                </c:pt>
                <c:pt idx="12">
                  <c:v>-88.486908999999997</c:v>
                </c:pt>
                <c:pt idx="13">
                  <c:v>-88.486683999999997</c:v>
                </c:pt>
                <c:pt idx="14">
                  <c:v>-88.486463999999998</c:v>
                </c:pt>
                <c:pt idx="15">
                  <c:v>-88.486259000000004</c:v>
                </c:pt>
                <c:pt idx="16">
                  <c:v>-88.486075999999997</c:v>
                </c:pt>
                <c:pt idx="17">
                  <c:v>-88.485890999999995</c:v>
                </c:pt>
                <c:pt idx="18">
                  <c:v>-88.485724000000005</c:v>
                </c:pt>
                <c:pt idx="19">
                  <c:v>-88.485563999999997</c:v>
                </c:pt>
                <c:pt idx="20">
                  <c:v>-88.485399000000001</c:v>
                </c:pt>
                <c:pt idx="21">
                  <c:v>-88.485231999999996</c:v>
                </c:pt>
                <c:pt idx="22">
                  <c:v>-88.485067000000001</c:v>
                </c:pt>
                <c:pt idx="23">
                  <c:v>-88.484902000000005</c:v>
                </c:pt>
                <c:pt idx="24">
                  <c:v>-88.484745000000004</c:v>
                </c:pt>
                <c:pt idx="25">
                  <c:v>-88.484599000000003</c:v>
                </c:pt>
                <c:pt idx="26">
                  <c:v>-88.484464000000003</c:v>
                </c:pt>
                <c:pt idx="27">
                  <c:v>-88.484351000000004</c:v>
                </c:pt>
                <c:pt idx="28">
                  <c:v>-88.484258999999994</c:v>
                </c:pt>
                <c:pt idx="29">
                  <c:v>-88.484174999999993</c:v>
                </c:pt>
                <c:pt idx="30">
                  <c:v>-88.484122999999997</c:v>
                </c:pt>
                <c:pt idx="31">
                  <c:v>-88.484093999999999</c:v>
                </c:pt>
                <c:pt idx="32">
                  <c:v>-88.484094999999996</c:v>
                </c:pt>
                <c:pt idx="33">
                  <c:v>-88.484105</c:v>
                </c:pt>
                <c:pt idx="34">
                  <c:v>-88.484117999999995</c:v>
                </c:pt>
                <c:pt idx="35">
                  <c:v>-88.484133999999997</c:v>
                </c:pt>
                <c:pt idx="36">
                  <c:v>-88.484144999999998</c:v>
                </c:pt>
                <c:pt idx="37">
                  <c:v>-88.48415</c:v>
                </c:pt>
                <c:pt idx="38">
                  <c:v>-88.484157999999994</c:v>
                </c:pt>
                <c:pt idx="39">
                  <c:v>-88.484162999999995</c:v>
                </c:pt>
                <c:pt idx="40">
                  <c:v>-88.484170000000006</c:v>
                </c:pt>
                <c:pt idx="41">
                  <c:v>-88.484172000000001</c:v>
                </c:pt>
                <c:pt idx="42">
                  <c:v>-88.484148000000005</c:v>
                </c:pt>
                <c:pt idx="43">
                  <c:v>-88.484114000000005</c:v>
                </c:pt>
                <c:pt idx="44">
                  <c:v>-88.484091000000006</c:v>
                </c:pt>
                <c:pt idx="45">
                  <c:v>-88.484041000000005</c:v>
                </c:pt>
                <c:pt idx="46">
                  <c:v>-88.483991000000003</c:v>
                </c:pt>
                <c:pt idx="47">
                  <c:v>-88.483958000000001</c:v>
                </c:pt>
                <c:pt idx="48">
                  <c:v>-88.483924000000002</c:v>
                </c:pt>
                <c:pt idx="49">
                  <c:v>-88.483931999999996</c:v>
                </c:pt>
                <c:pt idx="50">
                  <c:v>-88.483942999999996</c:v>
                </c:pt>
                <c:pt idx="51">
                  <c:v>-88.483952000000002</c:v>
                </c:pt>
                <c:pt idx="52">
                  <c:v>-88.483967000000007</c:v>
                </c:pt>
                <c:pt idx="53">
                  <c:v>-88.484020999999998</c:v>
                </c:pt>
                <c:pt idx="54">
                  <c:v>-88.484069000000005</c:v>
                </c:pt>
                <c:pt idx="55">
                  <c:v>-88.484121000000002</c:v>
                </c:pt>
                <c:pt idx="56">
                  <c:v>-88.484164000000007</c:v>
                </c:pt>
                <c:pt idx="57">
                  <c:v>-88.484172999999998</c:v>
                </c:pt>
                <c:pt idx="58">
                  <c:v>-88.484143000000003</c:v>
                </c:pt>
                <c:pt idx="59">
                  <c:v>-88.484121999999999</c:v>
                </c:pt>
                <c:pt idx="60">
                  <c:v>-88.484116999999998</c:v>
                </c:pt>
                <c:pt idx="61">
                  <c:v>-88.484156999999996</c:v>
                </c:pt>
                <c:pt idx="62">
                  <c:v>-88.484243000000006</c:v>
                </c:pt>
                <c:pt idx="63">
                  <c:v>-88.484335999999999</c:v>
                </c:pt>
                <c:pt idx="64">
                  <c:v>-88.484453999999999</c:v>
                </c:pt>
                <c:pt idx="65">
                  <c:v>-88.484600999999998</c:v>
                </c:pt>
                <c:pt idx="66">
                  <c:v>-88.484753999999995</c:v>
                </c:pt>
                <c:pt idx="67">
                  <c:v>-88.484934999999993</c:v>
                </c:pt>
                <c:pt idx="68">
                  <c:v>-88.485129000000001</c:v>
                </c:pt>
                <c:pt idx="69">
                  <c:v>-88.485348000000002</c:v>
                </c:pt>
                <c:pt idx="70">
                  <c:v>-88.485586999999995</c:v>
                </c:pt>
                <c:pt idx="71">
                  <c:v>-88.485816999999997</c:v>
                </c:pt>
                <c:pt idx="72">
                  <c:v>-88.486014999999995</c:v>
                </c:pt>
                <c:pt idx="73">
                  <c:v>-88.486215000000001</c:v>
                </c:pt>
                <c:pt idx="74">
                  <c:v>-88.486407</c:v>
                </c:pt>
                <c:pt idx="75">
                  <c:v>-88.486598000000001</c:v>
                </c:pt>
                <c:pt idx="76">
                  <c:v>-88.486789999999999</c:v>
                </c:pt>
                <c:pt idx="77">
                  <c:v>-88.486974000000004</c:v>
                </c:pt>
                <c:pt idx="78">
                  <c:v>-88.487151999999995</c:v>
                </c:pt>
                <c:pt idx="79">
                  <c:v>-88.487314999999995</c:v>
                </c:pt>
                <c:pt idx="80">
                  <c:v>-88.487469000000004</c:v>
                </c:pt>
                <c:pt idx="81">
                  <c:v>-88.487613999999994</c:v>
                </c:pt>
                <c:pt idx="82">
                  <c:v>-88.487761000000006</c:v>
                </c:pt>
                <c:pt idx="83">
                  <c:v>-88.487899999999996</c:v>
                </c:pt>
                <c:pt idx="84">
                  <c:v>-88.488032000000004</c:v>
                </c:pt>
                <c:pt idx="85">
                  <c:v>-88.488151999999999</c:v>
                </c:pt>
                <c:pt idx="86">
                  <c:v>-88.488271999999995</c:v>
                </c:pt>
                <c:pt idx="87">
                  <c:v>-88.488387000000003</c:v>
                </c:pt>
                <c:pt idx="88">
                  <c:v>-88.488507999999996</c:v>
                </c:pt>
                <c:pt idx="89">
                  <c:v>-88.488632999999993</c:v>
                </c:pt>
                <c:pt idx="90">
                  <c:v>-88.488772999999995</c:v>
                </c:pt>
                <c:pt idx="91">
                  <c:v>-88.488918999999996</c:v>
                </c:pt>
                <c:pt idx="92">
                  <c:v>-88.489067000000006</c:v>
                </c:pt>
                <c:pt idx="93">
                  <c:v>-88.489219000000006</c:v>
                </c:pt>
                <c:pt idx="94">
                  <c:v>-88.489378000000002</c:v>
                </c:pt>
                <c:pt idx="95">
                  <c:v>-88.489532999999994</c:v>
                </c:pt>
                <c:pt idx="96">
                  <c:v>-88.489682999999999</c:v>
                </c:pt>
                <c:pt idx="97">
                  <c:v>-88.489823000000001</c:v>
                </c:pt>
                <c:pt idx="98">
                  <c:v>-88.489964000000001</c:v>
                </c:pt>
                <c:pt idx="99">
                  <c:v>-88.490108000000006</c:v>
                </c:pt>
                <c:pt idx="100">
                  <c:v>-88.490267000000003</c:v>
                </c:pt>
                <c:pt idx="101">
                  <c:v>-88.490442999999999</c:v>
                </c:pt>
                <c:pt idx="102">
                  <c:v>-88.490638000000004</c:v>
                </c:pt>
                <c:pt idx="103">
                  <c:v>-88.490844999999993</c:v>
                </c:pt>
                <c:pt idx="104">
                  <c:v>-88.491057999999995</c:v>
                </c:pt>
                <c:pt idx="105">
                  <c:v>-88.491269000000003</c:v>
                </c:pt>
                <c:pt idx="106">
                  <c:v>-88.491462999999996</c:v>
                </c:pt>
                <c:pt idx="107">
                  <c:v>-88.491631999999996</c:v>
                </c:pt>
                <c:pt idx="108">
                  <c:v>-88.491765999999998</c:v>
                </c:pt>
                <c:pt idx="109">
                  <c:v>-88.491883000000001</c:v>
                </c:pt>
                <c:pt idx="110">
                  <c:v>-88.491960000000006</c:v>
                </c:pt>
                <c:pt idx="111">
                  <c:v>-88.492006000000003</c:v>
                </c:pt>
                <c:pt idx="112">
                  <c:v>-88.491979000000001</c:v>
                </c:pt>
                <c:pt idx="113">
                  <c:v>-88.491921000000005</c:v>
                </c:pt>
                <c:pt idx="114">
                  <c:v>-88.491849999999999</c:v>
                </c:pt>
                <c:pt idx="115">
                  <c:v>-88.491766999999996</c:v>
                </c:pt>
                <c:pt idx="116">
                  <c:v>-88.491688999999994</c:v>
                </c:pt>
                <c:pt idx="117">
                  <c:v>-88.491600000000005</c:v>
                </c:pt>
                <c:pt idx="118">
                  <c:v>-88.491495</c:v>
                </c:pt>
                <c:pt idx="119">
                  <c:v>-88.491359000000003</c:v>
                </c:pt>
                <c:pt idx="120">
                  <c:v>-88.491197</c:v>
                </c:pt>
                <c:pt idx="121">
                  <c:v>-88.491034999999997</c:v>
                </c:pt>
                <c:pt idx="122">
                  <c:v>-88.490891000000005</c:v>
                </c:pt>
                <c:pt idx="123">
                  <c:v>-88.490802000000002</c:v>
                </c:pt>
                <c:pt idx="124">
                  <c:v>-88.490722000000005</c:v>
                </c:pt>
                <c:pt idx="125">
                  <c:v>-88.490673999999999</c:v>
                </c:pt>
                <c:pt idx="126">
                  <c:v>-88.490662</c:v>
                </c:pt>
                <c:pt idx="127">
                  <c:v>-88.490673000000001</c:v>
                </c:pt>
                <c:pt idx="128">
                  <c:v>-88.490679999999998</c:v>
                </c:pt>
                <c:pt idx="129">
                  <c:v>-88.490674999999996</c:v>
                </c:pt>
                <c:pt idx="130">
                  <c:v>-88.490667999999999</c:v>
                </c:pt>
                <c:pt idx="131">
                  <c:v>-88.490656999999999</c:v>
                </c:pt>
                <c:pt idx="132">
                  <c:v>-88.490613999999994</c:v>
                </c:pt>
                <c:pt idx="133">
                  <c:v>-88.490577999999999</c:v>
                </c:pt>
                <c:pt idx="134">
                  <c:v>-88.490487000000002</c:v>
                </c:pt>
                <c:pt idx="135">
                  <c:v>-88.490360999999993</c:v>
                </c:pt>
                <c:pt idx="136">
                  <c:v>-88.490200999999999</c:v>
                </c:pt>
                <c:pt idx="137">
                  <c:v>-88.490036000000003</c:v>
                </c:pt>
                <c:pt idx="138">
                  <c:v>-88.489874999999998</c:v>
                </c:pt>
                <c:pt idx="139">
                  <c:v>-88.489722</c:v>
                </c:pt>
              </c:numCache>
            </c:numRef>
          </c:yVal>
          <c:smooth val="1"/>
        </c:ser>
        <c:ser>
          <c:idx val="2"/>
          <c:order val="2"/>
          <c:tx>
            <c:v>Lap3</c:v>
          </c:tx>
          <c:marker>
            <c:symbol val="none"/>
          </c:marker>
          <c:xVal>
            <c:numRef>
              <c:f>'Lap 3 data'!$AQ$10:$AQ$200</c:f>
              <c:numCache>
                <c:formatCode>General</c:formatCode>
                <c:ptCount val="191"/>
                <c:pt idx="0">
                  <c:v>47.159306000000001</c:v>
                </c:pt>
                <c:pt idx="1">
                  <c:v>47.159201000000003</c:v>
                </c:pt>
                <c:pt idx="2">
                  <c:v>47.159098</c:v>
                </c:pt>
                <c:pt idx="3">
                  <c:v>47.159018000000003</c:v>
                </c:pt>
                <c:pt idx="4">
                  <c:v>47.158952999999997</c:v>
                </c:pt>
                <c:pt idx="5">
                  <c:v>47.158898999999998</c:v>
                </c:pt>
                <c:pt idx="6">
                  <c:v>47.158862999999997</c:v>
                </c:pt>
                <c:pt idx="7">
                  <c:v>47.158847000000002</c:v>
                </c:pt>
                <c:pt idx="8">
                  <c:v>47.158842999999997</c:v>
                </c:pt>
                <c:pt idx="9">
                  <c:v>47.158858000000002</c:v>
                </c:pt>
                <c:pt idx="10">
                  <c:v>47.158867999999998</c:v>
                </c:pt>
                <c:pt idx="11">
                  <c:v>47.158872000000002</c:v>
                </c:pt>
                <c:pt idx="12">
                  <c:v>47.158867000000001</c:v>
                </c:pt>
                <c:pt idx="13">
                  <c:v>47.158852000000003</c:v>
                </c:pt>
                <c:pt idx="14">
                  <c:v>47.158830000000002</c:v>
                </c:pt>
                <c:pt idx="15">
                  <c:v>47.158805999999998</c:v>
                </c:pt>
                <c:pt idx="16">
                  <c:v>47.158768000000002</c:v>
                </c:pt>
                <c:pt idx="17">
                  <c:v>47.158707999999997</c:v>
                </c:pt>
                <c:pt idx="18">
                  <c:v>47.158644000000002</c:v>
                </c:pt>
                <c:pt idx="19">
                  <c:v>47.158591000000001</c:v>
                </c:pt>
                <c:pt idx="20">
                  <c:v>47.158551000000003</c:v>
                </c:pt>
                <c:pt idx="21">
                  <c:v>47.158531000000004</c:v>
                </c:pt>
                <c:pt idx="22">
                  <c:v>47.158517000000003</c:v>
                </c:pt>
                <c:pt idx="23">
                  <c:v>47.15851</c:v>
                </c:pt>
                <c:pt idx="24">
                  <c:v>47.158521999999998</c:v>
                </c:pt>
                <c:pt idx="25">
                  <c:v>47.158535000000001</c:v>
                </c:pt>
                <c:pt idx="26">
                  <c:v>47.158562000000003</c:v>
                </c:pt>
                <c:pt idx="27">
                  <c:v>47.158597</c:v>
                </c:pt>
                <c:pt idx="28">
                  <c:v>47.158645999999997</c:v>
                </c:pt>
                <c:pt idx="29">
                  <c:v>47.158707999999997</c:v>
                </c:pt>
                <c:pt idx="30">
                  <c:v>47.158788000000001</c:v>
                </c:pt>
                <c:pt idx="31">
                  <c:v>47.158887</c:v>
                </c:pt>
                <c:pt idx="32">
                  <c:v>47.158991999999998</c:v>
                </c:pt>
                <c:pt idx="33">
                  <c:v>47.159112999999998</c:v>
                </c:pt>
                <c:pt idx="34">
                  <c:v>47.159233999999998</c:v>
                </c:pt>
                <c:pt idx="35">
                  <c:v>47.159367000000003</c:v>
                </c:pt>
                <c:pt idx="36">
                  <c:v>47.159503999999998</c:v>
                </c:pt>
                <c:pt idx="37">
                  <c:v>47.159635000000002</c:v>
                </c:pt>
                <c:pt idx="38">
                  <c:v>47.159770000000002</c:v>
                </c:pt>
                <c:pt idx="39">
                  <c:v>47.159908000000001</c:v>
                </c:pt>
                <c:pt idx="40">
                  <c:v>47.160043999999999</c:v>
                </c:pt>
                <c:pt idx="41">
                  <c:v>47.160181000000001</c:v>
                </c:pt>
                <c:pt idx="42">
                  <c:v>47.160311</c:v>
                </c:pt>
                <c:pt idx="43">
                  <c:v>47.160446</c:v>
                </c:pt>
                <c:pt idx="44">
                  <c:v>47.160575999999999</c:v>
                </c:pt>
                <c:pt idx="45">
                  <c:v>47.160697999999996</c:v>
                </c:pt>
                <c:pt idx="46">
                  <c:v>47.160806000000001</c:v>
                </c:pt>
                <c:pt idx="47">
                  <c:v>47.160929000000003</c:v>
                </c:pt>
                <c:pt idx="48">
                  <c:v>47.161057</c:v>
                </c:pt>
                <c:pt idx="49">
                  <c:v>47.161189999999998</c:v>
                </c:pt>
                <c:pt idx="50">
                  <c:v>47.161324</c:v>
                </c:pt>
                <c:pt idx="51">
                  <c:v>47.161459000000001</c:v>
                </c:pt>
                <c:pt idx="52">
                  <c:v>47.161596000000003</c:v>
                </c:pt>
                <c:pt idx="53">
                  <c:v>47.161738999999997</c:v>
                </c:pt>
                <c:pt idx="54">
                  <c:v>47.161884000000001</c:v>
                </c:pt>
                <c:pt idx="55">
                  <c:v>47.162027999999999</c:v>
                </c:pt>
                <c:pt idx="56">
                  <c:v>47.162177999999997</c:v>
                </c:pt>
                <c:pt idx="57">
                  <c:v>47.162337999999998</c:v>
                </c:pt>
                <c:pt idx="58">
                  <c:v>47.162503999999998</c:v>
                </c:pt>
                <c:pt idx="59">
                  <c:v>47.162683000000001</c:v>
                </c:pt>
                <c:pt idx="60">
                  <c:v>47.162860000000002</c:v>
                </c:pt>
                <c:pt idx="61">
                  <c:v>47.163032000000001</c:v>
                </c:pt>
                <c:pt idx="62">
                  <c:v>47.163200000000003</c:v>
                </c:pt>
                <c:pt idx="63">
                  <c:v>47.163364999999999</c:v>
                </c:pt>
                <c:pt idx="64">
                  <c:v>47.163525</c:v>
                </c:pt>
                <c:pt idx="65">
                  <c:v>47.163674999999998</c:v>
                </c:pt>
                <c:pt idx="66">
                  <c:v>47.163822000000003</c:v>
                </c:pt>
                <c:pt idx="67">
                  <c:v>47.163958999999998</c:v>
                </c:pt>
                <c:pt idx="68">
                  <c:v>47.164079000000001</c:v>
                </c:pt>
                <c:pt idx="69">
                  <c:v>47.164180999999999</c:v>
                </c:pt>
                <c:pt idx="70">
                  <c:v>47.164262999999998</c:v>
                </c:pt>
                <c:pt idx="71">
                  <c:v>47.164330999999997</c:v>
                </c:pt>
                <c:pt idx="72">
                  <c:v>47.164380999999999</c:v>
                </c:pt>
                <c:pt idx="73">
                  <c:v>47.164431</c:v>
                </c:pt>
                <c:pt idx="74">
                  <c:v>47.164425000000001</c:v>
                </c:pt>
                <c:pt idx="75">
                  <c:v>47.164431999999998</c:v>
                </c:pt>
                <c:pt idx="76">
                  <c:v>47.16442</c:v>
                </c:pt>
                <c:pt idx="77">
                  <c:v>47.164396000000004</c:v>
                </c:pt>
                <c:pt idx="78">
                  <c:v>47.164354000000003</c:v>
                </c:pt>
                <c:pt idx="79">
                  <c:v>47.164318000000002</c:v>
                </c:pt>
                <c:pt idx="80">
                  <c:v>47.164282999999998</c:v>
                </c:pt>
                <c:pt idx="81">
                  <c:v>47.164251</c:v>
                </c:pt>
                <c:pt idx="82">
                  <c:v>47.164223999999997</c:v>
                </c:pt>
                <c:pt idx="83">
                  <c:v>47.164217999999998</c:v>
                </c:pt>
                <c:pt idx="84">
                  <c:v>47.164226999999997</c:v>
                </c:pt>
                <c:pt idx="85">
                  <c:v>47.164243999999997</c:v>
                </c:pt>
                <c:pt idx="86">
                  <c:v>47.164267000000002</c:v>
                </c:pt>
                <c:pt idx="87">
                  <c:v>47.164293999999998</c:v>
                </c:pt>
                <c:pt idx="88">
                  <c:v>47.164321000000001</c:v>
                </c:pt>
                <c:pt idx="89">
                  <c:v>47.164332000000002</c:v>
                </c:pt>
                <c:pt idx="90">
                  <c:v>47.164335000000001</c:v>
                </c:pt>
                <c:pt idx="91">
                  <c:v>47.164327</c:v>
                </c:pt>
                <c:pt idx="92">
                  <c:v>47.164307999999998</c:v>
                </c:pt>
                <c:pt idx="93">
                  <c:v>47.164282999999998</c:v>
                </c:pt>
                <c:pt idx="94">
                  <c:v>47.164242999999999</c:v>
                </c:pt>
                <c:pt idx="95">
                  <c:v>47.164169999999999</c:v>
                </c:pt>
                <c:pt idx="96">
                  <c:v>47.164096999999998</c:v>
                </c:pt>
                <c:pt idx="97">
                  <c:v>47.164003000000001</c:v>
                </c:pt>
                <c:pt idx="98">
                  <c:v>47.163910000000001</c:v>
                </c:pt>
                <c:pt idx="99">
                  <c:v>47.163834999999999</c:v>
                </c:pt>
                <c:pt idx="100">
                  <c:v>47.163758999999999</c:v>
                </c:pt>
                <c:pt idx="101">
                  <c:v>47.163702999999998</c:v>
                </c:pt>
                <c:pt idx="102">
                  <c:v>47.163660999999998</c:v>
                </c:pt>
                <c:pt idx="103">
                  <c:v>47.163623999999999</c:v>
                </c:pt>
                <c:pt idx="104">
                  <c:v>47.163598999999998</c:v>
                </c:pt>
                <c:pt idx="105">
                  <c:v>47.163561000000001</c:v>
                </c:pt>
                <c:pt idx="106">
                  <c:v>47.163502000000001</c:v>
                </c:pt>
                <c:pt idx="107">
                  <c:v>47.163421999999997</c:v>
                </c:pt>
                <c:pt idx="108">
                  <c:v>47.163330999999999</c:v>
                </c:pt>
                <c:pt idx="109">
                  <c:v>47.163226000000002</c:v>
                </c:pt>
                <c:pt idx="110">
                  <c:v>47.163113000000003</c:v>
                </c:pt>
                <c:pt idx="111">
                  <c:v>47.162975000000003</c:v>
                </c:pt>
                <c:pt idx="112">
                  <c:v>47.162824000000001</c:v>
                </c:pt>
                <c:pt idx="113">
                  <c:v>47.162663999999999</c:v>
                </c:pt>
                <c:pt idx="114">
                  <c:v>47.162512</c:v>
                </c:pt>
                <c:pt idx="115">
                  <c:v>47.162351999999998</c:v>
                </c:pt>
                <c:pt idx="116">
                  <c:v>47.162182999999999</c:v>
                </c:pt>
                <c:pt idx="117">
                  <c:v>47.162014999999997</c:v>
                </c:pt>
                <c:pt idx="118">
                  <c:v>47.161842999999998</c:v>
                </c:pt>
                <c:pt idx="119">
                  <c:v>47.161670999999998</c:v>
                </c:pt>
                <c:pt idx="120">
                  <c:v>47.161512000000002</c:v>
                </c:pt>
                <c:pt idx="121">
                  <c:v>47.161366000000001</c:v>
                </c:pt>
                <c:pt idx="122">
                  <c:v>47.161231000000001</c:v>
                </c:pt>
                <c:pt idx="123">
                  <c:v>47.161113</c:v>
                </c:pt>
                <c:pt idx="124">
                  <c:v>47.161003000000001</c:v>
                </c:pt>
                <c:pt idx="125">
                  <c:v>47.160890000000002</c:v>
                </c:pt>
                <c:pt idx="126">
                  <c:v>47.160778000000001</c:v>
                </c:pt>
                <c:pt idx="127">
                  <c:v>47.160662000000002</c:v>
                </c:pt>
                <c:pt idx="128">
                  <c:v>47.160553</c:v>
                </c:pt>
                <c:pt idx="129">
                  <c:v>47.160446</c:v>
                </c:pt>
                <c:pt idx="130">
                  <c:v>47.160339</c:v>
                </c:pt>
                <c:pt idx="131">
                  <c:v>47.160231000000003</c:v>
                </c:pt>
                <c:pt idx="132">
                  <c:v>47.160122999999999</c:v>
                </c:pt>
                <c:pt idx="133">
                  <c:v>47.160012999999999</c:v>
                </c:pt>
                <c:pt idx="134">
                  <c:v>47.1599</c:v>
                </c:pt>
                <c:pt idx="135">
                  <c:v>47.159785999999997</c:v>
                </c:pt>
                <c:pt idx="136">
                  <c:v>47.159689999999998</c:v>
                </c:pt>
                <c:pt idx="137">
                  <c:v>47.159596000000001</c:v>
                </c:pt>
                <c:pt idx="138">
                  <c:v>47.159503000000001</c:v>
                </c:pt>
                <c:pt idx="139">
                  <c:v>47.159407999999999</c:v>
                </c:pt>
                <c:pt idx="140">
                  <c:v>47.159298999999997</c:v>
                </c:pt>
              </c:numCache>
            </c:numRef>
          </c:xVal>
          <c:yVal>
            <c:numRef>
              <c:f>'Lap 3 data'!$AR$10:$AR$200</c:f>
              <c:numCache>
                <c:formatCode>General</c:formatCode>
                <c:ptCount val="191"/>
                <c:pt idx="0">
                  <c:v>-88.489722</c:v>
                </c:pt>
                <c:pt idx="1">
                  <c:v>-88.489568000000006</c:v>
                </c:pt>
                <c:pt idx="2">
                  <c:v>-88.489389000000003</c:v>
                </c:pt>
                <c:pt idx="3">
                  <c:v>-88.489176999999998</c:v>
                </c:pt>
                <c:pt idx="4">
                  <c:v>-88.488928000000001</c:v>
                </c:pt>
                <c:pt idx="5">
                  <c:v>-88.488675999999998</c:v>
                </c:pt>
                <c:pt idx="6">
                  <c:v>-88.488409000000004</c:v>
                </c:pt>
                <c:pt idx="7">
                  <c:v>-88.488129999999998</c:v>
                </c:pt>
                <c:pt idx="8">
                  <c:v>-88.487844999999993</c:v>
                </c:pt>
                <c:pt idx="9">
                  <c:v>-88.487560000000002</c:v>
                </c:pt>
                <c:pt idx="10">
                  <c:v>-88.487298999999993</c:v>
                </c:pt>
                <c:pt idx="11">
                  <c:v>-88.487065000000001</c:v>
                </c:pt>
                <c:pt idx="12">
                  <c:v>-88.486845000000002</c:v>
                </c:pt>
                <c:pt idx="13">
                  <c:v>-88.486633999999995</c:v>
                </c:pt>
                <c:pt idx="14">
                  <c:v>-88.486414999999994</c:v>
                </c:pt>
                <c:pt idx="15">
                  <c:v>-88.486202000000006</c:v>
                </c:pt>
                <c:pt idx="16">
                  <c:v>-88.486001999999999</c:v>
                </c:pt>
                <c:pt idx="17">
                  <c:v>-88.485827</c:v>
                </c:pt>
                <c:pt idx="18">
                  <c:v>-88.485674000000003</c:v>
                </c:pt>
                <c:pt idx="19">
                  <c:v>-88.485516000000004</c:v>
                </c:pt>
                <c:pt idx="20">
                  <c:v>-88.485354999999998</c:v>
                </c:pt>
                <c:pt idx="21">
                  <c:v>-88.485190000000003</c:v>
                </c:pt>
                <c:pt idx="22">
                  <c:v>-88.485027000000002</c:v>
                </c:pt>
                <c:pt idx="23">
                  <c:v>-88.484871999999996</c:v>
                </c:pt>
                <c:pt idx="24">
                  <c:v>-88.484724999999997</c:v>
                </c:pt>
                <c:pt idx="25">
                  <c:v>-88.484589999999997</c:v>
                </c:pt>
                <c:pt idx="26">
                  <c:v>-88.484468000000007</c:v>
                </c:pt>
                <c:pt idx="27">
                  <c:v>-88.484352999999999</c:v>
                </c:pt>
                <c:pt idx="28">
                  <c:v>-88.484245999999999</c:v>
                </c:pt>
                <c:pt idx="29">
                  <c:v>-88.484160000000003</c:v>
                </c:pt>
                <c:pt idx="30">
                  <c:v>-88.484104000000002</c:v>
                </c:pt>
                <c:pt idx="31">
                  <c:v>-88.484077999999997</c:v>
                </c:pt>
                <c:pt idx="32">
                  <c:v>-88.484070000000003</c:v>
                </c:pt>
                <c:pt idx="33">
                  <c:v>-88.484084999999993</c:v>
                </c:pt>
                <c:pt idx="34">
                  <c:v>-88.484099999999998</c:v>
                </c:pt>
                <c:pt idx="35">
                  <c:v>-88.484105</c:v>
                </c:pt>
                <c:pt idx="36">
                  <c:v>-88.484117999999995</c:v>
                </c:pt>
                <c:pt idx="37">
                  <c:v>-88.484129999999993</c:v>
                </c:pt>
                <c:pt idx="38">
                  <c:v>-88.484139999999996</c:v>
                </c:pt>
                <c:pt idx="39">
                  <c:v>-88.484146999999993</c:v>
                </c:pt>
                <c:pt idx="40">
                  <c:v>-88.484151999999995</c:v>
                </c:pt>
                <c:pt idx="41">
                  <c:v>-88.484153000000006</c:v>
                </c:pt>
                <c:pt idx="42">
                  <c:v>-88.484122999999997</c:v>
                </c:pt>
                <c:pt idx="43">
                  <c:v>-88.484104000000002</c:v>
                </c:pt>
                <c:pt idx="44">
                  <c:v>-88.484074000000007</c:v>
                </c:pt>
                <c:pt idx="45">
                  <c:v>-88.484016999999994</c:v>
                </c:pt>
                <c:pt idx="46">
                  <c:v>-88.483953999999997</c:v>
                </c:pt>
                <c:pt idx="47">
                  <c:v>-88.483924000000002</c:v>
                </c:pt>
                <c:pt idx="48">
                  <c:v>-88.483907000000002</c:v>
                </c:pt>
                <c:pt idx="49">
                  <c:v>-88.483907000000002</c:v>
                </c:pt>
                <c:pt idx="50">
                  <c:v>-88.483918000000003</c:v>
                </c:pt>
                <c:pt idx="51">
                  <c:v>-88.483932999999993</c:v>
                </c:pt>
                <c:pt idx="52">
                  <c:v>-88.483947000000001</c:v>
                </c:pt>
                <c:pt idx="53">
                  <c:v>-88.483988999999994</c:v>
                </c:pt>
                <c:pt idx="54">
                  <c:v>-88.484044999999995</c:v>
                </c:pt>
                <c:pt idx="55">
                  <c:v>-88.484100999999995</c:v>
                </c:pt>
                <c:pt idx="56">
                  <c:v>-88.484131000000005</c:v>
                </c:pt>
                <c:pt idx="57">
                  <c:v>-88.484132000000002</c:v>
                </c:pt>
                <c:pt idx="58">
                  <c:v>-88.484098000000003</c:v>
                </c:pt>
                <c:pt idx="59">
                  <c:v>-88.484080000000006</c:v>
                </c:pt>
                <c:pt idx="60">
                  <c:v>-88.484116</c:v>
                </c:pt>
                <c:pt idx="61">
                  <c:v>-88.484159000000005</c:v>
                </c:pt>
                <c:pt idx="62">
                  <c:v>-88.484255000000005</c:v>
                </c:pt>
                <c:pt idx="63">
                  <c:v>-88.484354999999994</c:v>
                </c:pt>
                <c:pt idx="64">
                  <c:v>-88.484483999999995</c:v>
                </c:pt>
                <c:pt idx="65">
                  <c:v>-88.484650000000002</c:v>
                </c:pt>
                <c:pt idx="66">
                  <c:v>-88.484814999999998</c:v>
                </c:pt>
                <c:pt idx="67">
                  <c:v>-88.485005999999998</c:v>
                </c:pt>
                <c:pt idx="68">
                  <c:v>-88.485219999999998</c:v>
                </c:pt>
                <c:pt idx="69">
                  <c:v>-88.485448000000005</c:v>
                </c:pt>
                <c:pt idx="70">
                  <c:v>-88.485676999999995</c:v>
                </c:pt>
                <c:pt idx="71">
                  <c:v>-88.485890999999995</c:v>
                </c:pt>
                <c:pt idx="72">
                  <c:v>-88.486101000000005</c:v>
                </c:pt>
                <c:pt idx="73">
                  <c:v>-88.486311999999998</c:v>
                </c:pt>
                <c:pt idx="74">
                  <c:v>-88.486520999999996</c:v>
                </c:pt>
                <c:pt idx="75">
                  <c:v>-88.486727000000002</c:v>
                </c:pt>
                <c:pt idx="76">
                  <c:v>-88.486930000000001</c:v>
                </c:pt>
                <c:pt idx="77">
                  <c:v>-88.487119000000007</c:v>
                </c:pt>
                <c:pt idx="78">
                  <c:v>-88.487283000000005</c:v>
                </c:pt>
                <c:pt idx="79">
                  <c:v>-88.487436000000002</c:v>
                </c:pt>
                <c:pt idx="80">
                  <c:v>-88.487575000000007</c:v>
                </c:pt>
                <c:pt idx="81">
                  <c:v>-88.487708999999995</c:v>
                </c:pt>
                <c:pt idx="82">
                  <c:v>-88.487846000000005</c:v>
                </c:pt>
                <c:pt idx="83">
                  <c:v>-88.487969000000007</c:v>
                </c:pt>
                <c:pt idx="84">
                  <c:v>-88.488094000000004</c:v>
                </c:pt>
                <c:pt idx="85">
                  <c:v>-88.488204999999994</c:v>
                </c:pt>
                <c:pt idx="86">
                  <c:v>-88.488314000000003</c:v>
                </c:pt>
                <c:pt idx="87">
                  <c:v>-88.488423999999995</c:v>
                </c:pt>
                <c:pt idx="88">
                  <c:v>-88.488541999999995</c:v>
                </c:pt>
                <c:pt idx="89">
                  <c:v>-88.488671999999994</c:v>
                </c:pt>
                <c:pt idx="90">
                  <c:v>-88.488804000000002</c:v>
                </c:pt>
                <c:pt idx="91">
                  <c:v>-88.488943000000006</c:v>
                </c:pt>
                <c:pt idx="92">
                  <c:v>-88.489089000000007</c:v>
                </c:pt>
                <c:pt idx="93">
                  <c:v>-88.489233999999996</c:v>
                </c:pt>
                <c:pt idx="94">
                  <c:v>-88.489385999999996</c:v>
                </c:pt>
                <c:pt idx="95">
                  <c:v>-88.489523000000005</c:v>
                </c:pt>
                <c:pt idx="96">
                  <c:v>-88.489666</c:v>
                </c:pt>
                <c:pt idx="97">
                  <c:v>-88.489790999999997</c:v>
                </c:pt>
                <c:pt idx="98">
                  <c:v>-88.489929000000004</c:v>
                </c:pt>
                <c:pt idx="99">
                  <c:v>-88.490076999999999</c:v>
                </c:pt>
                <c:pt idx="100">
                  <c:v>-88.490223</c:v>
                </c:pt>
                <c:pt idx="101">
                  <c:v>-88.490387999999996</c:v>
                </c:pt>
                <c:pt idx="102">
                  <c:v>-88.490562999999995</c:v>
                </c:pt>
                <c:pt idx="103">
                  <c:v>-88.490746999999999</c:v>
                </c:pt>
                <c:pt idx="104">
                  <c:v>-88.490950999999995</c:v>
                </c:pt>
                <c:pt idx="105">
                  <c:v>-88.491148999999993</c:v>
                </c:pt>
                <c:pt idx="106">
                  <c:v>-88.491352000000006</c:v>
                </c:pt>
                <c:pt idx="107">
                  <c:v>-88.491528000000002</c:v>
                </c:pt>
                <c:pt idx="108">
                  <c:v>-88.491690000000006</c:v>
                </c:pt>
                <c:pt idx="109">
                  <c:v>-88.491832000000002</c:v>
                </c:pt>
                <c:pt idx="110">
                  <c:v>-88.491933000000003</c:v>
                </c:pt>
                <c:pt idx="111">
                  <c:v>-88.491972000000004</c:v>
                </c:pt>
                <c:pt idx="112">
                  <c:v>-88.491956999999999</c:v>
                </c:pt>
                <c:pt idx="113">
                  <c:v>-88.491916000000003</c:v>
                </c:pt>
                <c:pt idx="114">
                  <c:v>-88.491888000000003</c:v>
                </c:pt>
                <c:pt idx="115">
                  <c:v>-88.491843000000003</c:v>
                </c:pt>
                <c:pt idx="116">
                  <c:v>-88.491753000000003</c:v>
                </c:pt>
                <c:pt idx="117">
                  <c:v>-88.491676999999996</c:v>
                </c:pt>
                <c:pt idx="118">
                  <c:v>-88.491595000000004</c:v>
                </c:pt>
                <c:pt idx="119">
                  <c:v>-88.491480999999993</c:v>
                </c:pt>
                <c:pt idx="120">
                  <c:v>-88.491343000000001</c:v>
                </c:pt>
                <c:pt idx="121">
                  <c:v>-88.491185999999999</c:v>
                </c:pt>
                <c:pt idx="122">
                  <c:v>-88.491022000000001</c:v>
                </c:pt>
                <c:pt idx="123">
                  <c:v>-88.490876999999998</c:v>
                </c:pt>
                <c:pt idx="124">
                  <c:v>-88.490774999999999</c:v>
                </c:pt>
                <c:pt idx="125">
                  <c:v>-88.490713999999997</c:v>
                </c:pt>
                <c:pt idx="126">
                  <c:v>-88.490667999999999</c:v>
                </c:pt>
                <c:pt idx="127">
                  <c:v>-88.490672000000004</c:v>
                </c:pt>
                <c:pt idx="128">
                  <c:v>-88.490689000000003</c:v>
                </c:pt>
                <c:pt idx="129">
                  <c:v>-88.490692999999993</c:v>
                </c:pt>
                <c:pt idx="130">
                  <c:v>-88.490688000000006</c:v>
                </c:pt>
                <c:pt idx="131">
                  <c:v>-88.490677000000005</c:v>
                </c:pt>
                <c:pt idx="132">
                  <c:v>-88.490662999999998</c:v>
                </c:pt>
                <c:pt idx="133">
                  <c:v>-88.490626000000006</c:v>
                </c:pt>
                <c:pt idx="134">
                  <c:v>-88.490573999999995</c:v>
                </c:pt>
                <c:pt idx="135">
                  <c:v>-88.490476000000001</c:v>
                </c:pt>
                <c:pt idx="136">
                  <c:v>-88.490346000000002</c:v>
                </c:pt>
                <c:pt idx="137">
                  <c:v>-88.490191999999993</c:v>
                </c:pt>
                <c:pt idx="138">
                  <c:v>-88.490027999999995</c:v>
                </c:pt>
                <c:pt idx="139">
                  <c:v>-88.489864999999995</c:v>
                </c:pt>
                <c:pt idx="140">
                  <c:v>-88.489715000000004</c:v>
                </c:pt>
              </c:numCache>
            </c:numRef>
          </c:yVal>
          <c:smooth val="1"/>
        </c:ser>
        <c:ser>
          <c:idx val="3"/>
          <c:order val="3"/>
          <c:tx>
            <c:v>Lap4</c:v>
          </c:tx>
          <c:marker>
            <c:symbol val="none"/>
          </c:marker>
          <c:xVal>
            <c:numRef>
              <c:f>'Lap 4 data'!$AQ$10:$AQ$200</c:f>
              <c:numCache>
                <c:formatCode>General</c:formatCode>
                <c:ptCount val="191"/>
                <c:pt idx="0">
                  <c:v>47.159298999999997</c:v>
                </c:pt>
                <c:pt idx="1">
                  <c:v>47.159194999999997</c:v>
                </c:pt>
                <c:pt idx="2">
                  <c:v>47.159098999999998</c:v>
                </c:pt>
                <c:pt idx="3">
                  <c:v>47.159016999999999</c:v>
                </c:pt>
                <c:pt idx="4">
                  <c:v>47.158957000000001</c:v>
                </c:pt>
                <c:pt idx="5">
                  <c:v>47.158914000000003</c:v>
                </c:pt>
                <c:pt idx="6">
                  <c:v>47.158889000000002</c:v>
                </c:pt>
                <c:pt idx="7">
                  <c:v>47.158880000000003</c:v>
                </c:pt>
                <c:pt idx="8">
                  <c:v>47.158892999999999</c:v>
                </c:pt>
                <c:pt idx="9">
                  <c:v>47.158906999999999</c:v>
                </c:pt>
                <c:pt idx="10">
                  <c:v>47.158901999999998</c:v>
                </c:pt>
                <c:pt idx="11">
                  <c:v>47.158906999999999</c:v>
                </c:pt>
                <c:pt idx="12">
                  <c:v>47.158897000000003</c:v>
                </c:pt>
                <c:pt idx="13">
                  <c:v>47.158884999999998</c:v>
                </c:pt>
                <c:pt idx="14">
                  <c:v>47.158850999999999</c:v>
                </c:pt>
                <c:pt idx="15">
                  <c:v>47.158821000000003</c:v>
                </c:pt>
                <c:pt idx="16">
                  <c:v>47.158783</c:v>
                </c:pt>
                <c:pt idx="17">
                  <c:v>47.158721999999997</c:v>
                </c:pt>
                <c:pt idx="18">
                  <c:v>47.158656999999998</c:v>
                </c:pt>
                <c:pt idx="19">
                  <c:v>47.158603999999997</c:v>
                </c:pt>
                <c:pt idx="20">
                  <c:v>47.158560999999999</c:v>
                </c:pt>
                <c:pt idx="21">
                  <c:v>47.158532999999998</c:v>
                </c:pt>
                <c:pt idx="22">
                  <c:v>47.158515000000001</c:v>
                </c:pt>
                <c:pt idx="23">
                  <c:v>47.158507</c:v>
                </c:pt>
                <c:pt idx="24">
                  <c:v>47.158507</c:v>
                </c:pt>
                <c:pt idx="25">
                  <c:v>47.158520000000003</c:v>
                </c:pt>
                <c:pt idx="26">
                  <c:v>47.158549000000001</c:v>
                </c:pt>
                <c:pt idx="27">
                  <c:v>47.158594000000001</c:v>
                </c:pt>
                <c:pt idx="28">
                  <c:v>47.158653000000001</c:v>
                </c:pt>
                <c:pt idx="29">
                  <c:v>47.158737000000002</c:v>
                </c:pt>
                <c:pt idx="30">
                  <c:v>47.158816000000002</c:v>
                </c:pt>
                <c:pt idx="31">
                  <c:v>47.158904999999997</c:v>
                </c:pt>
                <c:pt idx="32">
                  <c:v>47.159005000000001</c:v>
                </c:pt>
                <c:pt idx="33">
                  <c:v>47.159109999999998</c:v>
                </c:pt>
                <c:pt idx="34">
                  <c:v>47.159219999999998</c:v>
                </c:pt>
                <c:pt idx="35">
                  <c:v>47.159334000000001</c:v>
                </c:pt>
                <c:pt idx="36">
                  <c:v>47.159460000000003</c:v>
                </c:pt>
                <c:pt idx="37">
                  <c:v>47.159588999999997</c:v>
                </c:pt>
                <c:pt idx="38">
                  <c:v>47.159719000000003</c:v>
                </c:pt>
                <c:pt idx="39">
                  <c:v>47.159855999999998</c:v>
                </c:pt>
                <c:pt idx="40">
                  <c:v>47.159987999999998</c:v>
                </c:pt>
                <c:pt idx="41">
                  <c:v>47.160133000000002</c:v>
                </c:pt>
                <c:pt idx="42">
                  <c:v>47.160271999999999</c:v>
                </c:pt>
                <c:pt idx="43">
                  <c:v>47.160404</c:v>
                </c:pt>
                <c:pt idx="44">
                  <c:v>47.160532000000003</c:v>
                </c:pt>
                <c:pt idx="45">
                  <c:v>47.160657</c:v>
                </c:pt>
                <c:pt idx="46">
                  <c:v>47.160772000000001</c:v>
                </c:pt>
                <c:pt idx="47">
                  <c:v>47.160887000000002</c:v>
                </c:pt>
                <c:pt idx="48">
                  <c:v>47.161011999999999</c:v>
                </c:pt>
                <c:pt idx="49">
                  <c:v>47.161135999999999</c:v>
                </c:pt>
                <c:pt idx="50">
                  <c:v>47.161265999999998</c:v>
                </c:pt>
                <c:pt idx="51">
                  <c:v>47.161394000000001</c:v>
                </c:pt>
                <c:pt idx="52">
                  <c:v>47.161523000000003</c:v>
                </c:pt>
                <c:pt idx="53">
                  <c:v>47.161653999999999</c:v>
                </c:pt>
                <c:pt idx="54">
                  <c:v>47.161797</c:v>
                </c:pt>
                <c:pt idx="55">
                  <c:v>47.161935</c:v>
                </c:pt>
                <c:pt idx="56">
                  <c:v>47.162073999999997</c:v>
                </c:pt>
                <c:pt idx="57">
                  <c:v>47.162216000000001</c:v>
                </c:pt>
                <c:pt idx="58">
                  <c:v>47.162368999999998</c:v>
                </c:pt>
                <c:pt idx="59">
                  <c:v>47.162528000000002</c:v>
                </c:pt>
                <c:pt idx="60">
                  <c:v>47.162697999999999</c:v>
                </c:pt>
                <c:pt idx="61">
                  <c:v>47.162869999999998</c:v>
                </c:pt>
                <c:pt idx="62">
                  <c:v>47.163029999999999</c:v>
                </c:pt>
                <c:pt idx="63">
                  <c:v>47.163190999999998</c:v>
                </c:pt>
                <c:pt idx="64">
                  <c:v>47.163348999999997</c:v>
                </c:pt>
                <c:pt idx="65">
                  <c:v>47.163508</c:v>
                </c:pt>
                <c:pt idx="66">
                  <c:v>47.163659000000003</c:v>
                </c:pt>
                <c:pt idx="67">
                  <c:v>47.163811000000003</c:v>
                </c:pt>
                <c:pt idx="68">
                  <c:v>47.163947999999998</c:v>
                </c:pt>
                <c:pt idx="69">
                  <c:v>47.164051999999998</c:v>
                </c:pt>
                <c:pt idx="70">
                  <c:v>47.164138999999999</c:v>
                </c:pt>
                <c:pt idx="71">
                  <c:v>47.164226999999997</c:v>
                </c:pt>
                <c:pt idx="72">
                  <c:v>47.164304999999999</c:v>
                </c:pt>
                <c:pt idx="73">
                  <c:v>47.164372999999998</c:v>
                </c:pt>
                <c:pt idx="74">
                  <c:v>47.164416000000003</c:v>
                </c:pt>
                <c:pt idx="75">
                  <c:v>47.164430000000003</c:v>
                </c:pt>
                <c:pt idx="76">
                  <c:v>47.164434999999997</c:v>
                </c:pt>
                <c:pt idx="77">
                  <c:v>47.164417999999998</c:v>
                </c:pt>
                <c:pt idx="78">
                  <c:v>47.164391000000002</c:v>
                </c:pt>
                <c:pt idx="79">
                  <c:v>47.164351000000003</c:v>
                </c:pt>
                <c:pt idx="80">
                  <c:v>47.164304000000001</c:v>
                </c:pt>
                <c:pt idx="81">
                  <c:v>47.164268</c:v>
                </c:pt>
                <c:pt idx="82">
                  <c:v>47.164234</c:v>
                </c:pt>
                <c:pt idx="83">
                  <c:v>47.164209</c:v>
                </c:pt>
                <c:pt idx="84">
                  <c:v>47.164191000000002</c:v>
                </c:pt>
                <c:pt idx="85">
                  <c:v>47.164186999999998</c:v>
                </c:pt>
                <c:pt idx="86">
                  <c:v>47.164209</c:v>
                </c:pt>
                <c:pt idx="87">
                  <c:v>47.164237</c:v>
                </c:pt>
                <c:pt idx="88">
                  <c:v>47.164259000000001</c:v>
                </c:pt>
                <c:pt idx="89">
                  <c:v>47.164282</c:v>
                </c:pt>
                <c:pt idx="90">
                  <c:v>47.164293000000001</c:v>
                </c:pt>
                <c:pt idx="91">
                  <c:v>47.164299999999997</c:v>
                </c:pt>
                <c:pt idx="92">
                  <c:v>47.164295000000003</c:v>
                </c:pt>
                <c:pt idx="93">
                  <c:v>47.164285</c:v>
                </c:pt>
                <c:pt idx="94">
                  <c:v>47.164253000000002</c:v>
                </c:pt>
                <c:pt idx="95">
                  <c:v>47.164203999999998</c:v>
                </c:pt>
                <c:pt idx="96">
                  <c:v>47.164135000000002</c:v>
                </c:pt>
                <c:pt idx="97">
                  <c:v>47.164059000000002</c:v>
                </c:pt>
                <c:pt idx="98">
                  <c:v>47.163967</c:v>
                </c:pt>
                <c:pt idx="99">
                  <c:v>47.163874999999997</c:v>
                </c:pt>
                <c:pt idx="100">
                  <c:v>47.163797000000002</c:v>
                </c:pt>
                <c:pt idx="101">
                  <c:v>47.163722</c:v>
                </c:pt>
                <c:pt idx="102">
                  <c:v>47.163674</c:v>
                </c:pt>
                <c:pt idx="103">
                  <c:v>47.163637999999999</c:v>
                </c:pt>
                <c:pt idx="104">
                  <c:v>47.163615999999998</c:v>
                </c:pt>
                <c:pt idx="105">
                  <c:v>47.163587999999997</c:v>
                </c:pt>
                <c:pt idx="106">
                  <c:v>47.163541000000002</c:v>
                </c:pt>
                <c:pt idx="107">
                  <c:v>47.163480999999997</c:v>
                </c:pt>
                <c:pt idx="108">
                  <c:v>47.163400000000003</c:v>
                </c:pt>
                <c:pt idx="109">
                  <c:v>47.163288000000001</c:v>
                </c:pt>
                <c:pt idx="110">
                  <c:v>47.163159</c:v>
                </c:pt>
                <c:pt idx="111">
                  <c:v>47.163032000000001</c:v>
                </c:pt>
                <c:pt idx="112">
                  <c:v>47.162877000000002</c:v>
                </c:pt>
                <c:pt idx="113">
                  <c:v>47.162723</c:v>
                </c:pt>
                <c:pt idx="114">
                  <c:v>47.162562000000001</c:v>
                </c:pt>
                <c:pt idx="115">
                  <c:v>47.162399000000001</c:v>
                </c:pt>
                <c:pt idx="116">
                  <c:v>47.162232000000003</c:v>
                </c:pt>
                <c:pt idx="117">
                  <c:v>47.162067</c:v>
                </c:pt>
                <c:pt idx="118">
                  <c:v>47.161897000000003</c:v>
                </c:pt>
                <c:pt idx="119">
                  <c:v>47.161726000000002</c:v>
                </c:pt>
                <c:pt idx="120">
                  <c:v>47.161560999999999</c:v>
                </c:pt>
                <c:pt idx="121">
                  <c:v>47.161405999999999</c:v>
                </c:pt>
                <c:pt idx="122">
                  <c:v>47.161271999999997</c:v>
                </c:pt>
                <c:pt idx="123">
                  <c:v>47.161155000000001</c:v>
                </c:pt>
                <c:pt idx="124">
                  <c:v>47.161031000000001</c:v>
                </c:pt>
                <c:pt idx="125">
                  <c:v>47.160905999999997</c:v>
                </c:pt>
                <c:pt idx="126">
                  <c:v>47.160784999999997</c:v>
                </c:pt>
                <c:pt idx="127">
                  <c:v>47.160665999999999</c:v>
                </c:pt>
                <c:pt idx="128">
                  <c:v>47.160556</c:v>
                </c:pt>
                <c:pt idx="129">
                  <c:v>47.160454999999999</c:v>
                </c:pt>
                <c:pt idx="130">
                  <c:v>47.160350999999999</c:v>
                </c:pt>
                <c:pt idx="131">
                  <c:v>47.160243000000001</c:v>
                </c:pt>
                <c:pt idx="132">
                  <c:v>47.160133000000002</c:v>
                </c:pt>
                <c:pt idx="133">
                  <c:v>47.160013999999997</c:v>
                </c:pt>
                <c:pt idx="134">
                  <c:v>47.1599</c:v>
                </c:pt>
                <c:pt idx="135">
                  <c:v>47.159782</c:v>
                </c:pt>
                <c:pt idx="136">
                  <c:v>47.159674000000003</c:v>
                </c:pt>
                <c:pt idx="137">
                  <c:v>47.159570000000002</c:v>
                </c:pt>
                <c:pt idx="138">
                  <c:v>47.159475</c:v>
                </c:pt>
                <c:pt idx="139">
                  <c:v>47.159379000000001</c:v>
                </c:pt>
                <c:pt idx="140">
                  <c:v>47.159278</c:v>
                </c:pt>
              </c:numCache>
            </c:numRef>
          </c:xVal>
          <c:yVal>
            <c:numRef>
              <c:f>'Lap 4 data'!$AR$10:$AR$200</c:f>
              <c:numCache>
                <c:formatCode>General</c:formatCode>
                <c:ptCount val="191"/>
                <c:pt idx="0">
                  <c:v>-88.489715000000004</c:v>
                </c:pt>
                <c:pt idx="1">
                  <c:v>-88.489557000000005</c:v>
                </c:pt>
                <c:pt idx="2">
                  <c:v>-88.489367000000001</c:v>
                </c:pt>
                <c:pt idx="3">
                  <c:v>-88.489165</c:v>
                </c:pt>
                <c:pt idx="4">
                  <c:v>-88.488928999999999</c:v>
                </c:pt>
                <c:pt idx="5">
                  <c:v>-88.488685000000004</c:v>
                </c:pt>
                <c:pt idx="6">
                  <c:v>-88.488432000000003</c:v>
                </c:pt>
                <c:pt idx="7">
                  <c:v>-88.488169999999997</c:v>
                </c:pt>
                <c:pt idx="8">
                  <c:v>-88.487893</c:v>
                </c:pt>
                <c:pt idx="9">
                  <c:v>-88.487622000000002</c:v>
                </c:pt>
                <c:pt idx="10">
                  <c:v>-88.487351000000004</c:v>
                </c:pt>
                <c:pt idx="11">
                  <c:v>-88.487116999999998</c:v>
                </c:pt>
                <c:pt idx="12">
                  <c:v>-88.486892999999995</c:v>
                </c:pt>
                <c:pt idx="13">
                  <c:v>-88.486671000000001</c:v>
                </c:pt>
                <c:pt idx="14">
                  <c:v>-88.486457999999999</c:v>
                </c:pt>
                <c:pt idx="15">
                  <c:v>-88.486245999999994</c:v>
                </c:pt>
                <c:pt idx="16">
                  <c:v>-88.486062000000004</c:v>
                </c:pt>
                <c:pt idx="17">
                  <c:v>-88.485892000000007</c:v>
                </c:pt>
                <c:pt idx="18">
                  <c:v>-88.485735000000005</c:v>
                </c:pt>
                <c:pt idx="19">
                  <c:v>-88.485583000000005</c:v>
                </c:pt>
                <c:pt idx="20">
                  <c:v>-88.485422</c:v>
                </c:pt>
                <c:pt idx="21">
                  <c:v>-88.485252000000003</c:v>
                </c:pt>
                <c:pt idx="22">
                  <c:v>-88.485078999999999</c:v>
                </c:pt>
                <c:pt idx="23">
                  <c:v>-88.484914000000003</c:v>
                </c:pt>
                <c:pt idx="24">
                  <c:v>-88.484763999999998</c:v>
                </c:pt>
                <c:pt idx="25">
                  <c:v>-88.484627000000003</c:v>
                </c:pt>
                <c:pt idx="26">
                  <c:v>-88.484505999999996</c:v>
                </c:pt>
                <c:pt idx="27">
                  <c:v>-88.484390000000005</c:v>
                </c:pt>
                <c:pt idx="28">
                  <c:v>-88.484302999999997</c:v>
                </c:pt>
                <c:pt idx="29">
                  <c:v>-88.484234999999998</c:v>
                </c:pt>
                <c:pt idx="30">
                  <c:v>-88.484174999999993</c:v>
                </c:pt>
                <c:pt idx="31">
                  <c:v>-88.484140999999994</c:v>
                </c:pt>
                <c:pt idx="32">
                  <c:v>-88.484117999999995</c:v>
                </c:pt>
                <c:pt idx="33">
                  <c:v>-88.484140999999994</c:v>
                </c:pt>
                <c:pt idx="34">
                  <c:v>-88.484155000000001</c:v>
                </c:pt>
                <c:pt idx="35">
                  <c:v>-88.484165000000004</c:v>
                </c:pt>
                <c:pt idx="36">
                  <c:v>-88.484172999999998</c:v>
                </c:pt>
                <c:pt idx="37">
                  <c:v>-88.484187000000006</c:v>
                </c:pt>
                <c:pt idx="38">
                  <c:v>-88.484187000000006</c:v>
                </c:pt>
                <c:pt idx="39">
                  <c:v>-88.484198000000006</c:v>
                </c:pt>
                <c:pt idx="40">
                  <c:v>-88.484206999999998</c:v>
                </c:pt>
                <c:pt idx="41">
                  <c:v>-88.484205000000003</c:v>
                </c:pt>
                <c:pt idx="42">
                  <c:v>-88.484202999999994</c:v>
                </c:pt>
                <c:pt idx="43">
                  <c:v>-88.484178</c:v>
                </c:pt>
                <c:pt idx="44">
                  <c:v>-88.484157999999994</c:v>
                </c:pt>
                <c:pt idx="45">
                  <c:v>-88.484103000000005</c:v>
                </c:pt>
                <c:pt idx="46">
                  <c:v>-88.484030000000004</c:v>
                </c:pt>
                <c:pt idx="47">
                  <c:v>-88.483986000000002</c:v>
                </c:pt>
                <c:pt idx="48">
                  <c:v>-88.483963000000003</c:v>
                </c:pt>
                <c:pt idx="49">
                  <c:v>-88.483937999999995</c:v>
                </c:pt>
                <c:pt idx="50">
                  <c:v>-88.483945000000006</c:v>
                </c:pt>
                <c:pt idx="51">
                  <c:v>-88.483959999999996</c:v>
                </c:pt>
                <c:pt idx="52">
                  <c:v>-88.483969999999999</c:v>
                </c:pt>
                <c:pt idx="53">
                  <c:v>-88.483985000000004</c:v>
                </c:pt>
                <c:pt idx="54">
                  <c:v>-88.484048000000001</c:v>
                </c:pt>
                <c:pt idx="55">
                  <c:v>-88.484122999999997</c:v>
                </c:pt>
                <c:pt idx="56">
                  <c:v>-88.484171000000003</c:v>
                </c:pt>
                <c:pt idx="57">
                  <c:v>-88.484190999999996</c:v>
                </c:pt>
                <c:pt idx="58">
                  <c:v>-88.484164000000007</c:v>
                </c:pt>
                <c:pt idx="59">
                  <c:v>-88.484128999999996</c:v>
                </c:pt>
                <c:pt idx="60">
                  <c:v>-88.484122999999997</c:v>
                </c:pt>
                <c:pt idx="61">
                  <c:v>-88.484137000000004</c:v>
                </c:pt>
                <c:pt idx="62">
                  <c:v>-88.484188000000003</c:v>
                </c:pt>
                <c:pt idx="63">
                  <c:v>-88.484290000000001</c:v>
                </c:pt>
                <c:pt idx="64">
                  <c:v>-88.484404999999995</c:v>
                </c:pt>
                <c:pt idx="65">
                  <c:v>-88.484533999999996</c:v>
                </c:pt>
                <c:pt idx="66">
                  <c:v>-88.484678000000002</c:v>
                </c:pt>
                <c:pt idx="67">
                  <c:v>-88.484827999999993</c:v>
                </c:pt>
                <c:pt idx="68">
                  <c:v>-88.484994999999998</c:v>
                </c:pt>
                <c:pt idx="69">
                  <c:v>-88.485191999999998</c:v>
                </c:pt>
                <c:pt idx="70">
                  <c:v>-88.485422999999997</c:v>
                </c:pt>
                <c:pt idx="71">
                  <c:v>-88.485654999999994</c:v>
                </c:pt>
                <c:pt idx="72">
                  <c:v>-88.485896999999994</c:v>
                </c:pt>
                <c:pt idx="73">
                  <c:v>-88.486121999999995</c:v>
                </c:pt>
                <c:pt idx="74">
                  <c:v>-88.486332000000004</c:v>
                </c:pt>
                <c:pt idx="75">
                  <c:v>-88.486531999999997</c:v>
                </c:pt>
                <c:pt idx="76">
                  <c:v>-88.486725000000007</c:v>
                </c:pt>
                <c:pt idx="77">
                  <c:v>-88.486914999999996</c:v>
                </c:pt>
                <c:pt idx="78">
                  <c:v>-88.487098000000003</c:v>
                </c:pt>
                <c:pt idx="79">
                  <c:v>-88.487268</c:v>
                </c:pt>
                <c:pt idx="80">
                  <c:v>-88.487425000000002</c:v>
                </c:pt>
                <c:pt idx="81">
                  <c:v>-88.487577000000002</c:v>
                </c:pt>
                <c:pt idx="82">
                  <c:v>-88.487712999999999</c:v>
                </c:pt>
                <c:pt idx="83">
                  <c:v>-88.487848999999997</c:v>
                </c:pt>
                <c:pt idx="84">
                  <c:v>-88.487977999999998</c:v>
                </c:pt>
                <c:pt idx="85">
                  <c:v>-88.488096999999996</c:v>
                </c:pt>
                <c:pt idx="86">
                  <c:v>-88.488207000000003</c:v>
                </c:pt>
                <c:pt idx="87">
                  <c:v>-88.488316999999995</c:v>
                </c:pt>
                <c:pt idx="88">
                  <c:v>-88.488427000000001</c:v>
                </c:pt>
                <c:pt idx="89">
                  <c:v>-88.48854</c:v>
                </c:pt>
                <c:pt idx="90">
                  <c:v>-88.488665999999995</c:v>
                </c:pt>
                <c:pt idx="91">
                  <c:v>-88.488800999999995</c:v>
                </c:pt>
                <c:pt idx="92">
                  <c:v>-88.488949000000005</c:v>
                </c:pt>
                <c:pt idx="93">
                  <c:v>-88.489097000000001</c:v>
                </c:pt>
                <c:pt idx="94">
                  <c:v>-88.489255</c:v>
                </c:pt>
                <c:pt idx="95">
                  <c:v>-88.489413999999996</c:v>
                </c:pt>
                <c:pt idx="96">
                  <c:v>-88.489568000000006</c:v>
                </c:pt>
                <c:pt idx="97">
                  <c:v>-88.489717999999996</c:v>
                </c:pt>
                <c:pt idx="98">
                  <c:v>-88.489857999999998</c:v>
                </c:pt>
                <c:pt idx="99">
                  <c:v>-88.489991000000003</c:v>
                </c:pt>
                <c:pt idx="100">
                  <c:v>-88.490145999999996</c:v>
                </c:pt>
                <c:pt idx="101">
                  <c:v>-88.490298999999993</c:v>
                </c:pt>
                <c:pt idx="102">
                  <c:v>-88.490481000000003</c:v>
                </c:pt>
                <c:pt idx="103">
                  <c:v>-88.490684000000002</c:v>
                </c:pt>
                <c:pt idx="104">
                  <c:v>-88.490898000000001</c:v>
                </c:pt>
                <c:pt idx="105">
                  <c:v>-88.491107999999997</c:v>
                </c:pt>
                <c:pt idx="106">
                  <c:v>-88.491298</c:v>
                </c:pt>
                <c:pt idx="107">
                  <c:v>-88.491478000000001</c:v>
                </c:pt>
                <c:pt idx="108">
                  <c:v>-88.491639000000006</c:v>
                </c:pt>
                <c:pt idx="109">
                  <c:v>-88.491769000000005</c:v>
                </c:pt>
                <c:pt idx="110">
                  <c:v>-88.491872000000001</c:v>
                </c:pt>
                <c:pt idx="111">
                  <c:v>-88.491964999999993</c:v>
                </c:pt>
                <c:pt idx="112">
                  <c:v>-88.491991999999996</c:v>
                </c:pt>
                <c:pt idx="113">
                  <c:v>-88.492002999999997</c:v>
                </c:pt>
                <c:pt idx="114">
                  <c:v>-88.491956999999999</c:v>
                </c:pt>
                <c:pt idx="115">
                  <c:v>-88.491890999999995</c:v>
                </c:pt>
                <c:pt idx="116">
                  <c:v>-88.491810000000001</c:v>
                </c:pt>
                <c:pt idx="117">
                  <c:v>-88.491739999999993</c:v>
                </c:pt>
                <c:pt idx="118">
                  <c:v>-88.491653999999997</c:v>
                </c:pt>
                <c:pt idx="119">
                  <c:v>-88.491552999999996</c:v>
                </c:pt>
                <c:pt idx="120">
                  <c:v>-88.491429999999994</c:v>
                </c:pt>
                <c:pt idx="121">
                  <c:v>-88.491279000000006</c:v>
                </c:pt>
                <c:pt idx="122">
                  <c:v>-88.491114999999994</c:v>
                </c:pt>
                <c:pt idx="123">
                  <c:v>-88.490962999999994</c:v>
                </c:pt>
                <c:pt idx="124">
                  <c:v>-88.490831999999997</c:v>
                </c:pt>
                <c:pt idx="125">
                  <c:v>-88.490740000000002</c:v>
                </c:pt>
                <c:pt idx="126">
                  <c:v>-88.490688000000006</c:v>
                </c:pt>
                <c:pt idx="127">
                  <c:v>-88.490672000000004</c:v>
                </c:pt>
                <c:pt idx="128">
                  <c:v>-88.490673000000001</c:v>
                </c:pt>
                <c:pt idx="129">
                  <c:v>-88.490688000000006</c:v>
                </c:pt>
                <c:pt idx="130">
                  <c:v>-88.490688000000006</c:v>
                </c:pt>
                <c:pt idx="131">
                  <c:v>-88.490688000000006</c:v>
                </c:pt>
                <c:pt idx="132">
                  <c:v>-88.490682000000007</c:v>
                </c:pt>
                <c:pt idx="133">
                  <c:v>-88.490651</c:v>
                </c:pt>
                <c:pt idx="134">
                  <c:v>-88.490599000000003</c:v>
                </c:pt>
                <c:pt idx="135">
                  <c:v>-88.490498000000002</c:v>
                </c:pt>
                <c:pt idx="136">
                  <c:v>-88.490365999999995</c:v>
                </c:pt>
                <c:pt idx="137">
                  <c:v>-88.490211000000002</c:v>
                </c:pt>
                <c:pt idx="138">
                  <c:v>-88.490043999999997</c:v>
                </c:pt>
                <c:pt idx="139">
                  <c:v>-88.489889000000005</c:v>
                </c:pt>
                <c:pt idx="140">
                  <c:v>-88.489750999999998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968576"/>
        <c:axId val="126970112"/>
      </c:scatterChart>
      <c:valAx>
        <c:axId val="126968576"/>
        <c:scaling>
          <c:orientation val="minMax"/>
          <c:max val="47.164999999999999"/>
          <c:min val="47.158000000000001"/>
        </c:scaling>
        <c:delete val="0"/>
        <c:axPos val="b"/>
        <c:numFmt formatCode="General" sourceLinked="1"/>
        <c:majorTickMark val="out"/>
        <c:minorTickMark val="none"/>
        <c:tickLblPos val="nextTo"/>
        <c:crossAx val="126970112"/>
        <c:crosses val="autoZero"/>
        <c:crossBetween val="midCat"/>
      </c:valAx>
      <c:valAx>
        <c:axId val="126970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69685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Speed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data'!$AT$10:$AT$199</c:f>
              <c:numCache>
                <c:formatCode>General</c:formatCode>
                <c:ptCount val="190"/>
                <c:pt idx="0">
                  <c:v>35.1</c:v>
                </c:pt>
                <c:pt idx="1">
                  <c:v>35.4</c:v>
                </c:pt>
                <c:pt idx="2">
                  <c:v>36.5</c:v>
                </c:pt>
                <c:pt idx="3">
                  <c:v>38.799999999999997</c:v>
                </c:pt>
                <c:pt idx="4">
                  <c:v>41.8</c:v>
                </c:pt>
                <c:pt idx="5">
                  <c:v>43.9</c:v>
                </c:pt>
                <c:pt idx="6">
                  <c:v>43.3</c:v>
                </c:pt>
                <c:pt idx="7">
                  <c:v>44.8</c:v>
                </c:pt>
                <c:pt idx="8">
                  <c:v>46</c:v>
                </c:pt>
                <c:pt idx="9">
                  <c:v>45.6</c:v>
                </c:pt>
                <c:pt idx="10">
                  <c:v>45.2</c:v>
                </c:pt>
                <c:pt idx="11">
                  <c:v>42.9</c:v>
                </c:pt>
                <c:pt idx="12">
                  <c:v>40.6</c:v>
                </c:pt>
                <c:pt idx="13">
                  <c:v>39.1</c:v>
                </c:pt>
                <c:pt idx="14">
                  <c:v>37.5</c:v>
                </c:pt>
                <c:pt idx="15">
                  <c:v>36.6</c:v>
                </c:pt>
                <c:pt idx="16">
                  <c:v>34.5</c:v>
                </c:pt>
                <c:pt idx="17">
                  <c:v>33.299999999999997</c:v>
                </c:pt>
                <c:pt idx="18">
                  <c:v>32.6</c:v>
                </c:pt>
                <c:pt idx="19">
                  <c:v>31.5</c:v>
                </c:pt>
                <c:pt idx="20">
                  <c:v>30.5</c:v>
                </c:pt>
                <c:pt idx="21">
                  <c:v>29.5</c:v>
                </c:pt>
                <c:pt idx="22">
                  <c:v>29</c:v>
                </c:pt>
                <c:pt idx="23">
                  <c:v>28.4</c:v>
                </c:pt>
                <c:pt idx="24">
                  <c:v>27.5</c:v>
                </c:pt>
                <c:pt idx="25">
                  <c:v>25.9</c:v>
                </c:pt>
                <c:pt idx="26">
                  <c:v>24.5</c:v>
                </c:pt>
                <c:pt idx="27">
                  <c:v>22.9</c:v>
                </c:pt>
                <c:pt idx="28">
                  <c:v>21.9</c:v>
                </c:pt>
                <c:pt idx="29">
                  <c:v>22.2</c:v>
                </c:pt>
                <c:pt idx="30">
                  <c:v>22.7</c:v>
                </c:pt>
                <c:pt idx="31">
                  <c:v>23.2</c:v>
                </c:pt>
                <c:pt idx="32">
                  <c:v>25.4</c:v>
                </c:pt>
                <c:pt idx="33">
                  <c:v>27.2</c:v>
                </c:pt>
                <c:pt idx="34">
                  <c:v>28.3</c:v>
                </c:pt>
                <c:pt idx="35">
                  <c:v>29.3</c:v>
                </c:pt>
                <c:pt idx="36">
                  <c:v>30.5</c:v>
                </c:pt>
                <c:pt idx="37">
                  <c:v>32.4</c:v>
                </c:pt>
                <c:pt idx="38">
                  <c:v>32.9</c:v>
                </c:pt>
                <c:pt idx="39">
                  <c:v>34.9</c:v>
                </c:pt>
                <c:pt idx="40">
                  <c:v>34.9</c:v>
                </c:pt>
                <c:pt idx="41">
                  <c:v>34.6</c:v>
                </c:pt>
                <c:pt idx="42">
                  <c:v>34.299999999999997</c:v>
                </c:pt>
                <c:pt idx="43">
                  <c:v>34.1</c:v>
                </c:pt>
                <c:pt idx="44">
                  <c:v>34.200000000000003</c:v>
                </c:pt>
                <c:pt idx="45">
                  <c:v>33.299999999999997</c:v>
                </c:pt>
                <c:pt idx="46">
                  <c:v>32.1</c:v>
                </c:pt>
                <c:pt idx="47">
                  <c:v>31.3</c:v>
                </c:pt>
                <c:pt idx="48">
                  <c:v>30.8</c:v>
                </c:pt>
                <c:pt idx="49">
                  <c:v>30.2</c:v>
                </c:pt>
                <c:pt idx="50">
                  <c:v>29.6</c:v>
                </c:pt>
                <c:pt idx="51">
                  <c:v>29.3</c:v>
                </c:pt>
                <c:pt idx="52">
                  <c:v>31</c:v>
                </c:pt>
                <c:pt idx="53">
                  <c:v>32.6</c:v>
                </c:pt>
                <c:pt idx="54">
                  <c:v>34.1</c:v>
                </c:pt>
                <c:pt idx="55">
                  <c:v>35.700000000000003</c:v>
                </c:pt>
                <c:pt idx="56">
                  <c:v>36</c:v>
                </c:pt>
                <c:pt idx="57">
                  <c:v>37.799999999999997</c:v>
                </c:pt>
                <c:pt idx="58">
                  <c:v>39</c:v>
                </c:pt>
                <c:pt idx="59">
                  <c:v>41</c:v>
                </c:pt>
                <c:pt idx="60">
                  <c:v>42</c:v>
                </c:pt>
                <c:pt idx="61">
                  <c:v>42.6</c:v>
                </c:pt>
                <c:pt idx="62">
                  <c:v>43</c:v>
                </c:pt>
                <c:pt idx="63">
                  <c:v>43.4</c:v>
                </c:pt>
                <c:pt idx="64">
                  <c:v>43.8</c:v>
                </c:pt>
                <c:pt idx="65">
                  <c:v>44.4</c:v>
                </c:pt>
                <c:pt idx="66">
                  <c:v>44.9</c:v>
                </c:pt>
                <c:pt idx="67">
                  <c:v>45.1</c:v>
                </c:pt>
                <c:pt idx="68">
                  <c:v>45.5</c:v>
                </c:pt>
                <c:pt idx="69">
                  <c:v>46.1</c:v>
                </c:pt>
                <c:pt idx="70">
                  <c:v>46.4</c:v>
                </c:pt>
                <c:pt idx="71">
                  <c:v>43.8</c:v>
                </c:pt>
                <c:pt idx="72">
                  <c:v>39.700000000000003</c:v>
                </c:pt>
                <c:pt idx="73">
                  <c:v>35.9</c:v>
                </c:pt>
                <c:pt idx="74">
                  <c:v>34.1</c:v>
                </c:pt>
                <c:pt idx="75">
                  <c:v>32.6</c:v>
                </c:pt>
                <c:pt idx="76">
                  <c:v>32.200000000000003</c:v>
                </c:pt>
                <c:pt idx="77">
                  <c:v>31.8</c:v>
                </c:pt>
                <c:pt idx="78">
                  <c:v>31.2</c:v>
                </c:pt>
                <c:pt idx="79">
                  <c:v>30</c:v>
                </c:pt>
                <c:pt idx="80">
                  <c:v>28.4</c:v>
                </c:pt>
                <c:pt idx="81">
                  <c:v>27.2</c:v>
                </c:pt>
                <c:pt idx="82">
                  <c:v>26.5</c:v>
                </c:pt>
                <c:pt idx="83">
                  <c:v>25</c:v>
                </c:pt>
                <c:pt idx="84">
                  <c:v>23.1</c:v>
                </c:pt>
                <c:pt idx="85">
                  <c:v>21.5</c:v>
                </c:pt>
                <c:pt idx="86">
                  <c:v>20.9</c:v>
                </c:pt>
                <c:pt idx="87">
                  <c:v>20.7</c:v>
                </c:pt>
                <c:pt idx="88">
                  <c:v>21.2</c:v>
                </c:pt>
                <c:pt idx="89">
                  <c:v>21.6</c:v>
                </c:pt>
                <c:pt idx="90">
                  <c:v>23.5</c:v>
                </c:pt>
                <c:pt idx="91">
                  <c:v>24.1</c:v>
                </c:pt>
                <c:pt idx="92">
                  <c:v>24.9</c:v>
                </c:pt>
                <c:pt idx="93">
                  <c:v>26.1</c:v>
                </c:pt>
                <c:pt idx="94">
                  <c:v>28</c:v>
                </c:pt>
                <c:pt idx="95">
                  <c:v>29.7</c:v>
                </c:pt>
                <c:pt idx="96">
                  <c:v>30.6</c:v>
                </c:pt>
                <c:pt idx="97">
                  <c:v>31.1</c:v>
                </c:pt>
                <c:pt idx="98">
                  <c:v>31.9</c:v>
                </c:pt>
                <c:pt idx="99">
                  <c:v>31.9</c:v>
                </c:pt>
                <c:pt idx="100">
                  <c:v>32.6</c:v>
                </c:pt>
                <c:pt idx="101">
                  <c:v>33.1</c:v>
                </c:pt>
                <c:pt idx="102">
                  <c:v>33.4</c:v>
                </c:pt>
                <c:pt idx="103">
                  <c:v>33.799999999999997</c:v>
                </c:pt>
                <c:pt idx="104">
                  <c:v>35.200000000000003</c:v>
                </c:pt>
                <c:pt idx="105">
                  <c:v>36.200000000000003</c:v>
                </c:pt>
                <c:pt idx="106">
                  <c:v>36.4</c:v>
                </c:pt>
                <c:pt idx="107">
                  <c:v>36.4</c:v>
                </c:pt>
                <c:pt idx="108">
                  <c:v>36.1</c:v>
                </c:pt>
                <c:pt idx="109">
                  <c:v>33.200000000000003</c:v>
                </c:pt>
                <c:pt idx="110">
                  <c:v>33.6</c:v>
                </c:pt>
                <c:pt idx="111">
                  <c:v>35.799999999999997</c:v>
                </c:pt>
                <c:pt idx="112">
                  <c:v>37.9</c:v>
                </c:pt>
                <c:pt idx="113">
                  <c:v>39.9</c:v>
                </c:pt>
                <c:pt idx="114">
                  <c:v>41.9</c:v>
                </c:pt>
                <c:pt idx="115">
                  <c:v>42.6</c:v>
                </c:pt>
                <c:pt idx="116">
                  <c:v>44.1</c:v>
                </c:pt>
                <c:pt idx="117">
                  <c:v>45.3</c:v>
                </c:pt>
                <c:pt idx="118">
                  <c:v>46.3</c:v>
                </c:pt>
                <c:pt idx="119">
                  <c:v>46.1</c:v>
                </c:pt>
                <c:pt idx="120">
                  <c:v>45.1</c:v>
                </c:pt>
                <c:pt idx="121">
                  <c:v>41.5</c:v>
                </c:pt>
                <c:pt idx="122">
                  <c:v>38.200000000000003</c:v>
                </c:pt>
                <c:pt idx="123">
                  <c:v>35.4</c:v>
                </c:pt>
                <c:pt idx="124">
                  <c:v>31.4</c:v>
                </c:pt>
                <c:pt idx="125">
                  <c:v>28.9</c:v>
                </c:pt>
                <c:pt idx="126">
                  <c:v>26.9</c:v>
                </c:pt>
                <c:pt idx="127">
                  <c:v>26.5</c:v>
                </c:pt>
                <c:pt idx="128">
                  <c:v>26.2</c:v>
                </c:pt>
                <c:pt idx="129">
                  <c:v>26.4</c:v>
                </c:pt>
                <c:pt idx="130">
                  <c:v>26.5</c:v>
                </c:pt>
                <c:pt idx="131">
                  <c:v>26.5</c:v>
                </c:pt>
                <c:pt idx="132">
                  <c:v>27.3</c:v>
                </c:pt>
                <c:pt idx="133">
                  <c:v>27.8</c:v>
                </c:pt>
                <c:pt idx="134">
                  <c:v>30.5</c:v>
                </c:pt>
                <c:pt idx="135">
                  <c:v>32</c:v>
                </c:pt>
                <c:pt idx="136">
                  <c:v>34</c:v>
                </c:pt>
                <c:pt idx="137">
                  <c:v>35.9</c:v>
                </c:pt>
                <c:pt idx="138">
                  <c:v>36.700000000000003</c:v>
                </c:pt>
                <c:pt idx="139">
                  <c:v>36.4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data'!$AT$10:$AT$200</c:f>
              <c:numCache>
                <c:formatCode>General</c:formatCode>
                <c:ptCount val="191"/>
                <c:pt idx="0">
                  <c:v>36.4</c:v>
                </c:pt>
                <c:pt idx="1">
                  <c:v>36.6</c:v>
                </c:pt>
                <c:pt idx="2">
                  <c:v>39.5</c:v>
                </c:pt>
                <c:pt idx="3">
                  <c:v>39.9</c:v>
                </c:pt>
                <c:pt idx="4">
                  <c:v>41.8</c:v>
                </c:pt>
                <c:pt idx="5">
                  <c:v>44.3</c:v>
                </c:pt>
                <c:pt idx="6">
                  <c:v>45.5</c:v>
                </c:pt>
                <c:pt idx="7">
                  <c:v>47</c:v>
                </c:pt>
                <c:pt idx="8">
                  <c:v>47.3</c:v>
                </c:pt>
                <c:pt idx="9">
                  <c:v>47.9</c:v>
                </c:pt>
                <c:pt idx="10">
                  <c:v>45.8</c:v>
                </c:pt>
                <c:pt idx="11">
                  <c:v>42.4</c:v>
                </c:pt>
                <c:pt idx="12">
                  <c:v>39.700000000000003</c:v>
                </c:pt>
                <c:pt idx="13">
                  <c:v>37.6</c:v>
                </c:pt>
                <c:pt idx="14">
                  <c:v>36.700000000000003</c:v>
                </c:pt>
                <c:pt idx="15">
                  <c:v>36.1</c:v>
                </c:pt>
                <c:pt idx="16">
                  <c:v>34.9</c:v>
                </c:pt>
                <c:pt idx="17">
                  <c:v>33.700000000000003</c:v>
                </c:pt>
                <c:pt idx="18">
                  <c:v>31.9</c:v>
                </c:pt>
                <c:pt idx="19">
                  <c:v>30.6</c:v>
                </c:pt>
                <c:pt idx="20">
                  <c:v>29.7</c:v>
                </c:pt>
                <c:pt idx="21">
                  <c:v>28.9</c:v>
                </c:pt>
                <c:pt idx="22">
                  <c:v>28.1</c:v>
                </c:pt>
                <c:pt idx="23">
                  <c:v>26.9</c:v>
                </c:pt>
                <c:pt idx="24">
                  <c:v>25.5</c:v>
                </c:pt>
                <c:pt idx="25">
                  <c:v>24.1</c:v>
                </c:pt>
                <c:pt idx="26">
                  <c:v>22.3</c:v>
                </c:pt>
                <c:pt idx="27">
                  <c:v>21.3</c:v>
                </c:pt>
                <c:pt idx="28">
                  <c:v>21.1</c:v>
                </c:pt>
                <c:pt idx="29">
                  <c:v>21.1</c:v>
                </c:pt>
                <c:pt idx="30">
                  <c:v>21.9</c:v>
                </c:pt>
                <c:pt idx="31">
                  <c:v>24.1</c:v>
                </c:pt>
                <c:pt idx="32">
                  <c:v>25.5</c:v>
                </c:pt>
                <c:pt idx="33">
                  <c:v>27.4</c:v>
                </c:pt>
                <c:pt idx="34">
                  <c:v>28.7</c:v>
                </c:pt>
                <c:pt idx="35">
                  <c:v>30.2</c:v>
                </c:pt>
                <c:pt idx="36">
                  <c:v>32</c:v>
                </c:pt>
                <c:pt idx="37">
                  <c:v>32.299999999999997</c:v>
                </c:pt>
                <c:pt idx="38">
                  <c:v>33.1</c:v>
                </c:pt>
                <c:pt idx="39">
                  <c:v>33.700000000000003</c:v>
                </c:pt>
                <c:pt idx="40">
                  <c:v>33.700000000000003</c:v>
                </c:pt>
                <c:pt idx="41">
                  <c:v>33.5</c:v>
                </c:pt>
                <c:pt idx="42">
                  <c:v>32.799999999999997</c:v>
                </c:pt>
                <c:pt idx="43">
                  <c:v>33</c:v>
                </c:pt>
                <c:pt idx="44">
                  <c:v>32.700000000000003</c:v>
                </c:pt>
                <c:pt idx="45">
                  <c:v>31.8</c:v>
                </c:pt>
                <c:pt idx="46">
                  <c:v>30</c:v>
                </c:pt>
                <c:pt idx="47">
                  <c:v>30.3</c:v>
                </c:pt>
                <c:pt idx="48">
                  <c:v>31</c:v>
                </c:pt>
                <c:pt idx="49">
                  <c:v>31.8</c:v>
                </c:pt>
                <c:pt idx="50">
                  <c:v>32.200000000000003</c:v>
                </c:pt>
                <c:pt idx="51">
                  <c:v>33.1</c:v>
                </c:pt>
                <c:pt idx="52">
                  <c:v>33.799999999999997</c:v>
                </c:pt>
                <c:pt idx="53">
                  <c:v>35.799999999999997</c:v>
                </c:pt>
                <c:pt idx="54">
                  <c:v>36.700000000000003</c:v>
                </c:pt>
                <c:pt idx="55">
                  <c:v>36.700000000000003</c:v>
                </c:pt>
                <c:pt idx="56">
                  <c:v>37.9</c:v>
                </c:pt>
                <c:pt idx="57">
                  <c:v>38.799999999999997</c:v>
                </c:pt>
                <c:pt idx="58">
                  <c:v>40</c:v>
                </c:pt>
                <c:pt idx="59">
                  <c:v>42</c:v>
                </c:pt>
                <c:pt idx="60">
                  <c:v>42.9</c:v>
                </c:pt>
                <c:pt idx="61">
                  <c:v>42.9</c:v>
                </c:pt>
                <c:pt idx="62">
                  <c:v>43.5</c:v>
                </c:pt>
                <c:pt idx="63">
                  <c:v>43.8</c:v>
                </c:pt>
                <c:pt idx="64">
                  <c:v>44.5</c:v>
                </c:pt>
                <c:pt idx="65">
                  <c:v>45</c:v>
                </c:pt>
                <c:pt idx="66">
                  <c:v>45.7</c:v>
                </c:pt>
                <c:pt idx="67">
                  <c:v>45.8</c:v>
                </c:pt>
                <c:pt idx="68">
                  <c:v>46.6</c:v>
                </c:pt>
                <c:pt idx="69">
                  <c:v>45.5</c:v>
                </c:pt>
                <c:pt idx="70">
                  <c:v>43.6</c:v>
                </c:pt>
                <c:pt idx="71">
                  <c:v>41.6</c:v>
                </c:pt>
                <c:pt idx="72">
                  <c:v>39.299999999999997</c:v>
                </c:pt>
                <c:pt idx="73">
                  <c:v>37.5</c:v>
                </c:pt>
                <c:pt idx="74">
                  <c:v>35.5</c:v>
                </c:pt>
                <c:pt idx="75">
                  <c:v>34.4</c:v>
                </c:pt>
                <c:pt idx="76">
                  <c:v>34.200000000000003</c:v>
                </c:pt>
                <c:pt idx="77">
                  <c:v>32.299999999999997</c:v>
                </c:pt>
                <c:pt idx="78">
                  <c:v>30.6</c:v>
                </c:pt>
                <c:pt idx="79">
                  <c:v>28.8</c:v>
                </c:pt>
                <c:pt idx="80">
                  <c:v>26.8</c:v>
                </c:pt>
                <c:pt idx="81">
                  <c:v>25.3</c:v>
                </c:pt>
                <c:pt idx="82">
                  <c:v>24.4</c:v>
                </c:pt>
                <c:pt idx="83">
                  <c:v>22.3</c:v>
                </c:pt>
                <c:pt idx="84">
                  <c:v>21.4</c:v>
                </c:pt>
                <c:pt idx="85">
                  <c:v>20</c:v>
                </c:pt>
                <c:pt idx="86">
                  <c:v>19.3</c:v>
                </c:pt>
                <c:pt idx="87">
                  <c:v>19.600000000000001</c:v>
                </c:pt>
                <c:pt idx="88">
                  <c:v>20.100000000000001</c:v>
                </c:pt>
                <c:pt idx="89">
                  <c:v>20.9</c:v>
                </c:pt>
                <c:pt idx="90">
                  <c:v>21.9</c:v>
                </c:pt>
                <c:pt idx="91">
                  <c:v>23.6</c:v>
                </c:pt>
                <c:pt idx="92">
                  <c:v>24.7</c:v>
                </c:pt>
                <c:pt idx="93">
                  <c:v>25</c:v>
                </c:pt>
                <c:pt idx="94">
                  <c:v>26.6</c:v>
                </c:pt>
                <c:pt idx="95">
                  <c:v>27.5</c:v>
                </c:pt>
                <c:pt idx="96">
                  <c:v>29.5</c:v>
                </c:pt>
                <c:pt idx="97">
                  <c:v>30.2</c:v>
                </c:pt>
                <c:pt idx="98">
                  <c:v>31</c:v>
                </c:pt>
                <c:pt idx="99">
                  <c:v>30.8</c:v>
                </c:pt>
                <c:pt idx="100">
                  <c:v>31.1</c:v>
                </c:pt>
                <c:pt idx="101">
                  <c:v>30.5</c:v>
                </c:pt>
                <c:pt idx="102">
                  <c:v>30.8</c:v>
                </c:pt>
                <c:pt idx="103">
                  <c:v>31.9</c:v>
                </c:pt>
                <c:pt idx="104">
                  <c:v>33.299999999999997</c:v>
                </c:pt>
                <c:pt idx="105">
                  <c:v>34.299999999999997</c:v>
                </c:pt>
                <c:pt idx="106">
                  <c:v>35.4</c:v>
                </c:pt>
                <c:pt idx="107">
                  <c:v>35.1</c:v>
                </c:pt>
                <c:pt idx="108">
                  <c:v>35.1</c:v>
                </c:pt>
                <c:pt idx="109">
                  <c:v>34.799999999999997</c:v>
                </c:pt>
                <c:pt idx="110">
                  <c:v>32.6</c:v>
                </c:pt>
                <c:pt idx="111">
                  <c:v>32.9</c:v>
                </c:pt>
                <c:pt idx="112">
                  <c:v>34.4</c:v>
                </c:pt>
                <c:pt idx="113">
                  <c:v>36.5</c:v>
                </c:pt>
                <c:pt idx="114">
                  <c:v>37.9</c:v>
                </c:pt>
                <c:pt idx="115">
                  <c:v>39.6</c:v>
                </c:pt>
                <c:pt idx="116">
                  <c:v>41.9</c:v>
                </c:pt>
                <c:pt idx="117">
                  <c:v>43.2</c:v>
                </c:pt>
                <c:pt idx="118">
                  <c:v>44.2</c:v>
                </c:pt>
                <c:pt idx="119">
                  <c:v>46</c:v>
                </c:pt>
                <c:pt idx="120">
                  <c:v>45.2</c:v>
                </c:pt>
                <c:pt idx="121">
                  <c:v>44.5</c:v>
                </c:pt>
                <c:pt idx="122">
                  <c:v>43</c:v>
                </c:pt>
                <c:pt idx="123">
                  <c:v>38</c:v>
                </c:pt>
                <c:pt idx="124">
                  <c:v>32.4</c:v>
                </c:pt>
                <c:pt idx="125">
                  <c:v>30.8</c:v>
                </c:pt>
                <c:pt idx="126">
                  <c:v>28.5</c:v>
                </c:pt>
                <c:pt idx="127">
                  <c:v>28.3</c:v>
                </c:pt>
                <c:pt idx="128">
                  <c:v>27.5</c:v>
                </c:pt>
                <c:pt idx="129">
                  <c:v>26.8</c:v>
                </c:pt>
                <c:pt idx="130">
                  <c:v>26.8</c:v>
                </c:pt>
                <c:pt idx="131">
                  <c:v>26.6</c:v>
                </c:pt>
                <c:pt idx="132">
                  <c:v>26.9</c:v>
                </c:pt>
                <c:pt idx="133">
                  <c:v>27.7</c:v>
                </c:pt>
                <c:pt idx="134">
                  <c:v>29.3</c:v>
                </c:pt>
                <c:pt idx="135">
                  <c:v>32.4</c:v>
                </c:pt>
                <c:pt idx="136">
                  <c:v>32.5</c:v>
                </c:pt>
                <c:pt idx="137">
                  <c:v>34.200000000000003</c:v>
                </c:pt>
                <c:pt idx="138">
                  <c:v>35.6</c:v>
                </c:pt>
                <c:pt idx="139">
                  <c:v>35.799999999999997</c:v>
                </c:pt>
                <c:pt idx="140">
                  <c:v>35.9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data'!$AT$10:$AT$200</c:f>
              <c:numCache>
                <c:formatCode>General</c:formatCode>
                <c:ptCount val="191"/>
                <c:pt idx="0">
                  <c:v>35.9</c:v>
                </c:pt>
                <c:pt idx="1">
                  <c:v>36.4</c:v>
                </c:pt>
                <c:pt idx="2">
                  <c:v>38</c:v>
                </c:pt>
                <c:pt idx="3">
                  <c:v>39</c:v>
                </c:pt>
                <c:pt idx="4">
                  <c:v>40.6</c:v>
                </c:pt>
                <c:pt idx="5">
                  <c:v>41.9</c:v>
                </c:pt>
                <c:pt idx="6">
                  <c:v>42.6</c:v>
                </c:pt>
                <c:pt idx="7">
                  <c:v>44.2</c:v>
                </c:pt>
                <c:pt idx="8">
                  <c:v>45.1</c:v>
                </c:pt>
                <c:pt idx="9">
                  <c:v>45.2</c:v>
                </c:pt>
                <c:pt idx="10">
                  <c:v>45</c:v>
                </c:pt>
                <c:pt idx="11">
                  <c:v>42</c:v>
                </c:pt>
                <c:pt idx="12">
                  <c:v>39.700000000000003</c:v>
                </c:pt>
                <c:pt idx="13">
                  <c:v>38.299999999999997</c:v>
                </c:pt>
                <c:pt idx="14">
                  <c:v>37.299999999999997</c:v>
                </c:pt>
                <c:pt idx="15">
                  <c:v>36</c:v>
                </c:pt>
                <c:pt idx="16">
                  <c:v>34</c:v>
                </c:pt>
                <c:pt idx="17">
                  <c:v>32.799999999999997</c:v>
                </c:pt>
                <c:pt idx="18">
                  <c:v>31.5</c:v>
                </c:pt>
                <c:pt idx="19">
                  <c:v>30.2</c:v>
                </c:pt>
                <c:pt idx="20">
                  <c:v>29.3</c:v>
                </c:pt>
                <c:pt idx="21">
                  <c:v>29.1</c:v>
                </c:pt>
                <c:pt idx="22">
                  <c:v>29</c:v>
                </c:pt>
                <c:pt idx="23">
                  <c:v>28.2</c:v>
                </c:pt>
                <c:pt idx="24">
                  <c:v>26.4</c:v>
                </c:pt>
                <c:pt idx="25">
                  <c:v>24.6</c:v>
                </c:pt>
                <c:pt idx="26">
                  <c:v>22.8</c:v>
                </c:pt>
                <c:pt idx="27">
                  <c:v>22</c:v>
                </c:pt>
                <c:pt idx="28">
                  <c:v>20.9</c:v>
                </c:pt>
                <c:pt idx="29">
                  <c:v>21.6</c:v>
                </c:pt>
                <c:pt idx="30">
                  <c:v>21.9</c:v>
                </c:pt>
                <c:pt idx="31">
                  <c:v>23.2</c:v>
                </c:pt>
                <c:pt idx="32">
                  <c:v>24.3</c:v>
                </c:pt>
                <c:pt idx="33">
                  <c:v>25</c:v>
                </c:pt>
                <c:pt idx="34">
                  <c:v>26.2</c:v>
                </c:pt>
                <c:pt idx="35">
                  <c:v>27.3</c:v>
                </c:pt>
                <c:pt idx="36">
                  <c:v>29.1</c:v>
                </c:pt>
                <c:pt idx="37">
                  <c:v>30.6</c:v>
                </c:pt>
                <c:pt idx="38">
                  <c:v>31.3</c:v>
                </c:pt>
                <c:pt idx="39">
                  <c:v>32.700000000000003</c:v>
                </c:pt>
                <c:pt idx="40">
                  <c:v>32.700000000000003</c:v>
                </c:pt>
                <c:pt idx="41">
                  <c:v>33.799999999999997</c:v>
                </c:pt>
                <c:pt idx="42">
                  <c:v>33.9</c:v>
                </c:pt>
                <c:pt idx="43">
                  <c:v>33.4</c:v>
                </c:pt>
                <c:pt idx="44">
                  <c:v>32.6</c:v>
                </c:pt>
                <c:pt idx="45">
                  <c:v>32.1</c:v>
                </c:pt>
                <c:pt idx="46">
                  <c:v>31.2</c:v>
                </c:pt>
                <c:pt idx="47">
                  <c:v>30.3</c:v>
                </c:pt>
                <c:pt idx="48">
                  <c:v>30.6</c:v>
                </c:pt>
                <c:pt idx="49">
                  <c:v>31</c:v>
                </c:pt>
                <c:pt idx="50">
                  <c:v>31.5</c:v>
                </c:pt>
                <c:pt idx="51">
                  <c:v>31.5</c:v>
                </c:pt>
                <c:pt idx="52">
                  <c:v>31.8</c:v>
                </c:pt>
                <c:pt idx="53">
                  <c:v>32.200000000000003</c:v>
                </c:pt>
                <c:pt idx="54">
                  <c:v>34.299999999999997</c:v>
                </c:pt>
                <c:pt idx="55">
                  <c:v>35.4</c:v>
                </c:pt>
                <c:pt idx="56">
                  <c:v>35.6</c:v>
                </c:pt>
                <c:pt idx="57">
                  <c:v>35.1</c:v>
                </c:pt>
                <c:pt idx="58">
                  <c:v>36.4</c:v>
                </c:pt>
                <c:pt idx="59">
                  <c:v>38.1</c:v>
                </c:pt>
                <c:pt idx="60">
                  <c:v>40.1</c:v>
                </c:pt>
                <c:pt idx="61">
                  <c:v>41.3</c:v>
                </c:pt>
                <c:pt idx="62">
                  <c:v>40.6</c:v>
                </c:pt>
                <c:pt idx="63">
                  <c:v>41.7</c:v>
                </c:pt>
                <c:pt idx="64">
                  <c:v>42.5</c:v>
                </c:pt>
                <c:pt idx="65">
                  <c:v>43.6</c:v>
                </c:pt>
                <c:pt idx="66">
                  <c:v>44.1</c:v>
                </c:pt>
                <c:pt idx="67">
                  <c:v>45.2</c:v>
                </c:pt>
                <c:pt idx="68">
                  <c:v>44.1</c:v>
                </c:pt>
                <c:pt idx="69">
                  <c:v>42.8</c:v>
                </c:pt>
                <c:pt idx="70">
                  <c:v>43.4</c:v>
                </c:pt>
                <c:pt idx="71">
                  <c:v>44.7</c:v>
                </c:pt>
                <c:pt idx="72">
                  <c:v>44.9</c:v>
                </c:pt>
                <c:pt idx="73">
                  <c:v>41</c:v>
                </c:pt>
                <c:pt idx="74">
                  <c:v>38.9</c:v>
                </c:pt>
                <c:pt idx="75">
                  <c:v>36</c:v>
                </c:pt>
                <c:pt idx="76">
                  <c:v>34.200000000000003</c:v>
                </c:pt>
                <c:pt idx="77">
                  <c:v>32.9</c:v>
                </c:pt>
                <c:pt idx="78">
                  <c:v>32.200000000000003</c:v>
                </c:pt>
                <c:pt idx="79">
                  <c:v>31.1</c:v>
                </c:pt>
                <c:pt idx="80">
                  <c:v>29.8</c:v>
                </c:pt>
                <c:pt idx="81">
                  <c:v>28.4</c:v>
                </c:pt>
                <c:pt idx="82">
                  <c:v>26.6</c:v>
                </c:pt>
                <c:pt idx="83">
                  <c:v>25.1</c:v>
                </c:pt>
                <c:pt idx="84">
                  <c:v>23.7</c:v>
                </c:pt>
                <c:pt idx="85">
                  <c:v>21.6</c:v>
                </c:pt>
                <c:pt idx="86">
                  <c:v>20</c:v>
                </c:pt>
                <c:pt idx="87">
                  <c:v>19.7</c:v>
                </c:pt>
                <c:pt idx="88">
                  <c:v>19.399999999999999</c:v>
                </c:pt>
                <c:pt idx="89">
                  <c:v>19.8</c:v>
                </c:pt>
                <c:pt idx="90">
                  <c:v>20.6</c:v>
                </c:pt>
                <c:pt idx="91">
                  <c:v>21.7</c:v>
                </c:pt>
                <c:pt idx="92">
                  <c:v>23.2</c:v>
                </c:pt>
                <c:pt idx="93">
                  <c:v>25</c:v>
                </c:pt>
                <c:pt idx="94">
                  <c:v>27.7</c:v>
                </c:pt>
                <c:pt idx="95">
                  <c:v>29.2</c:v>
                </c:pt>
                <c:pt idx="96">
                  <c:v>30</c:v>
                </c:pt>
                <c:pt idx="97">
                  <c:v>31.2</c:v>
                </c:pt>
                <c:pt idx="98">
                  <c:v>31.9</c:v>
                </c:pt>
                <c:pt idx="99">
                  <c:v>32</c:v>
                </c:pt>
                <c:pt idx="100">
                  <c:v>32</c:v>
                </c:pt>
                <c:pt idx="101">
                  <c:v>31.6</c:v>
                </c:pt>
                <c:pt idx="102">
                  <c:v>32.1</c:v>
                </c:pt>
                <c:pt idx="103">
                  <c:v>33.5</c:v>
                </c:pt>
                <c:pt idx="104">
                  <c:v>34.9</c:v>
                </c:pt>
                <c:pt idx="105">
                  <c:v>35.4</c:v>
                </c:pt>
                <c:pt idx="106">
                  <c:v>34.5</c:v>
                </c:pt>
                <c:pt idx="107">
                  <c:v>33.9</c:v>
                </c:pt>
                <c:pt idx="108">
                  <c:v>33.700000000000003</c:v>
                </c:pt>
                <c:pt idx="109">
                  <c:v>33.700000000000003</c:v>
                </c:pt>
                <c:pt idx="110">
                  <c:v>34.5</c:v>
                </c:pt>
                <c:pt idx="111">
                  <c:v>35</c:v>
                </c:pt>
                <c:pt idx="112">
                  <c:v>36.5</c:v>
                </c:pt>
                <c:pt idx="113">
                  <c:v>37.6</c:v>
                </c:pt>
                <c:pt idx="114">
                  <c:v>38.9</c:v>
                </c:pt>
                <c:pt idx="115">
                  <c:v>39.799999999999997</c:v>
                </c:pt>
                <c:pt idx="116">
                  <c:v>41.4</c:v>
                </c:pt>
                <c:pt idx="117">
                  <c:v>42.2</c:v>
                </c:pt>
                <c:pt idx="118">
                  <c:v>43.3</c:v>
                </c:pt>
                <c:pt idx="119">
                  <c:v>45.4</c:v>
                </c:pt>
                <c:pt idx="120">
                  <c:v>45.5</c:v>
                </c:pt>
                <c:pt idx="121">
                  <c:v>45.6</c:v>
                </c:pt>
                <c:pt idx="122">
                  <c:v>42.9</c:v>
                </c:pt>
                <c:pt idx="123">
                  <c:v>40.6</c:v>
                </c:pt>
                <c:pt idx="124">
                  <c:v>37.4</c:v>
                </c:pt>
                <c:pt idx="125">
                  <c:v>34.4</c:v>
                </c:pt>
                <c:pt idx="126">
                  <c:v>31.3</c:v>
                </c:pt>
                <c:pt idx="127">
                  <c:v>30.2</c:v>
                </c:pt>
                <c:pt idx="128">
                  <c:v>28.5</c:v>
                </c:pt>
                <c:pt idx="129">
                  <c:v>26.7</c:v>
                </c:pt>
                <c:pt idx="130">
                  <c:v>26.2</c:v>
                </c:pt>
                <c:pt idx="131">
                  <c:v>26.8</c:v>
                </c:pt>
                <c:pt idx="132">
                  <c:v>27.4</c:v>
                </c:pt>
                <c:pt idx="133">
                  <c:v>29.6</c:v>
                </c:pt>
                <c:pt idx="134">
                  <c:v>29.8</c:v>
                </c:pt>
                <c:pt idx="135">
                  <c:v>33.200000000000003</c:v>
                </c:pt>
                <c:pt idx="136">
                  <c:v>34.1</c:v>
                </c:pt>
                <c:pt idx="137">
                  <c:v>36.1</c:v>
                </c:pt>
                <c:pt idx="138">
                  <c:v>36.200000000000003</c:v>
                </c:pt>
                <c:pt idx="139">
                  <c:v>35.700000000000003</c:v>
                </c:pt>
                <c:pt idx="140">
                  <c:v>34.799999999999997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845504"/>
        <c:axId val="127847424"/>
      </c:scatterChart>
      <c:valAx>
        <c:axId val="127845504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27847424"/>
        <c:crosses val="autoZero"/>
        <c:crossBetween val="midCat"/>
      </c:valAx>
      <c:valAx>
        <c:axId val="1278474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Speed (mph)</a:t>
                </a:r>
              </a:p>
            </c:rich>
          </c:tx>
          <c:layout>
            <c:manualLayout>
              <c:xMode val="edge"/>
              <c:yMode val="edge"/>
              <c:x val="1.171458998935042E-2"/>
              <c:y val="0.438071848388896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784550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Lambda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data'!$BC$10:$BC$199</c:f>
              <c:numCache>
                <c:formatCode>General</c:formatCode>
                <c:ptCount val="190"/>
                <c:pt idx="0">
                  <c:v>1.06</c:v>
                </c:pt>
                <c:pt idx="1">
                  <c:v>1.04</c:v>
                </c:pt>
                <c:pt idx="2">
                  <c:v>1.04</c:v>
                </c:pt>
                <c:pt idx="3">
                  <c:v>1.06</c:v>
                </c:pt>
                <c:pt idx="4">
                  <c:v>1.07</c:v>
                </c:pt>
                <c:pt idx="5">
                  <c:v>1.03</c:v>
                </c:pt>
                <c:pt idx="6">
                  <c:v>1.07</c:v>
                </c:pt>
                <c:pt idx="7">
                  <c:v>1.08</c:v>
                </c:pt>
                <c:pt idx="8">
                  <c:v>1.18</c:v>
                </c:pt>
                <c:pt idx="9">
                  <c:v>1.25</c:v>
                </c:pt>
                <c:pt idx="10">
                  <c:v>1.23</c:v>
                </c:pt>
                <c:pt idx="11">
                  <c:v>1.2</c:v>
                </c:pt>
                <c:pt idx="12">
                  <c:v>1.1599999999999999</c:v>
                </c:pt>
                <c:pt idx="13">
                  <c:v>1.17</c:v>
                </c:pt>
                <c:pt idx="14">
                  <c:v>1.17</c:v>
                </c:pt>
                <c:pt idx="15">
                  <c:v>1.1599999999999999</c:v>
                </c:pt>
                <c:pt idx="16">
                  <c:v>1.17</c:v>
                </c:pt>
                <c:pt idx="17">
                  <c:v>1.18</c:v>
                </c:pt>
                <c:pt idx="18">
                  <c:v>1.18</c:v>
                </c:pt>
                <c:pt idx="19">
                  <c:v>1.1499999999999999</c:v>
                </c:pt>
                <c:pt idx="20">
                  <c:v>1.1399999999999999</c:v>
                </c:pt>
                <c:pt idx="21">
                  <c:v>1.21</c:v>
                </c:pt>
                <c:pt idx="22">
                  <c:v>1.36</c:v>
                </c:pt>
                <c:pt idx="23">
                  <c:v>1.62</c:v>
                </c:pt>
                <c:pt idx="24">
                  <c:v>1.62</c:v>
                </c:pt>
                <c:pt idx="25">
                  <c:v>1.31</c:v>
                </c:pt>
                <c:pt idx="26">
                  <c:v>1.1499999999999999</c:v>
                </c:pt>
                <c:pt idx="27">
                  <c:v>1.0900000000000001</c:v>
                </c:pt>
                <c:pt idx="28">
                  <c:v>1.06</c:v>
                </c:pt>
                <c:pt idx="29">
                  <c:v>1</c:v>
                </c:pt>
                <c:pt idx="30">
                  <c:v>0.97</c:v>
                </c:pt>
                <c:pt idx="31">
                  <c:v>0.98</c:v>
                </c:pt>
                <c:pt idx="32">
                  <c:v>1</c:v>
                </c:pt>
                <c:pt idx="33">
                  <c:v>1.03</c:v>
                </c:pt>
                <c:pt idx="34">
                  <c:v>1.03</c:v>
                </c:pt>
                <c:pt idx="35">
                  <c:v>1.04</c:v>
                </c:pt>
                <c:pt idx="36">
                  <c:v>1.04</c:v>
                </c:pt>
                <c:pt idx="37">
                  <c:v>1.06</c:v>
                </c:pt>
                <c:pt idx="38">
                  <c:v>1.07</c:v>
                </c:pt>
                <c:pt idx="39">
                  <c:v>1.08</c:v>
                </c:pt>
                <c:pt idx="40">
                  <c:v>1.08</c:v>
                </c:pt>
                <c:pt idx="41">
                  <c:v>1.08</c:v>
                </c:pt>
                <c:pt idx="42">
                  <c:v>1.08</c:v>
                </c:pt>
                <c:pt idx="43">
                  <c:v>1.1100000000000001</c:v>
                </c:pt>
                <c:pt idx="44">
                  <c:v>1.1299999999999999</c:v>
                </c:pt>
                <c:pt idx="45">
                  <c:v>1.1299999999999999</c:v>
                </c:pt>
                <c:pt idx="46">
                  <c:v>1.1399999999999999</c:v>
                </c:pt>
                <c:pt idx="47">
                  <c:v>1.1399999999999999</c:v>
                </c:pt>
                <c:pt idx="48">
                  <c:v>1.1000000000000001</c:v>
                </c:pt>
                <c:pt idx="49">
                  <c:v>1.05</c:v>
                </c:pt>
                <c:pt idx="50">
                  <c:v>1.02</c:v>
                </c:pt>
                <c:pt idx="51">
                  <c:v>1.03</c:v>
                </c:pt>
                <c:pt idx="52">
                  <c:v>1.04</c:v>
                </c:pt>
                <c:pt idx="53">
                  <c:v>1.05</c:v>
                </c:pt>
                <c:pt idx="54">
                  <c:v>1.06</c:v>
                </c:pt>
                <c:pt idx="55">
                  <c:v>1.06</c:v>
                </c:pt>
                <c:pt idx="56">
                  <c:v>1.05</c:v>
                </c:pt>
                <c:pt idx="57">
                  <c:v>1.05</c:v>
                </c:pt>
                <c:pt idx="58">
                  <c:v>1.05</c:v>
                </c:pt>
                <c:pt idx="59">
                  <c:v>1.05</c:v>
                </c:pt>
                <c:pt idx="60">
                  <c:v>1.07</c:v>
                </c:pt>
                <c:pt idx="61">
                  <c:v>1.07</c:v>
                </c:pt>
                <c:pt idx="62">
                  <c:v>1.1000000000000001</c:v>
                </c:pt>
                <c:pt idx="63">
                  <c:v>1.1100000000000001</c:v>
                </c:pt>
                <c:pt idx="64">
                  <c:v>1.0900000000000001</c:v>
                </c:pt>
                <c:pt idx="65">
                  <c:v>1.04</c:v>
                </c:pt>
                <c:pt idx="66">
                  <c:v>1.01</c:v>
                </c:pt>
                <c:pt idx="67">
                  <c:v>0.99</c:v>
                </c:pt>
                <c:pt idx="68">
                  <c:v>1.06</c:v>
                </c:pt>
                <c:pt idx="69">
                  <c:v>1.23</c:v>
                </c:pt>
                <c:pt idx="70">
                  <c:v>1.33</c:v>
                </c:pt>
                <c:pt idx="71">
                  <c:v>1.28</c:v>
                </c:pt>
                <c:pt idx="72">
                  <c:v>1.19</c:v>
                </c:pt>
                <c:pt idx="73">
                  <c:v>1.1000000000000001</c:v>
                </c:pt>
                <c:pt idx="74">
                  <c:v>1.0900000000000001</c:v>
                </c:pt>
                <c:pt idx="75">
                  <c:v>1.1100000000000001</c:v>
                </c:pt>
                <c:pt idx="76">
                  <c:v>1.1299999999999999</c:v>
                </c:pt>
                <c:pt idx="77">
                  <c:v>1.21</c:v>
                </c:pt>
                <c:pt idx="78">
                  <c:v>1.21</c:v>
                </c:pt>
                <c:pt idx="79">
                  <c:v>1.17</c:v>
                </c:pt>
                <c:pt idx="80">
                  <c:v>1.21</c:v>
                </c:pt>
                <c:pt idx="81">
                  <c:v>1.26</c:v>
                </c:pt>
                <c:pt idx="82">
                  <c:v>1.24</c:v>
                </c:pt>
                <c:pt idx="83">
                  <c:v>1.1599999999999999</c:v>
                </c:pt>
                <c:pt idx="84">
                  <c:v>1.1299999999999999</c:v>
                </c:pt>
                <c:pt idx="85">
                  <c:v>1.1200000000000001</c:v>
                </c:pt>
                <c:pt idx="86">
                  <c:v>1.1000000000000001</c:v>
                </c:pt>
                <c:pt idx="87">
                  <c:v>1.0900000000000001</c:v>
                </c:pt>
                <c:pt idx="88">
                  <c:v>1.08</c:v>
                </c:pt>
                <c:pt idx="89">
                  <c:v>1.08</c:v>
                </c:pt>
                <c:pt idx="90">
                  <c:v>1.05</c:v>
                </c:pt>
                <c:pt idx="91">
                  <c:v>1.04</c:v>
                </c:pt>
                <c:pt idx="92">
                  <c:v>1.05</c:v>
                </c:pt>
                <c:pt idx="93">
                  <c:v>1.07</c:v>
                </c:pt>
                <c:pt idx="94">
                  <c:v>1.0900000000000001</c:v>
                </c:pt>
                <c:pt idx="95">
                  <c:v>1.0900000000000001</c:v>
                </c:pt>
                <c:pt idx="96">
                  <c:v>1.0900000000000001</c:v>
                </c:pt>
                <c:pt idx="97">
                  <c:v>1.08</c:v>
                </c:pt>
                <c:pt idx="98">
                  <c:v>1.07</c:v>
                </c:pt>
                <c:pt idx="99">
                  <c:v>1.07</c:v>
                </c:pt>
                <c:pt idx="100">
                  <c:v>1.06</c:v>
                </c:pt>
                <c:pt idx="101">
                  <c:v>1.06</c:v>
                </c:pt>
                <c:pt idx="102">
                  <c:v>1.06</c:v>
                </c:pt>
                <c:pt idx="103">
                  <c:v>1.07</c:v>
                </c:pt>
                <c:pt idx="104">
                  <c:v>1.08</c:v>
                </c:pt>
                <c:pt idx="105">
                  <c:v>1.0900000000000001</c:v>
                </c:pt>
                <c:pt idx="106">
                  <c:v>1.1200000000000001</c:v>
                </c:pt>
                <c:pt idx="107">
                  <c:v>1.1499999999999999</c:v>
                </c:pt>
                <c:pt idx="108">
                  <c:v>1.1299999999999999</c:v>
                </c:pt>
                <c:pt idx="109">
                  <c:v>1.08</c:v>
                </c:pt>
                <c:pt idx="110">
                  <c:v>1.05</c:v>
                </c:pt>
                <c:pt idx="111">
                  <c:v>1.03</c:v>
                </c:pt>
                <c:pt idx="112">
                  <c:v>1.04</c:v>
                </c:pt>
                <c:pt idx="113">
                  <c:v>1.06</c:v>
                </c:pt>
                <c:pt idx="114">
                  <c:v>1.0900000000000001</c:v>
                </c:pt>
                <c:pt idx="115">
                  <c:v>1.0900000000000001</c:v>
                </c:pt>
                <c:pt idx="116">
                  <c:v>1.05</c:v>
                </c:pt>
                <c:pt idx="117">
                  <c:v>1.0900000000000001</c:v>
                </c:pt>
                <c:pt idx="118">
                  <c:v>1.23</c:v>
                </c:pt>
                <c:pt idx="119">
                  <c:v>1.59</c:v>
                </c:pt>
                <c:pt idx="120">
                  <c:v>1.48</c:v>
                </c:pt>
                <c:pt idx="121">
                  <c:v>1.44</c:v>
                </c:pt>
                <c:pt idx="122">
                  <c:v>1.34</c:v>
                </c:pt>
                <c:pt idx="123">
                  <c:v>1.23</c:v>
                </c:pt>
                <c:pt idx="124">
                  <c:v>1.1399999999999999</c:v>
                </c:pt>
                <c:pt idx="125">
                  <c:v>1.1000000000000001</c:v>
                </c:pt>
                <c:pt idx="126">
                  <c:v>1.07</c:v>
                </c:pt>
                <c:pt idx="127">
                  <c:v>1.07</c:v>
                </c:pt>
                <c:pt idx="128">
                  <c:v>1.08</c:v>
                </c:pt>
                <c:pt idx="129">
                  <c:v>1.06</c:v>
                </c:pt>
                <c:pt idx="130">
                  <c:v>1.02</c:v>
                </c:pt>
                <c:pt idx="131">
                  <c:v>1.02</c:v>
                </c:pt>
                <c:pt idx="132">
                  <c:v>1.03</c:v>
                </c:pt>
                <c:pt idx="133">
                  <c:v>1.04</c:v>
                </c:pt>
                <c:pt idx="134">
                  <c:v>1.04</c:v>
                </c:pt>
                <c:pt idx="135">
                  <c:v>1.06</c:v>
                </c:pt>
                <c:pt idx="136">
                  <c:v>1.0900000000000001</c:v>
                </c:pt>
                <c:pt idx="137">
                  <c:v>1.0900000000000001</c:v>
                </c:pt>
                <c:pt idx="138">
                  <c:v>1.06</c:v>
                </c:pt>
                <c:pt idx="139">
                  <c:v>1.04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data'!$BC$10:$BC$200</c:f>
              <c:numCache>
                <c:formatCode>General</c:formatCode>
                <c:ptCount val="191"/>
                <c:pt idx="0">
                  <c:v>1.04</c:v>
                </c:pt>
                <c:pt idx="1">
                  <c:v>1.04</c:v>
                </c:pt>
                <c:pt idx="2">
                  <c:v>1.05</c:v>
                </c:pt>
                <c:pt idx="3">
                  <c:v>1.05</c:v>
                </c:pt>
                <c:pt idx="4">
                  <c:v>1.05</c:v>
                </c:pt>
                <c:pt idx="5">
                  <c:v>1.03</c:v>
                </c:pt>
                <c:pt idx="6">
                  <c:v>1.07</c:v>
                </c:pt>
                <c:pt idx="7">
                  <c:v>1.21</c:v>
                </c:pt>
                <c:pt idx="8">
                  <c:v>1.36</c:v>
                </c:pt>
                <c:pt idx="9">
                  <c:v>1.39</c:v>
                </c:pt>
                <c:pt idx="10">
                  <c:v>1.33</c:v>
                </c:pt>
                <c:pt idx="11">
                  <c:v>1.1599999999999999</c:v>
                </c:pt>
                <c:pt idx="12">
                  <c:v>1.1100000000000001</c:v>
                </c:pt>
                <c:pt idx="13">
                  <c:v>1.1000000000000001</c:v>
                </c:pt>
                <c:pt idx="14">
                  <c:v>1.1299999999999999</c:v>
                </c:pt>
                <c:pt idx="15">
                  <c:v>1.19</c:v>
                </c:pt>
                <c:pt idx="16">
                  <c:v>1.17</c:v>
                </c:pt>
                <c:pt idx="17">
                  <c:v>1.17</c:v>
                </c:pt>
                <c:pt idx="18">
                  <c:v>1.17</c:v>
                </c:pt>
                <c:pt idx="19">
                  <c:v>1.18</c:v>
                </c:pt>
                <c:pt idx="20">
                  <c:v>1.21</c:v>
                </c:pt>
                <c:pt idx="21">
                  <c:v>1.26</c:v>
                </c:pt>
                <c:pt idx="22">
                  <c:v>1.35</c:v>
                </c:pt>
                <c:pt idx="23">
                  <c:v>1.77</c:v>
                </c:pt>
                <c:pt idx="24">
                  <c:v>1.49</c:v>
                </c:pt>
                <c:pt idx="25">
                  <c:v>1.24</c:v>
                </c:pt>
                <c:pt idx="26">
                  <c:v>1.1100000000000001</c:v>
                </c:pt>
                <c:pt idx="27">
                  <c:v>1.07</c:v>
                </c:pt>
                <c:pt idx="28">
                  <c:v>1.01</c:v>
                </c:pt>
                <c:pt idx="29">
                  <c:v>0.95</c:v>
                </c:pt>
                <c:pt idx="30">
                  <c:v>0.93</c:v>
                </c:pt>
                <c:pt idx="31">
                  <c:v>0.97</c:v>
                </c:pt>
                <c:pt idx="32">
                  <c:v>1.01</c:v>
                </c:pt>
                <c:pt idx="33">
                  <c:v>1.02</c:v>
                </c:pt>
                <c:pt idx="34">
                  <c:v>1.03</c:v>
                </c:pt>
                <c:pt idx="35">
                  <c:v>1.04</c:v>
                </c:pt>
                <c:pt idx="36">
                  <c:v>1.05</c:v>
                </c:pt>
                <c:pt idx="37">
                  <c:v>1.07</c:v>
                </c:pt>
                <c:pt idx="38">
                  <c:v>1.0900000000000001</c:v>
                </c:pt>
                <c:pt idx="39">
                  <c:v>1.0900000000000001</c:v>
                </c:pt>
                <c:pt idx="40">
                  <c:v>1.08</c:v>
                </c:pt>
                <c:pt idx="41">
                  <c:v>1.0900000000000001</c:v>
                </c:pt>
                <c:pt idx="42">
                  <c:v>1.1200000000000001</c:v>
                </c:pt>
                <c:pt idx="43">
                  <c:v>1.1299999999999999</c:v>
                </c:pt>
                <c:pt idx="44">
                  <c:v>1.1100000000000001</c:v>
                </c:pt>
                <c:pt idx="45">
                  <c:v>1.0900000000000001</c:v>
                </c:pt>
                <c:pt idx="46">
                  <c:v>1.07</c:v>
                </c:pt>
                <c:pt idx="47">
                  <c:v>1.07</c:v>
                </c:pt>
                <c:pt idx="48">
                  <c:v>1.07</c:v>
                </c:pt>
                <c:pt idx="49">
                  <c:v>1.06</c:v>
                </c:pt>
                <c:pt idx="50">
                  <c:v>1.05</c:v>
                </c:pt>
                <c:pt idx="51">
                  <c:v>1.05</c:v>
                </c:pt>
                <c:pt idx="52">
                  <c:v>1.07</c:v>
                </c:pt>
                <c:pt idx="53">
                  <c:v>1.07</c:v>
                </c:pt>
                <c:pt idx="54">
                  <c:v>1.08</c:v>
                </c:pt>
                <c:pt idx="55">
                  <c:v>1.08</c:v>
                </c:pt>
                <c:pt idx="56">
                  <c:v>1.06</c:v>
                </c:pt>
                <c:pt idx="57">
                  <c:v>1.03</c:v>
                </c:pt>
                <c:pt idx="58">
                  <c:v>1.07</c:v>
                </c:pt>
                <c:pt idx="59">
                  <c:v>1.1100000000000001</c:v>
                </c:pt>
                <c:pt idx="60">
                  <c:v>1.1299999999999999</c:v>
                </c:pt>
                <c:pt idx="61">
                  <c:v>1.1200000000000001</c:v>
                </c:pt>
                <c:pt idx="62">
                  <c:v>1.1000000000000001</c:v>
                </c:pt>
                <c:pt idx="63">
                  <c:v>1.06</c:v>
                </c:pt>
                <c:pt idx="64">
                  <c:v>1.02</c:v>
                </c:pt>
                <c:pt idx="65">
                  <c:v>1</c:v>
                </c:pt>
                <c:pt idx="66">
                  <c:v>0.96</c:v>
                </c:pt>
                <c:pt idx="67">
                  <c:v>1.03</c:v>
                </c:pt>
                <c:pt idx="68">
                  <c:v>1.1100000000000001</c:v>
                </c:pt>
                <c:pt idx="69">
                  <c:v>1.1599999999999999</c:v>
                </c:pt>
                <c:pt idx="70">
                  <c:v>1.1299999999999999</c:v>
                </c:pt>
                <c:pt idx="71">
                  <c:v>1.1299999999999999</c:v>
                </c:pt>
                <c:pt idx="72">
                  <c:v>1.1100000000000001</c:v>
                </c:pt>
                <c:pt idx="73">
                  <c:v>1.1100000000000001</c:v>
                </c:pt>
                <c:pt idx="74">
                  <c:v>1.1399999999999999</c:v>
                </c:pt>
                <c:pt idx="75">
                  <c:v>1.22</c:v>
                </c:pt>
                <c:pt idx="76">
                  <c:v>1.27</c:v>
                </c:pt>
                <c:pt idx="77">
                  <c:v>1.31</c:v>
                </c:pt>
                <c:pt idx="78">
                  <c:v>1.24</c:v>
                </c:pt>
                <c:pt idx="79">
                  <c:v>1.2</c:v>
                </c:pt>
                <c:pt idx="80">
                  <c:v>1.2</c:v>
                </c:pt>
                <c:pt idx="81">
                  <c:v>1.18</c:v>
                </c:pt>
                <c:pt idx="82">
                  <c:v>1.17</c:v>
                </c:pt>
                <c:pt idx="83">
                  <c:v>1.1399999999999999</c:v>
                </c:pt>
                <c:pt idx="84">
                  <c:v>1.1100000000000001</c:v>
                </c:pt>
                <c:pt idx="85">
                  <c:v>1.0900000000000001</c:v>
                </c:pt>
                <c:pt idx="86">
                  <c:v>1.08</c:v>
                </c:pt>
                <c:pt idx="87">
                  <c:v>1.07</c:v>
                </c:pt>
                <c:pt idx="88">
                  <c:v>1.07</c:v>
                </c:pt>
                <c:pt idx="89">
                  <c:v>1.05</c:v>
                </c:pt>
                <c:pt idx="90">
                  <c:v>1.05</c:v>
                </c:pt>
                <c:pt idx="91">
                  <c:v>1.06</c:v>
                </c:pt>
                <c:pt idx="92">
                  <c:v>1.05</c:v>
                </c:pt>
                <c:pt idx="93">
                  <c:v>1.05</c:v>
                </c:pt>
                <c:pt idx="94">
                  <c:v>1.07</c:v>
                </c:pt>
                <c:pt idx="95">
                  <c:v>1.1000000000000001</c:v>
                </c:pt>
                <c:pt idx="96">
                  <c:v>1.1100000000000001</c:v>
                </c:pt>
                <c:pt idx="97">
                  <c:v>1.1000000000000001</c:v>
                </c:pt>
                <c:pt idx="98">
                  <c:v>1.0900000000000001</c:v>
                </c:pt>
                <c:pt idx="99">
                  <c:v>1.07</c:v>
                </c:pt>
                <c:pt idx="100">
                  <c:v>1.07</c:v>
                </c:pt>
                <c:pt idx="101">
                  <c:v>1.07</c:v>
                </c:pt>
                <c:pt idx="102">
                  <c:v>1.07</c:v>
                </c:pt>
                <c:pt idx="103">
                  <c:v>1.08</c:v>
                </c:pt>
                <c:pt idx="104">
                  <c:v>1.1000000000000001</c:v>
                </c:pt>
                <c:pt idx="105">
                  <c:v>1.0900000000000001</c:v>
                </c:pt>
                <c:pt idx="106">
                  <c:v>1.07</c:v>
                </c:pt>
                <c:pt idx="107">
                  <c:v>1.1599999999999999</c:v>
                </c:pt>
                <c:pt idx="108">
                  <c:v>1.1299999999999999</c:v>
                </c:pt>
                <c:pt idx="109">
                  <c:v>1.08</c:v>
                </c:pt>
                <c:pt idx="110">
                  <c:v>1.05</c:v>
                </c:pt>
                <c:pt idx="111">
                  <c:v>1.05</c:v>
                </c:pt>
                <c:pt idx="112">
                  <c:v>1.05</c:v>
                </c:pt>
                <c:pt idx="113">
                  <c:v>1.05</c:v>
                </c:pt>
                <c:pt idx="114">
                  <c:v>1.07</c:v>
                </c:pt>
                <c:pt idx="115">
                  <c:v>1.05</c:v>
                </c:pt>
                <c:pt idx="116">
                  <c:v>1.03</c:v>
                </c:pt>
                <c:pt idx="117">
                  <c:v>1.03</c:v>
                </c:pt>
                <c:pt idx="118">
                  <c:v>1.06</c:v>
                </c:pt>
                <c:pt idx="119">
                  <c:v>1.2</c:v>
                </c:pt>
                <c:pt idx="120">
                  <c:v>1.76</c:v>
                </c:pt>
                <c:pt idx="121">
                  <c:v>2.23</c:v>
                </c:pt>
                <c:pt idx="122">
                  <c:v>1.92</c:v>
                </c:pt>
                <c:pt idx="123">
                  <c:v>1.46</c:v>
                </c:pt>
                <c:pt idx="124">
                  <c:v>1.29</c:v>
                </c:pt>
                <c:pt idx="125">
                  <c:v>1.22</c:v>
                </c:pt>
                <c:pt idx="126">
                  <c:v>1.1599999999999999</c:v>
                </c:pt>
                <c:pt idx="127">
                  <c:v>1.1100000000000001</c:v>
                </c:pt>
                <c:pt idx="128">
                  <c:v>1.0900000000000001</c:v>
                </c:pt>
                <c:pt idx="129">
                  <c:v>1.08</c:v>
                </c:pt>
                <c:pt idx="130">
                  <c:v>1.02</c:v>
                </c:pt>
                <c:pt idx="131">
                  <c:v>1.01</c:v>
                </c:pt>
                <c:pt idx="132">
                  <c:v>1</c:v>
                </c:pt>
                <c:pt idx="133">
                  <c:v>1.02</c:v>
                </c:pt>
                <c:pt idx="134">
                  <c:v>1.03</c:v>
                </c:pt>
                <c:pt idx="135">
                  <c:v>1.05</c:v>
                </c:pt>
                <c:pt idx="136">
                  <c:v>1.07</c:v>
                </c:pt>
                <c:pt idx="137">
                  <c:v>1.08</c:v>
                </c:pt>
                <c:pt idx="138">
                  <c:v>1.08</c:v>
                </c:pt>
                <c:pt idx="139">
                  <c:v>1.06</c:v>
                </c:pt>
                <c:pt idx="140">
                  <c:v>1.05</c:v>
                </c:pt>
              </c:numCache>
            </c:numRef>
          </c:yVal>
          <c:smooth val="1"/>
        </c:ser>
        <c:ser>
          <c:idx val="0"/>
          <c:order val="2"/>
          <c:tx>
            <c:v>Lab 4</c:v>
          </c:tx>
          <c:marker>
            <c:symbol val="none"/>
          </c:marker>
          <c:yVal>
            <c:numRef>
              <c:f>'Lap 4 data'!$BC$10:$BC$200</c:f>
              <c:numCache>
                <c:formatCode>General</c:formatCode>
                <c:ptCount val="191"/>
                <c:pt idx="0">
                  <c:v>1.05</c:v>
                </c:pt>
                <c:pt idx="1">
                  <c:v>1.06</c:v>
                </c:pt>
                <c:pt idx="2">
                  <c:v>1.06</c:v>
                </c:pt>
                <c:pt idx="3">
                  <c:v>1.06</c:v>
                </c:pt>
                <c:pt idx="4">
                  <c:v>1.05</c:v>
                </c:pt>
                <c:pt idx="5">
                  <c:v>1.05</c:v>
                </c:pt>
                <c:pt idx="6">
                  <c:v>1.07</c:v>
                </c:pt>
                <c:pt idx="7">
                  <c:v>1.1200000000000001</c:v>
                </c:pt>
                <c:pt idx="8">
                  <c:v>1.29</c:v>
                </c:pt>
                <c:pt idx="9">
                  <c:v>1.27</c:v>
                </c:pt>
                <c:pt idx="10">
                  <c:v>1.24</c:v>
                </c:pt>
                <c:pt idx="11">
                  <c:v>1.2</c:v>
                </c:pt>
                <c:pt idx="12">
                  <c:v>1.17</c:v>
                </c:pt>
                <c:pt idx="13">
                  <c:v>1.18</c:v>
                </c:pt>
                <c:pt idx="14">
                  <c:v>1.18</c:v>
                </c:pt>
                <c:pt idx="15">
                  <c:v>1.1599999999999999</c:v>
                </c:pt>
                <c:pt idx="16">
                  <c:v>1.1499999999999999</c:v>
                </c:pt>
                <c:pt idx="17">
                  <c:v>1.1299999999999999</c:v>
                </c:pt>
                <c:pt idx="18">
                  <c:v>1.1100000000000001</c:v>
                </c:pt>
                <c:pt idx="19">
                  <c:v>1.1000000000000001</c:v>
                </c:pt>
                <c:pt idx="20">
                  <c:v>1.1599999999999999</c:v>
                </c:pt>
                <c:pt idx="21">
                  <c:v>1.27</c:v>
                </c:pt>
                <c:pt idx="22">
                  <c:v>1.29</c:v>
                </c:pt>
                <c:pt idx="23">
                  <c:v>1.28</c:v>
                </c:pt>
                <c:pt idx="24">
                  <c:v>1.24</c:v>
                </c:pt>
                <c:pt idx="25">
                  <c:v>1.17</c:v>
                </c:pt>
                <c:pt idx="26">
                  <c:v>1.1000000000000001</c:v>
                </c:pt>
                <c:pt idx="27">
                  <c:v>1.07</c:v>
                </c:pt>
                <c:pt idx="28">
                  <c:v>1.06</c:v>
                </c:pt>
                <c:pt idx="29">
                  <c:v>1.02</c:v>
                </c:pt>
                <c:pt idx="30">
                  <c:v>1.02</c:v>
                </c:pt>
                <c:pt idx="31">
                  <c:v>1.01</c:v>
                </c:pt>
                <c:pt idx="32">
                  <c:v>1</c:v>
                </c:pt>
                <c:pt idx="33">
                  <c:v>1.01</c:v>
                </c:pt>
                <c:pt idx="34">
                  <c:v>1.02</c:v>
                </c:pt>
                <c:pt idx="35">
                  <c:v>1.04</c:v>
                </c:pt>
                <c:pt idx="36">
                  <c:v>1.05</c:v>
                </c:pt>
                <c:pt idx="37">
                  <c:v>1.05</c:v>
                </c:pt>
                <c:pt idx="38">
                  <c:v>1.06</c:v>
                </c:pt>
                <c:pt idx="39">
                  <c:v>1.08</c:v>
                </c:pt>
                <c:pt idx="40">
                  <c:v>1.1000000000000001</c:v>
                </c:pt>
                <c:pt idx="41">
                  <c:v>1.1200000000000001</c:v>
                </c:pt>
                <c:pt idx="42">
                  <c:v>1.1000000000000001</c:v>
                </c:pt>
                <c:pt idx="43">
                  <c:v>1.0900000000000001</c:v>
                </c:pt>
                <c:pt idx="44">
                  <c:v>1.1200000000000001</c:v>
                </c:pt>
                <c:pt idx="45">
                  <c:v>1.0900000000000001</c:v>
                </c:pt>
                <c:pt idx="46">
                  <c:v>1.0900000000000001</c:v>
                </c:pt>
                <c:pt idx="47">
                  <c:v>1.1000000000000001</c:v>
                </c:pt>
                <c:pt idx="48">
                  <c:v>1.1000000000000001</c:v>
                </c:pt>
                <c:pt idx="49">
                  <c:v>1.08</c:v>
                </c:pt>
                <c:pt idx="50">
                  <c:v>1.08</c:v>
                </c:pt>
                <c:pt idx="51">
                  <c:v>1.04</c:v>
                </c:pt>
                <c:pt idx="52">
                  <c:v>1.05</c:v>
                </c:pt>
                <c:pt idx="53">
                  <c:v>1.06</c:v>
                </c:pt>
                <c:pt idx="54">
                  <c:v>1.07</c:v>
                </c:pt>
                <c:pt idx="55">
                  <c:v>1.06</c:v>
                </c:pt>
                <c:pt idx="56">
                  <c:v>1.05</c:v>
                </c:pt>
                <c:pt idx="57">
                  <c:v>1.05</c:v>
                </c:pt>
                <c:pt idx="58">
                  <c:v>1.04</c:v>
                </c:pt>
                <c:pt idx="59">
                  <c:v>1.06</c:v>
                </c:pt>
                <c:pt idx="60">
                  <c:v>1.0900000000000001</c:v>
                </c:pt>
                <c:pt idx="61">
                  <c:v>1.1000000000000001</c:v>
                </c:pt>
                <c:pt idx="62">
                  <c:v>1.08</c:v>
                </c:pt>
                <c:pt idx="63">
                  <c:v>1.08</c:v>
                </c:pt>
                <c:pt idx="64">
                  <c:v>1.05</c:v>
                </c:pt>
                <c:pt idx="65">
                  <c:v>0.99</c:v>
                </c:pt>
                <c:pt idx="66">
                  <c:v>1.01</c:v>
                </c:pt>
                <c:pt idx="67">
                  <c:v>1.03</c:v>
                </c:pt>
                <c:pt idx="68">
                  <c:v>1.05</c:v>
                </c:pt>
                <c:pt idx="69">
                  <c:v>1.02</c:v>
                </c:pt>
                <c:pt idx="70">
                  <c:v>1.0900000000000001</c:v>
                </c:pt>
                <c:pt idx="71">
                  <c:v>1.2</c:v>
                </c:pt>
                <c:pt idx="72">
                  <c:v>1.25</c:v>
                </c:pt>
                <c:pt idx="73">
                  <c:v>1.24</c:v>
                </c:pt>
                <c:pt idx="74">
                  <c:v>1.1599999999999999</c:v>
                </c:pt>
                <c:pt idx="75">
                  <c:v>1.1100000000000001</c:v>
                </c:pt>
                <c:pt idx="76">
                  <c:v>1.1200000000000001</c:v>
                </c:pt>
                <c:pt idx="77">
                  <c:v>1.1499999999999999</c:v>
                </c:pt>
                <c:pt idx="78">
                  <c:v>1.2</c:v>
                </c:pt>
                <c:pt idx="79">
                  <c:v>1.25</c:v>
                </c:pt>
                <c:pt idx="80">
                  <c:v>1.22</c:v>
                </c:pt>
                <c:pt idx="81">
                  <c:v>1.2</c:v>
                </c:pt>
                <c:pt idx="82">
                  <c:v>1.21</c:v>
                </c:pt>
                <c:pt idx="83">
                  <c:v>1.19</c:v>
                </c:pt>
                <c:pt idx="84">
                  <c:v>1.1399999999999999</c:v>
                </c:pt>
                <c:pt idx="85">
                  <c:v>1.1100000000000001</c:v>
                </c:pt>
                <c:pt idx="86">
                  <c:v>1.1000000000000001</c:v>
                </c:pt>
                <c:pt idx="87">
                  <c:v>1.08</c:v>
                </c:pt>
                <c:pt idx="88">
                  <c:v>1.08</c:v>
                </c:pt>
                <c:pt idx="89">
                  <c:v>1.06</c:v>
                </c:pt>
                <c:pt idx="90">
                  <c:v>1.03</c:v>
                </c:pt>
                <c:pt idx="91">
                  <c:v>1.03</c:v>
                </c:pt>
                <c:pt idx="92">
                  <c:v>1.04</c:v>
                </c:pt>
                <c:pt idx="93">
                  <c:v>1.05</c:v>
                </c:pt>
                <c:pt idx="94">
                  <c:v>1.06</c:v>
                </c:pt>
                <c:pt idx="95">
                  <c:v>1.08</c:v>
                </c:pt>
                <c:pt idx="96">
                  <c:v>1.1000000000000001</c:v>
                </c:pt>
                <c:pt idx="97">
                  <c:v>1.1200000000000001</c:v>
                </c:pt>
                <c:pt idx="98">
                  <c:v>1.1000000000000001</c:v>
                </c:pt>
                <c:pt idx="99">
                  <c:v>1.08</c:v>
                </c:pt>
                <c:pt idx="100">
                  <c:v>1.05</c:v>
                </c:pt>
                <c:pt idx="101">
                  <c:v>1.04</c:v>
                </c:pt>
                <c:pt idx="102">
                  <c:v>1.07</c:v>
                </c:pt>
                <c:pt idx="103">
                  <c:v>1.1200000000000001</c:v>
                </c:pt>
                <c:pt idx="104">
                  <c:v>1.1200000000000001</c:v>
                </c:pt>
                <c:pt idx="105">
                  <c:v>1.1000000000000001</c:v>
                </c:pt>
                <c:pt idx="106">
                  <c:v>1.07</c:v>
                </c:pt>
                <c:pt idx="107">
                  <c:v>1.05</c:v>
                </c:pt>
                <c:pt idx="108">
                  <c:v>1.06</c:v>
                </c:pt>
                <c:pt idx="109">
                  <c:v>1.06</c:v>
                </c:pt>
                <c:pt idx="110">
                  <c:v>1.04</c:v>
                </c:pt>
                <c:pt idx="111">
                  <c:v>1.04</c:v>
                </c:pt>
                <c:pt idx="112">
                  <c:v>1.04</c:v>
                </c:pt>
                <c:pt idx="113">
                  <c:v>1.05</c:v>
                </c:pt>
                <c:pt idx="114">
                  <c:v>1.06</c:v>
                </c:pt>
                <c:pt idx="115">
                  <c:v>1.08</c:v>
                </c:pt>
                <c:pt idx="116">
                  <c:v>1.03</c:v>
                </c:pt>
                <c:pt idx="117">
                  <c:v>1.02</c:v>
                </c:pt>
                <c:pt idx="118">
                  <c:v>1.07</c:v>
                </c:pt>
                <c:pt idx="119">
                  <c:v>1.17</c:v>
                </c:pt>
                <c:pt idx="120">
                  <c:v>1.29</c:v>
                </c:pt>
                <c:pt idx="121">
                  <c:v>1.36</c:v>
                </c:pt>
                <c:pt idx="122">
                  <c:v>1.35</c:v>
                </c:pt>
                <c:pt idx="123">
                  <c:v>1.34</c:v>
                </c:pt>
                <c:pt idx="124">
                  <c:v>1.27</c:v>
                </c:pt>
                <c:pt idx="125">
                  <c:v>1.23</c:v>
                </c:pt>
                <c:pt idx="126">
                  <c:v>1.18</c:v>
                </c:pt>
                <c:pt idx="127">
                  <c:v>1.1100000000000001</c:v>
                </c:pt>
                <c:pt idx="128">
                  <c:v>1.04</c:v>
                </c:pt>
                <c:pt idx="129">
                  <c:v>1.01</c:v>
                </c:pt>
                <c:pt idx="130">
                  <c:v>0.96</c:v>
                </c:pt>
                <c:pt idx="131">
                  <c:v>0.99</c:v>
                </c:pt>
                <c:pt idx="132">
                  <c:v>1.01</c:v>
                </c:pt>
                <c:pt idx="133">
                  <c:v>1.04</c:v>
                </c:pt>
                <c:pt idx="134">
                  <c:v>1.04</c:v>
                </c:pt>
                <c:pt idx="135">
                  <c:v>1.07</c:v>
                </c:pt>
                <c:pt idx="136">
                  <c:v>1.1100000000000001</c:v>
                </c:pt>
                <c:pt idx="137">
                  <c:v>1.1299999999999999</c:v>
                </c:pt>
                <c:pt idx="138">
                  <c:v>1.1100000000000001</c:v>
                </c:pt>
                <c:pt idx="139">
                  <c:v>1.08</c:v>
                </c:pt>
                <c:pt idx="140">
                  <c:v>1.04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993344"/>
        <c:axId val="127995264"/>
      </c:scatterChart>
      <c:valAx>
        <c:axId val="127993344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27995264"/>
        <c:crosses val="autoZero"/>
        <c:crossBetween val="midCat"/>
      </c:valAx>
      <c:valAx>
        <c:axId val="1279952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Lambda</a:t>
                </a:r>
              </a:p>
            </c:rich>
          </c:tx>
          <c:layout>
            <c:manualLayout>
              <c:xMode val="edge"/>
              <c:yMode val="edge"/>
              <c:x val="1.171458998935042E-2"/>
              <c:y val="0.438071848388896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799334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v>CO2 Lap 2</c:v>
          </c:tx>
          <c:marker>
            <c:symbol val="none"/>
          </c:marker>
          <c:yVal>
            <c:numRef>
              <c:f>'Lap 2 data'!$C$10:$C$199</c:f>
              <c:numCache>
                <c:formatCode>General</c:formatCode>
                <c:ptCount val="190"/>
                <c:pt idx="0">
                  <c:v>14.35</c:v>
                </c:pt>
                <c:pt idx="1">
                  <c:v>14.574999999999999</c:v>
                </c:pt>
                <c:pt idx="2">
                  <c:v>14.493</c:v>
                </c:pt>
                <c:pt idx="3">
                  <c:v>14.19</c:v>
                </c:pt>
                <c:pt idx="4">
                  <c:v>14.068</c:v>
                </c:pt>
                <c:pt idx="5">
                  <c:v>14.606</c:v>
                </c:pt>
                <c:pt idx="6">
                  <c:v>14.067</c:v>
                </c:pt>
                <c:pt idx="7">
                  <c:v>13.99</c:v>
                </c:pt>
                <c:pt idx="8">
                  <c:v>12.811999999999999</c:v>
                </c:pt>
                <c:pt idx="9">
                  <c:v>12.019</c:v>
                </c:pt>
                <c:pt idx="10">
                  <c:v>12.217000000000001</c:v>
                </c:pt>
                <c:pt idx="11">
                  <c:v>12.526</c:v>
                </c:pt>
                <c:pt idx="12">
                  <c:v>12.984999999999999</c:v>
                </c:pt>
                <c:pt idx="13">
                  <c:v>12.885</c:v>
                </c:pt>
                <c:pt idx="14">
                  <c:v>12.898999999999999</c:v>
                </c:pt>
                <c:pt idx="15">
                  <c:v>12.968</c:v>
                </c:pt>
                <c:pt idx="16">
                  <c:v>12.939</c:v>
                </c:pt>
                <c:pt idx="17">
                  <c:v>12.79</c:v>
                </c:pt>
                <c:pt idx="18">
                  <c:v>12.79</c:v>
                </c:pt>
                <c:pt idx="19">
                  <c:v>13.196</c:v>
                </c:pt>
                <c:pt idx="20">
                  <c:v>13.212999999999999</c:v>
                </c:pt>
                <c:pt idx="21">
                  <c:v>12.5</c:v>
                </c:pt>
                <c:pt idx="22">
                  <c:v>11.039</c:v>
                </c:pt>
                <c:pt idx="23">
                  <c:v>9.15</c:v>
                </c:pt>
                <c:pt idx="24">
                  <c:v>9.141</c:v>
                </c:pt>
                <c:pt idx="25">
                  <c:v>11.414</c:v>
                </c:pt>
                <c:pt idx="26">
                  <c:v>12.988</c:v>
                </c:pt>
                <c:pt idx="27">
                  <c:v>13.518000000000001</c:v>
                </c:pt>
                <c:pt idx="28">
                  <c:v>13.416</c:v>
                </c:pt>
                <c:pt idx="29">
                  <c:v>13.021000000000001</c:v>
                </c:pt>
                <c:pt idx="30">
                  <c:v>12.628</c:v>
                </c:pt>
                <c:pt idx="31">
                  <c:v>12.929</c:v>
                </c:pt>
                <c:pt idx="32">
                  <c:v>13.398</c:v>
                </c:pt>
                <c:pt idx="33">
                  <c:v>13.87</c:v>
                </c:pt>
                <c:pt idx="34">
                  <c:v>14.214</c:v>
                </c:pt>
                <c:pt idx="35">
                  <c:v>14.237</c:v>
                </c:pt>
                <c:pt idx="36">
                  <c:v>14.367000000000001</c:v>
                </c:pt>
                <c:pt idx="37">
                  <c:v>14.282999999999999</c:v>
                </c:pt>
                <c:pt idx="38">
                  <c:v>14.106999999999999</c:v>
                </c:pt>
                <c:pt idx="39">
                  <c:v>14</c:v>
                </c:pt>
                <c:pt idx="40">
                  <c:v>14</c:v>
                </c:pt>
                <c:pt idx="41">
                  <c:v>14</c:v>
                </c:pt>
                <c:pt idx="42">
                  <c:v>14</c:v>
                </c:pt>
                <c:pt idx="43">
                  <c:v>13.654</c:v>
                </c:pt>
                <c:pt idx="44">
                  <c:v>13.446</c:v>
                </c:pt>
                <c:pt idx="45">
                  <c:v>13.335000000000001</c:v>
                </c:pt>
                <c:pt idx="46">
                  <c:v>13.256</c:v>
                </c:pt>
                <c:pt idx="47">
                  <c:v>13.308999999999999</c:v>
                </c:pt>
                <c:pt idx="48">
                  <c:v>13.702</c:v>
                </c:pt>
                <c:pt idx="49">
                  <c:v>14.324</c:v>
                </c:pt>
                <c:pt idx="50">
                  <c:v>14.493</c:v>
                </c:pt>
                <c:pt idx="51">
                  <c:v>14.45</c:v>
                </c:pt>
                <c:pt idx="52">
                  <c:v>14.452</c:v>
                </c:pt>
                <c:pt idx="53">
                  <c:v>14.452</c:v>
                </c:pt>
                <c:pt idx="54">
                  <c:v>14.294</c:v>
                </c:pt>
                <c:pt idx="55">
                  <c:v>14.27</c:v>
                </c:pt>
                <c:pt idx="56">
                  <c:v>14.292</c:v>
                </c:pt>
                <c:pt idx="57">
                  <c:v>14.345000000000001</c:v>
                </c:pt>
                <c:pt idx="58">
                  <c:v>14.4</c:v>
                </c:pt>
                <c:pt idx="59">
                  <c:v>14.385999999999999</c:v>
                </c:pt>
                <c:pt idx="60">
                  <c:v>14.154999999999999</c:v>
                </c:pt>
                <c:pt idx="61">
                  <c:v>14.12</c:v>
                </c:pt>
                <c:pt idx="62">
                  <c:v>13.794</c:v>
                </c:pt>
                <c:pt idx="63">
                  <c:v>13.629</c:v>
                </c:pt>
                <c:pt idx="64">
                  <c:v>13.930999999999999</c:v>
                </c:pt>
                <c:pt idx="65">
                  <c:v>14.509</c:v>
                </c:pt>
                <c:pt idx="66">
                  <c:v>14.492000000000001</c:v>
                </c:pt>
                <c:pt idx="67">
                  <c:v>13.833</c:v>
                </c:pt>
                <c:pt idx="68">
                  <c:v>12.548</c:v>
                </c:pt>
                <c:pt idx="69">
                  <c:v>11.398</c:v>
                </c:pt>
                <c:pt idx="70">
                  <c:v>11.034000000000001</c:v>
                </c:pt>
                <c:pt idx="71">
                  <c:v>11.692</c:v>
                </c:pt>
                <c:pt idx="72">
                  <c:v>12.695</c:v>
                </c:pt>
                <c:pt idx="73">
                  <c:v>13.727</c:v>
                </c:pt>
                <c:pt idx="74">
                  <c:v>13.837999999999999</c:v>
                </c:pt>
                <c:pt idx="75">
                  <c:v>13.65</c:v>
                </c:pt>
                <c:pt idx="76">
                  <c:v>13.391</c:v>
                </c:pt>
                <c:pt idx="77">
                  <c:v>12.41</c:v>
                </c:pt>
                <c:pt idx="78">
                  <c:v>12.41</c:v>
                </c:pt>
                <c:pt idx="79">
                  <c:v>12.881</c:v>
                </c:pt>
                <c:pt idx="80">
                  <c:v>12.436</c:v>
                </c:pt>
                <c:pt idx="81">
                  <c:v>11.92</c:v>
                </c:pt>
                <c:pt idx="82">
                  <c:v>12.157</c:v>
                </c:pt>
                <c:pt idx="83">
                  <c:v>13.074</c:v>
                </c:pt>
                <c:pt idx="84">
                  <c:v>13.355</c:v>
                </c:pt>
                <c:pt idx="85">
                  <c:v>13.535</c:v>
                </c:pt>
                <c:pt idx="86">
                  <c:v>13.763999999999999</c:v>
                </c:pt>
                <c:pt idx="87">
                  <c:v>13.955</c:v>
                </c:pt>
                <c:pt idx="88">
                  <c:v>14.04</c:v>
                </c:pt>
                <c:pt idx="89">
                  <c:v>14.058</c:v>
                </c:pt>
                <c:pt idx="90">
                  <c:v>14.37</c:v>
                </c:pt>
                <c:pt idx="91">
                  <c:v>14.413</c:v>
                </c:pt>
                <c:pt idx="92">
                  <c:v>14.254</c:v>
                </c:pt>
                <c:pt idx="93">
                  <c:v>14.013</c:v>
                </c:pt>
                <c:pt idx="94">
                  <c:v>13.832000000000001</c:v>
                </c:pt>
                <c:pt idx="95">
                  <c:v>13.84</c:v>
                </c:pt>
                <c:pt idx="96">
                  <c:v>13.84</c:v>
                </c:pt>
                <c:pt idx="97">
                  <c:v>14.063000000000001</c:v>
                </c:pt>
                <c:pt idx="98">
                  <c:v>14.212</c:v>
                </c:pt>
                <c:pt idx="99">
                  <c:v>14.252000000000001</c:v>
                </c:pt>
                <c:pt idx="100">
                  <c:v>14.266</c:v>
                </c:pt>
                <c:pt idx="101">
                  <c:v>14.367000000000001</c:v>
                </c:pt>
                <c:pt idx="102">
                  <c:v>14.326000000000001</c:v>
                </c:pt>
                <c:pt idx="103">
                  <c:v>14.16</c:v>
                </c:pt>
                <c:pt idx="104">
                  <c:v>14.1</c:v>
                </c:pt>
                <c:pt idx="105">
                  <c:v>13.929</c:v>
                </c:pt>
                <c:pt idx="106">
                  <c:v>13.558999999999999</c:v>
                </c:pt>
                <c:pt idx="107">
                  <c:v>13.157999999999999</c:v>
                </c:pt>
                <c:pt idx="108">
                  <c:v>13.382999999999999</c:v>
                </c:pt>
                <c:pt idx="109">
                  <c:v>14.061</c:v>
                </c:pt>
                <c:pt idx="110">
                  <c:v>14.5</c:v>
                </c:pt>
                <c:pt idx="111">
                  <c:v>14.61</c:v>
                </c:pt>
                <c:pt idx="112">
                  <c:v>14.5</c:v>
                </c:pt>
                <c:pt idx="113">
                  <c:v>14.204000000000001</c:v>
                </c:pt>
                <c:pt idx="114">
                  <c:v>13.891</c:v>
                </c:pt>
                <c:pt idx="115">
                  <c:v>13.853999999999999</c:v>
                </c:pt>
                <c:pt idx="116">
                  <c:v>14.09</c:v>
                </c:pt>
                <c:pt idx="117">
                  <c:v>13.744999999999999</c:v>
                </c:pt>
                <c:pt idx="118">
                  <c:v>12.154</c:v>
                </c:pt>
                <c:pt idx="119">
                  <c:v>9.3439999999999994</c:v>
                </c:pt>
                <c:pt idx="120">
                  <c:v>10.077999999999999</c:v>
                </c:pt>
                <c:pt idx="121">
                  <c:v>10.353</c:v>
                </c:pt>
                <c:pt idx="122">
                  <c:v>11.143000000000001</c:v>
                </c:pt>
                <c:pt idx="123">
                  <c:v>12.273</c:v>
                </c:pt>
                <c:pt idx="124">
                  <c:v>13.257</c:v>
                </c:pt>
                <c:pt idx="125">
                  <c:v>13.803000000000001</c:v>
                </c:pt>
                <c:pt idx="126">
                  <c:v>14.211</c:v>
                </c:pt>
                <c:pt idx="127">
                  <c:v>14.129</c:v>
                </c:pt>
                <c:pt idx="128">
                  <c:v>14.031000000000001</c:v>
                </c:pt>
                <c:pt idx="129">
                  <c:v>14.122</c:v>
                </c:pt>
                <c:pt idx="130">
                  <c:v>14.228</c:v>
                </c:pt>
                <c:pt idx="131">
                  <c:v>13.84</c:v>
                </c:pt>
                <c:pt idx="132">
                  <c:v>13.856999999999999</c:v>
                </c:pt>
                <c:pt idx="133">
                  <c:v>14.170999999999999</c:v>
                </c:pt>
                <c:pt idx="134">
                  <c:v>14.315</c:v>
                </c:pt>
                <c:pt idx="135">
                  <c:v>14.176</c:v>
                </c:pt>
                <c:pt idx="136">
                  <c:v>13.912000000000001</c:v>
                </c:pt>
                <c:pt idx="137">
                  <c:v>13.891999999999999</c:v>
                </c:pt>
                <c:pt idx="138">
                  <c:v>14.275</c:v>
                </c:pt>
                <c:pt idx="139">
                  <c:v>14.539</c:v>
                </c:pt>
              </c:numCache>
            </c:numRef>
          </c:yVal>
          <c:smooth val="1"/>
        </c:ser>
        <c:ser>
          <c:idx val="2"/>
          <c:order val="1"/>
          <c:tx>
            <c:v>CO2 Lap 3</c:v>
          </c:tx>
          <c:marker>
            <c:symbol val="none"/>
          </c:marker>
          <c:yVal>
            <c:numRef>
              <c:f>'Lap 3 data'!$C$10:$C$200</c:f>
              <c:numCache>
                <c:formatCode>General</c:formatCode>
                <c:ptCount val="191"/>
                <c:pt idx="0">
                  <c:v>14.539</c:v>
                </c:pt>
                <c:pt idx="1">
                  <c:v>14.576000000000001</c:v>
                </c:pt>
                <c:pt idx="2">
                  <c:v>14.506</c:v>
                </c:pt>
                <c:pt idx="3">
                  <c:v>14.45</c:v>
                </c:pt>
                <c:pt idx="4">
                  <c:v>14.47</c:v>
                </c:pt>
                <c:pt idx="5">
                  <c:v>14.795</c:v>
                </c:pt>
                <c:pt idx="6">
                  <c:v>14.105</c:v>
                </c:pt>
                <c:pt idx="7">
                  <c:v>12.425000000000001</c:v>
                </c:pt>
                <c:pt idx="8">
                  <c:v>11.034000000000001</c:v>
                </c:pt>
                <c:pt idx="9">
                  <c:v>10.712999999999999</c:v>
                </c:pt>
                <c:pt idx="10">
                  <c:v>11.282999999999999</c:v>
                </c:pt>
                <c:pt idx="11">
                  <c:v>13.007999999999999</c:v>
                </c:pt>
                <c:pt idx="12">
                  <c:v>13.622</c:v>
                </c:pt>
                <c:pt idx="13">
                  <c:v>13.75</c:v>
                </c:pt>
                <c:pt idx="14">
                  <c:v>13.355</c:v>
                </c:pt>
                <c:pt idx="15">
                  <c:v>12.683</c:v>
                </c:pt>
                <c:pt idx="16">
                  <c:v>12.87</c:v>
                </c:pt>
                <c:pt idx="17">
                  <c:v>12.879</c:v>
                </c:pt>
                <c:pt idx="18">
                  <c:v>12.887</c:v>
                </c:pt>
                <c:pt idx="19">
                  <c:v>12.74</c:v>
                </c:pt>
                <c:pt idx="20">
                  <c:v>12.456</c:v>
                </c:pt>
                <c:pt idx="21">
                  <c:v>11.978</c:v>
                </c:pt>
                <c:pt idx="22">
                  <c:v>11.113</c:v>
                </c:pt>
                <c:pt idx="23">
                  <c:v>8.33</c:v>
                </c:pt>
                <c:pt idx="24">
                  <c:v>9.91</c:v>
                </c:pt>
                <c:pt idx="25">
                  <c:v>11.948</c:v>
                </c:pt>
                <c:pt idx="26">
                  <c:v>13.144</c:v>
                </c:pt>
                <c:pt idx="27">
                  <c:v>13.452</c:v>
                </c:pt>
                <c:pt idx="28">
                  <c:v>13.308999999999999</c:v>
                </c:pt>
                <c:pt idx="29">
                  <c:v>12.305</c:v>
                </c:pt>
                <c:pt idx="30">
                  <c:v>12.539</c:v>
                </c:pt>
                <c:pt idx="31">
                  <c:v>13.108000000000001</c:v>
                </c:pt>
                <c:pt idx="32">
                  <c:v>13.657999999999999</c:v>
                </c:pt>
                <c:pt idx="33">
                  <c:v>14.023</c:v>
                </c:pt>
                <c:pt idx="34">
                  <c:v>14.096</c:v>
                </c:pt>
                <c:pt idx="35">
                  <c:v>14.404</c:v>
                </c:pt>
                <c:pt idx="36">
                  <c:v>14.32</c:v>
                </c:pt>
                <c:pt idx="37">
                  <c:v>14.074</c:v>
                </c:pt>
                <c:pt idx="38">
                  <c:v>13.916</c:v>
                </c:pt>
                <c:pt idx="39">
                  <c:v>13.923</c:v>
                </c:pt>
                <c:pt idx="40">
                  <c:v>13.977</c:v>
                </c:pt>
                <c:pt idx="41">
                  <c:v>13.903</c:v>
                </c:pt>
                <c:pt idx="42">
                  <c:v>13.551</c:v>
                </c:pt>
                <c:pt idx="43">
                  <c:v>13.41</c:v>
                </c:pt>
                <c:pt idx="44">
                  <c:v>13.581</c:v>
                </c:pt>
                <c:pt idx="45">
                  <c:v>13.941000000000001</c:v>
                </c:pt>
                <c:pt idx="46">
                  <c:v>14.17</c:v>
                </c:pt>
                <c:pt idx="47">
                  <c:v>14.144</c:v>
                </c:pt>
                <c:pt idx="48">
                  <c:v>14.167</c:v>
                </c:pt>
                <c:pt idx="49">
                  <c:v>14.303000000000001</c:v>
                </c:pt>
                <c:pt idx="50">
                  <c:v>14.425000000000001</c:v>
                </c:pt>
                <c:pt idx="51">
                  <c:v>14.401</c:v>
                </c:pt>
                <c:pt idx="52">
                  <c:v>14.18</c:v>
                </c:pt>
                <c:pt idx="53">
                  <c:v>14.18</c:v>
                </c:pt>
                <c:pt idx="54">
                  <c:v>14.081</c:v>
                </c:pt>
                <c:pt idx="55">
                  <c:v>14.077999999999999</c:v>
                </c:pt>
                <c:pt idx="56">
                  <c:v>14.35</c:v>
                </c:pt>
                <c:pt idx="57">
                  <c:v>14.631</c:v>
                </c:pt>
                <c:pt idx="58">
                  <c:v>14.042</c:v>
                </c:pt>
                <c:pt idx="59">
                  <c:v>13.57</c:v>
                </c:pt>
                <c:pt idx="60">
                  <c:v>13.44</c:v>
                </c:pt>
                <c:pt idx="61">
                  <c:v>13.571999999999999</c:v>
                </c:pt>
                <c:pt idx="62">
                  <c:v>13.837999999999999</c:v>
                </c:pt>
                <c:pt idx="63">
                  <c:v>14.151</c:v>
                </c:pt>
                <c:pt idx="64">
                  <c:v>14.426</c:v>
                </c:pt>
                <c:pt idx="65">
                  <c:v>13.843</c:v>
                </c:pt>
                <c:pt idx="66">
                  <c:v>13.739000000000001</c:v>
                </c:pt>
                <c:pt idx="67">
                  <c:v>13.522</c:v>
                </c:pt>
                <c:pt idx="68">
                  <c:v>13.13</c:v>
                </c:pt>
                <c:pt idx="69">
                  <c:v>12.864000000000001</c:v>
                </c:pt>
                <c:pt idx="70">
                  <c:v>13.301</c:v>
                </c:pt>
                <c:pt idx="71">
                  <c:v>13.342000000000001</c:v>
                </c:pt>
                <c:pt idx="72">
                  <c:v>13.603999999999999</c:v>
                </c:pt>
                <c:pt idx="73">
                  <c:v>13.705</c:v>
                </c:pt>
                <c:pt idx="74">
                  <c:v>13.257999999999999</c:v>
                </c:pt>
                <c:pt idx="75">
                  <c:v>12.327</c:v>
                </c:pt>
                <c:pt idx="76">
                  <c:v>11.846</c:v>
                </c:pt>
                <c:pt idx="77">
                  <c:v>11.44</c:v>
                </c:pt>
                <c:pt idx="78">
                  <c:v>12.145</c:v>
                </c:pt>
                <c:pt idx="79">
                  <c:v>12.515000000000001</c:v>
                </c:pt>
                <c:pt idx="80">
                  <c:v>12.618</c:v>
                </c:pt>
                <c:pt idx="81">
                  <c:v>12.82</c:v>
                </c:pt>
                <c:pt idx="82">
                  <c:v>12.962999999999999</c:v>
                </c:pt>
                <c:pt idx="83">
                  <c:v>13.271000000000001</c:v>
                </c:pt>
                <c:pt idx="84">
                  <c:v>13.632999999999999</c:v>
                </c:pt>
                <c:pt idx="85">
                  <c:v>13.871</c:v>
                </c:pt>
                <c:pt idx="86">
                  <c:v>14.032</c:v>
                </c:pt>
                <c:pt idx="87">
                  <c:v>14.15</c:v>
                </c:pt>
                <c:pt idx="88">
                  <c:v>14.15</c:v>
                </c:pt>
                <c:pt idx="89">
                  <c:v>14.193</c:v>
                </c:pt>
                <c:pt idx="90">
                  <c:v>14.172000000000001</c:v>
                </c:pt>
                <c:pt idx="91">
                  <c:v>14.16</c:v>
                </c:pt>
                <c:pt idx="92">
                  <c:v>14.16</c:v>
                </c:pt>
                <c:pt idx="93">
                  <c:v>14.106</c:v>
                </c:pt>
                <c:pt idx="94">
                  <c:v>13.878</c:v>
                </c:pt>
                <c:pt idx="95">
                  <c:v>13.705</c:v>
                </c:pt>
                <c:pt idx="96">
                  <c:v>13.68</c:v>
                </c:pt>
                <c:pt idx="97">
                  <c:v>13.760999999999999</c:v>
                </c:pt>
                <c:pt idx="98">
                  <c:v>13.967000000000001</c:v>
                </c:pt>
                <c:pt idx="99">
                  <c:v>14.21</c:v>
                </c:pt>
                <c:pt idx="100">
                  <c:v>14.21</c:v>
                </c:pt>
                <c:pt idx="101">
                  <c:v>14.21</c:v>
                </c:pt>
                <c:pt idx="102">
                  <c:v>14.217000000000001</c:v>
                </c:pt>
                <c:pt idx="103">
                  <c:v>14.016999999999999</c:v>
                </c:pt>
                <c:pt idx="104">
                  <c:v>13.821999999999999</c:v>
                </c:pt>
                <c:pt idx="105">
                  <c:v>13.853999999999999</c:v>
                </c:pt>
                <c:pt idx="106">
                  <c:v>14.151</c:v>
                </c:pt>
                <c:pt idx="107">
                  <c:v>13.061</c:v>
                </c:pt>
                <c:pt idx="108">
                  <c:v>13.41</c:v>
                </c:pt>
                <c:pt idx="109">
                  <c:v>14.031000000000001</c:v>
                </c:pt>
                <c:pt idx="110">
                  <c:v>14.411</c:v>
                </c:pt>
                <c:pt idx="111">
                  <c:v>14.472</c:v>
                </c:pt>
                <c:pt idx="112">
                  <c:v>14.48</c:v>
                </c:pt>
                <c:pt idx="113">
                  <c:v>14.48</c:v>
                </c:pt>
                <c:pt idx="114">
                  <c:v>14.234999999999999</c:v>
                </c:pt>
                <c:pt idx="115">
                  <c:v>14.412000000000001</c:v>
                </c:pt>
                <c:pt idx="116">
                  <c:v>14.617000000000001</c:v>
                </c:pt>
                <c:pt idx="117">
                  <c:v>14.516</c:v>
                </c:pt>
                <c:pt idx="118">
                  <c:v>14.227</c:v>
                </c:pt>
                <c:pt idx="119">
                  <c:v>12.534000000000001</c:v>
                </c:pt>
                <c:pt idx="120">
                  <c:v>8.407</c:v>
                </c:pt>
                <c:pt idx="121">
                  <c:v>6.5780000000000003</c:v>
                </c:pt>
                <c:pt idx="122">
                  <c:v>7.657</c:v>
                </c:pt>
                <c:pt idx="123">
                  <c:v>10.172000000000001</c:v>
                </c:pt>
                <c:pt idx="124">
                  <c:v>11.619</c:v>
                </c:pt>
                <c:pt idx="125">
                  <c:v>12.329000000000001</c:v>
                </c:pt>
                <c:pt idx="126">
                  <c:v>13.003</c:v>
                </c:pt>
                <c:pt idx="127">
                  <c:v>13.614000000000001</c:v>
                </c:pt>
                <c:pt idx="128">
                  <c:v>13.946999999999999</c:v>
                </c:pt>
                <c:pt idx="129">
                  <c:v>14.054</c:v>
                </c:pt>
                <c:pt idx="130">
                  <c:v>14.593</c:v>
                </c:pt>
                <c:pt idx="131">
                  <c:v>14.366</c:v>
                </c:pt>
                <c:pt idx="132">
                  <c:v>14.103</c:v>
                </c:pt>
                <c:pt idx="133">
                  <c:v>14.15</c:v>
                </c:pt>
                <c:pt idx="134">
                  <c:v>14.297000000000001</c:v>
                </c:pt>
                <c:pt idx="135">
                  <c:v>14.265000000000001</c:v>
                </c:pt>
                <c:pt idx="136">
                  <c:v>14.04</c:v>
                </c:pt>
                <c:pt idx="137">
                  <c:v>14.057</c:v>
                </c:pt>
                <c:pt idx="138">
                  <c:v>14.093</c:v>
                </c:pt>
                <c:pt idx="139">
                  <c:v>14.329000000000001</c:v>
                </c:pt>
                <c:pt idx="140">
                  <c:v>14.488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131072"/>
        <c:axId val="128132992"/>
      </c:scatterChart>
      <c:scatterChart>
        <c:scatterStyle val="smoothMarker"/>
        <c:varyColors val="0"/>
        <c:ser>
          <c:idx val="0"/>
          <c:order val="2"/>
          <c:tx>
            <c:v>CO Lap 2</c:v>
          </c:tx>
          <c:marker>
            <c:symbol val="none"/>
          </c:marker>
          <c:yVal>
            <c:numRef>
              <c:f>'Lap 2 data'!$D$10:$D$199</c:f>
              <c:numCache>
                <c:formatCode>General</c:formatCode>
                <c:ptCount val="190"/>
                <c:pt idx="0">
                  <c:v>1.6400000000000001E-2</c:v>
                </c:pt>
                <c:pt idx="1">
                  <c:v>4.7500000000000001E-2</c:v>
                </c:pt>
                <c:pt idx="2">
                  <c:v>0.16289999999999999</c:v>
                </c:pt>
                <c:pt idx="3">
                  <c:v>8.7400000000000005E-2</c:v>
                </c:pt>
                <c:pt idx="4">
                  <c:v>6.83E-2</c:v>
                </c:pt>
                <c:pt idx="5">
                  <c:v>0.11799999999999999</c:v>
                </c:pt>
                <c:pt idx="6">
                  <c:v>0.14069999999999999</c:v>
                </c:pt>
                <c:pt idx="7">
                  <c:v>4.5900000000000003E-2</c:v>
                </c:pt>
                <c:pt idx="8">
                  <c:v>1.1900000000000001E-2</c:v>
                </c:pt>
                <c:pt idx="9">
                  <c:v>3.3999999999999998E-3</c:v>
                </c:pt>
                <c:pt idx="10">
                  <c:v>1.4E-3</c:v>
                </c:pt>
                <c:pt idx="11">
                  <c:v>1E-3</c:v>
                </c:pt>
                <c:pt idx="12">
                  <c:v>8.0000000000000004E-4</c:v>
                </c:pt>
                <c:pt idx="13">
                  <c:v>0</c:v>
                </c:pt>
                <c:pt idx="14">
                  <c:v>8.9999999999999998E-4</c:v>
                </c:pt>
                <c:pt idx="15">
                  <c:v>1E-3</c:v>
                </c:pt>
                <c:pt idx="16">
                  <c:v>1E-3</c:v>
                </c:pt>
                <c:pt idx="17">
                  <c:v>5.9999999999999995E-4</c:v>
                </c:pt>
                <c:pt idx="18">
                  <c:v>2.0000000000000001E-4</c:v>
                </c:pt>
                <c:pt idx="19">
                  <c:v>8.9999999999999998E-4</c:v>
                </c:pt>
                <c:pt idx="20">
                  <c:v>1E-4</c:v>
                </c:pt>
                <c:pt idx="21">
                  <c:v>0</c:v>
                </c:pt>
                <c:pt idx="22">
                  <c:v>-1.1000000000000001E-3</c:v>
                </c:pt>
                <c:pt idx="23">
                  <c:v>-1.1999999999999999E-3</c:v>
                </c:pt>
                <c:pt idx="24">
                  <c:v>6.4999999999999997E-3</c:v>
                </c:pt>
                <c:pt idx="25">
                  <c:v>3.85E-2</c:v>
                </c:pt>
                <c:pt idx="26">
                  <c:v>0.1792</c:v>
                </c:pt>
                <c:pt idx="27">
                  <c:v>0.30790000000000001</c:v>
                </c:pt>
                <c:pt idx="28">
                  <c:v>0.84209999999999996</c:v>
                </c:pt>
                <c:pt idx="29">
                  <c:v>1.8512</c:v>
                </c:pt>
                <c:pt idx="30">
                  <c:v>2.7151000000000001</c:v>
                </c:pt>
                <c:pt idx="31">
                  <c:v>2.2783000000000002</c:v>
                </c:pt>
                <c:pt idx="32">
                  <c:v>1.5083</c:v>
                </c:pt>
                <c:pt idx="33">
                  <c:v>0.81230000000000002</c:v>
                </c:pt>
                <c:pt idx="34">
                  <c:v>0.4733</c:v>
                </c:pt>
                <c:pt idx="35">
                  <c:v>0.30869999999999997</c:v>
                </c:pt>
                <c:pt idx="36">
                  <c:v>0.17249999999999999</c:v>
                </c:pt>
                <c:pt idx="37">
                  <c:v>6.6900000000000001E-2</c:v>
                </c:pt>
                <c:pt idx="38">
                  <c:v>3.4099999999999998E-2</c:v>
                </c:pt>
                <c:pt idx="39">
                  <c:v>1.9199999999999998E-2</c:v>
                </c:pt>
                <c:pt idx="40">
                  <c:v>1.11E-2</c:v>
                </c:pt>
                <c:pt idx="41">
                  <c:v>7.6E-3</c:v>
                </c:pt>
                <c:pt idx="42">
                  <c:v>6.6E-3</c:v>
                </c:pt>
                <c:pt idx="43">
                  <c:v>5.0000000000000001E-3</c:v>
                </c:pt>
                <c:pt idx="44">
                  <c:v>5.0000000000000001E-3</c:v>
                </c:pt>
                <c:pt idx="45">
                  <c:v>2.8E-3</c:v>
                </c:pt>
                <c:pt idx="46">
                  <c:v>2.5999999999999999E-3</c:v>
                </c:pt>
                <c:pt idx="47">
                  <c:v>3.0000000000000001E-3</c:v>
                </c:pt>
                <c:pt idx="48">
                  <c:v>1.9E-2</c:v>
                </c:pt>
                <c:pt idx="49">
                  <c:v>0.10340000000000001</c:v>
                </c:pt>
                <c:pt idx="50">
                  <c:v>0.376</c:v>
                </c:pt>
                <c:pt idx="51">
                  <c:v>0.2661</c:v>
                </c:pt>
                <c:pt idx="52">
                  <c:v>0.13020000000000001</c:v>
                </c:pt>
                <c:pt idx="53">
                  <c:v>5.2900000000000003E-2</c:v>
                </c:pt>
                <c:pt idx="54">
                  <c:v>2.1100000000000001E-2</c:v>
                </c:pt>
                <c:pt idx="55">
                  <c:v>1.41E-2</c:v>
                </c:pt>
                <c:pt idx="56">
                  <c:v>0.1007</c:v>
                </c:pt>
                <c:pt idx="57">
                  <c:v>0.1053</c:v>
                </c:pt>
                <c:pt idx="58">
                  <c:v>9.6299999999999997E-2</c:v>
                </c:pt>
                <c:pt idx="59">
                  <c:v>6.6100000000000006E-2</c:v>
                </c:pt>
                <c:pt idx="60">
                  <c:v>2.23E-2</c:v>
                </c:pt>
                <c:pt idx="61">
                  <c:v>7.7999999999999996E-3</c:v>
                </c:pt>
                <c:pt idx="62">
                  <c:v>4.4999999999999997E-3</c:v>
                </c:pt>
                <c:pt idx="63">
                  <c:v>4.0000000000000001E-3</c:v>
                </c:pt>
                <c:pt idx="64">
                  <c:v>2.1999999999999999E-2</c:v>
                </c:pt>
                <c:pt idx="65">
                  <c:v>0.1333</c:v>
                </c:pt>
                <c:pt idx="66">
                  <c:v>0.51749999999999996</c:v>
                </c:pt>
                <c:pt idx="67">
                  <c:v>1.4</c:v>
                </c:pt>
                <c:pt idx="68">
                  <c:v>1.4974000000000001</c:v>
                </c:pt>
                <c:pt idx="69">
                  <c:v>0.7278</c:v>
                </c:pt>
                <c:pt idx="70">
                  <c:v>0.2311</c:v>
                </c:pt>
                <c:pt idx="71">
                  <c:v>6.8900000000000003E-2</c:v>
                </c:pt>
                <c:pt idx="72">
                  <c:v>3.1800000000000002E-2</c:v>
                </c:pt>
                <c:pt idx="73">
                  <c:v>2.3699999999999999E-2</c:v>
                </c:pt>
                <c:pt idx="74">
                  <c:v>1.6199999999999999E-2</c:v>
                </c:pt>
                <c:pt idx="75">
                  <c:v>0.01</c:v>
                </c:pt>
                <c:pt idx="76">
                  <c:v>4.5999999999999999E-3</c:v>
                </c:pt>
                <c:pt idx="77">
                  <c:v>2.3999999999999998E-3</c:v>
                </c:pt>
                <c:pt idx="78">
                  <c:v>3.0000000000000001E-3</c:v>
                </c:pt>
                <c:pt idx="79">
                  <c:v>2.8E-3</c:v>
                </c:pt>
                <c:pt idx="80">
                  <c:v>2.9999999999999997E-4</c:v>
                </c:pt>
                <c:pt idx="81">
                  <c:v>2.8999999999999998E-3</c:v>
                </c:pt>
                <c:pt idx="82">
                  <c:v>4.0000000000000001E-3</c:v>
                </c:pt>
                <c:pt idx="83">
                  <c:v>3.5999999999999999E-3</c:v>
                </c:pt>
                <c:pt idx="84">
                  <c:v>2.5999999999999999E-3</c:v>
                </c:pt>
                <c:pt idx="85">
                  <c:v>1E-3</c:v>
                </c:pt>
                <c:pt idx="86">
                  <c:v>1E-3</c:v>
                </c:pt>
                <c:pt idx="87">
                  <c:v>1E-3</c:v>
                </c:pt>
                <c:pt idx="88">
                  <c:v>1E-3</c:v>
                </c:pt>
                <c:pt idx="89">
                  <c:v>2.8999999999999998E-3</c:v>
                </c:pt>
                <c:pt idx="90">
                  <c:v>4.0500000000000001E-2</c:v>
                </c:pt>
                <c:pt idx="91">
                  <c:v>0.17910000000000001</c:v>
                </c:pt>
                <c:pt idx="92">
                  <c:v>0.248</c:v>
                </c:pt>
                <c:pt idx="93">
                  <c:v>0.1401</c:v>
                </c:pt>
                <c:pt idx="94">
                  <c:v>6.1699999999999998E-2</c:v>
                </c:pt>
                <c:pt idx="95">
                  <c:v>2.8299999999999999E-2</c:v>
                </c:pt>
                <c:pt idx="96">
                  <c:v>1.18E-2</c:v>
                </c:pt>
                <c:pt idx="97">
                  <c:v>6.8999999999999999E-3</c:v>
                </c:pt>
                <c:pt idx="98">
                  <c:v>5.3E-3</c:v>
                </c:pt>
                <c:pt idx="99">
                  <c:v>5.0000000000000001E-3</c:v>
                </c:pt>
                <c:pt idx="100">
                  <c:v>6.1000000000000004E-3</c:v>
                </c:pt>
                <c:pt idx="101">
                  <c:v>6.6E-3</c:v>
                </c:pt>
                <c:pt idx="102">
                  <c:v>6.0000000000000001E-3</c:v>
                </c:pt>
                <c:pt idx="103">
                  <c:v>6.0000000000000001E-3</c:v>
                </c:pt>
                <c:pt idx="104">
                  <c:v>6.0000000000000001E-3</c:v>
                </c:pt>
                <c:pt idx="105">
                  <c:v>6.0000000000000001E-3</c:v>
                </c:pt>
                <c:pt idx="106">
                  <c:v>2E-3</c:v>
                </c:pt>
                <c:pt idx="107">
                  <c:v>2.5999999999999999E-3</c:v>
                </c:pt>
                <c:pt idx="108">
                  <c:v>1.0200000000000001E-2</c:v>
                </c:pt>
                <c:pt idx="109">
                  <c:v>1.8599999999999998E-2</c:v>
                </c:pt>
                <c:pt idx="110">
                  <c:v>2.86E-2</c:v>
                </c:pt>
                <c:pt idx="111">
                  <c:v>0.15570000000000001</c:v>
                </c:pt>
                <c:pt idx="112">
                  <c:v>0.1719</c:v>
                </c:pt>
                <c:pt idx="113">
                  <c:v>9.9599999999999994E-2</c:v>
                </c:pt>
                <c:pt idx="114">
                  <c:v>2.4899999999999999E-2</c:v>
                </c:pt>
                <c:pt idx="115">
                  <c:v>2.1700000000000001E-2</c:v>
                </c:pt>
                <c:pt idx="116">
                  <c:v>0.31530000000000002</c:v>
                </c:pt>
                <c:pt idx="117">
                  <c:v>0.2</c:v>
                </c:pt>
                <c:pt idx="118">
                  <c:v>6.9699999999999998E-2</c:v>
                </c:pt>
                <c:pt idx="119">
                  <c:v>1.52E-2</c:v>
                </c:pt>
                <c:pt idx="120">
                  <c:v>1.0999999999999999E-2</c:v>
                </c:pt>
                <c:pt idx="121">
                  <c:v>6.8999999999999999E-3</c:v>
                </c:pt>
                <c:pt idx="122">
                  <c:v>6.1000000000000004E-3</c:v>
                </c:pt>
                <c:pt idx="123">
                  <c:v>5.3E-3</c:v>
                </c:pt>
                <c:pt idx="124">
                  <c:v>3.3999999999999998E-3</c:v>
                </c:pt>
                <c:pt idx="125">
                  <c:v>1.2999999999999999E-3</c:v>
                </c:pt>
                <c:pt idx="126">
                  <c:v>5.5999999999999999E-3</c:v>
                </c:pt>
                <c:pt idx="127">
                  <c:v>2.7799999999999998E-2</c:v>
                </c:pt>
                <c:pt idx="128">
                  <c:v>2.4500000000000001E-2</c:v>
                </c:pt>
                <c:pt idx="129">
                  <c:v>0.1827</c:v>
                </c:pt>
                <c:pt idx="130">
                  <c:v>0.67410000000000003</c:v>
                </c:pt>
                <c:pt idx="131">
                  <c:v>0.98280000000000001</c:v>
                </c:pt>
                <c:pt idx="132">
                  <c:v>0.79749999999999999</c:v>
                </c:pt>
                <c:pt idx="133">
                  <c:v>0.36299999999999999</c:v>
                </c:pt>
                <c:pt idx="134">
                  <c:v>0.21010000000000001</c:v>
                </c:pt>
                <c:pt idx="135">
                  <c:v>0.1046</c:v>
                </c:pt>
                <c:pt idx="136">
                  <c:v>4.6199999999999998E-2</c:v>
                </c:pt>
                <c:pt idx="137">
                  <c:v>1.9599999999999999E-2</c:v>
                </c:pt>
                <c:pt idx="138">
                  <c:v>1.5100000000000001E-2</c:v>
                </c:pt>
                <c:pt idx="139">
                  <c:v>2.9600000000000001E-2</c:v>
                </c:pt>
              </c:numCache>
            </c:numRef>
          </c:yVal>
          <c:smooth val="1"/>
        </c:ser>
        <c:ser>
          <c:idx val="3"/>
          <c:order val="3"/>
          <c:tx>
            <c:v>CO Lap 3</c:v>
          </c:tx>
          <c:marker>
            <c:symbol val="none"/>
          </c:marker>
          <c:yVal>
            <c:numRef>
              <c:f>'Lap 3 data'!$D$10:$D$200</c:f>
              <c:numCache>
                <c:formatCode>General</c:formatCode>
                <c:ptCount val="191"/>
                <c:pt idx="0">
                  <c:v>2.9600000000000001E-2</c:v>
                </c:pt>
                <c:pt idx="1">
                  <c:v>1.7100000000000001E-2</c:v>
                </c:pt>
                <c:pt idx="2">
                  <c:v>1.09E-2</c:v>
                </c:pt>
                <c:pt idx="3">
                  <c:v>8.5000000000000006E-3</c:v>
                </c:pt>
                <c:pt idx="4">
                  <c:v>8.0000000000000002E-3</c:v>
                </c:pt>
                <c:pt idx="5">
                  <c:v>2.3099999999999999E-2</c:v>
                </c:pt>
                <c:pt idx="6">
                  <c:v>8.1699999999999995E-2</c:v>
                </c:pt>
                <c:pt idx="7">
                  <c:v>2.7400000000000001E-2</c:v>
                </c:pt>
                <c:pt idx="8">
                  <c:v>8.0999999999999996E-3</c:v>
                </c:pt>
                <c:pt idx="9">
                  <c:v>5.7000000000000002E-3</c:v>
                </c:pt>
                <c:pt idx="10">
                  <c:v>7.4000000000000003E-3</c:v>
                </c:pt>
                <c:pt idx="11">
                  <c:v>7.1999999999999998E-3</c:v>
                </c:pt>
                <c:pt idx="12">
                  <c:v>3.8999999999999998E-3</c:v>
                </c:pt>
                <c:pt idx="13">
                  <c:v>1.4E-3</c:v>
                </c:pt>
                <c:pt idx="14">
                  <c:v>1E-3</c:v>
                </c:pt>
                <c:pt idx="15">
                  <c:v>5.0000000000000001E-4</c:v>
                </c:pt>
                <c:pt idx="16">
                  <c:v>0</c:v>
                </c:pt>
                <c:pt idx="17">
                  <c:v>2.0000000000000001E-4</c:v>
                </c:pt>
                <c:pt idx="18">
                  <c:v>1E-3</c:v>
                </c:pt>
                <c:pt idx="19">
                  <c:v>1E-3</c:v>
                </c:pt>
                <c:pt idx="20">
                  <c:v>2.3999999999999998E-3</c:v>
                </c:pt>
                <c:pt idx="21">
                  <c:v>3.5000000000000001E-3</c:v>
                </c:pt>
                <c:pt idx="22">
                  <c:v>6.9999999999999999E-4</c:v>
                </c:pt>
                <c:pt idx="23">
                  <c:v>5.7999999999999996E-3</c:v>
                </c:pt>
                <c:pt idx="24">
                  <c:v>5.6399999999999999E-2</c:v>
                </c:pt>
                <c:pt idx="25">
                  <c:v>0.20280000000000001</c:v>
                </c:pt>
                <c:pt idx="26">
                  <c:v>0.40339999999999998</c:v>
                </c:pt>
                <c:pt idx="27">
                  <c:v>0.60240000000000005</c:v>
                </c:pt>
                <c:pt idx="28">
                  <c:v>1.5546</c:v>
                </c:pt>
                <c:pt idx="29">
                  <c:v>3.1574</c:v>
                </c:pt>
                <c:pt idx="30">
                  <c:v>3.3228</c:v>
                </c:pt>
                <c:pt idx="31">
                  <c:v>2.2585999999999999</c:v>
                </c:pt>
                <c:pt idx="32">
                  <c:v>1.2724</c:v>
                </c:pt>
                <c:pt idx="33">
                  <c:v>0.78190000000000004</c:v>
                </c:pt>
                <c:pt idx="34">
                  <c:v>0.5141</c:v>
                </c:pt>
                <c:pt idx="35">
                  <c:v>0.24379999999999999</c:v>
                </c:pt>
                <c:pt idx="36">
                  <c:v>8.1799999999999998E-2</c:v>
                </c:pt>
                <c:pt idx="37">
                  <c:v>3.9E-2</c:v>
                </c:pt>
                <c:pt idx="38">
                  <c:v>1.78E-2</c:v>
                </c:pt>
                <c:pt idx="39">
                  <c:v>1.15E-2</c:v>
                </c:pt>
                <c:pt idx="40">
                  <c:v>8.8000000000000005E-3</c:v>
                </c:pt>
                <c:pt idx="41">
                  <c:v>5.0000000000000001E-3</c:v>
                </c:pt>
                <c:pt idx="42">
                  <c:v>5.0000000000000001E-3</c:v>
                </c:pt>
                <c:pt idx="43">
                  <c:v>5.0000000000000001E-3</c:v>
                </c:pt>
                <c:pt idx="44">
                  <c:v>5.0000000000000001E-3</c:v>
                </c:pt>
                <c:pt idx="45">
                  <c:v>6.1000000000000004E-3</c:v>
                </c:pt>
                <c:pt idx="46">
                  <c:v>6.3E-3</c:v>
                </c:pt>
                <c:pt idx="47">
                  <c:v>5.1999999999999998E-3</c:v>
                </c:pt>
                <c:pt idx="48">
                  <c:v>6.0000000000000001E-3</c:v>
                </c:pt>
                <c:pt idx="49">
                  <c:v>6.0000000000000001E-3</c:v>
                </c:pt>
                <c:pt idx="50">
                  <c:v>5.3E-3</c:v>
                </c:pt>
                <c:pt idx="51">
                  <c:v>6.6E-3</c:v>
                </c:pt>
                <c:pt idx="52">
                  <c:v>6.8999999999999999E-3</c:v>
                </c:pt>
                <c:pt idx="53">
                  <c:v>5.1999999999999998E-3</c:v>
                </c:pt>
                <c:pt idx="54">
                  <c:v>6.0000000000000001E-3</c:v>
                </c:pt>
                <c:pt idx="55">
                  <c:v>5.1000000000000004E-3</c:v>
                </c:pt>
                <c:pt idx="56">
                  <c:v>3.4099999999999998E-2</c:v>
                </c:pt>
                <c:pt idx="57">
                  <c:v>0.13589999999999999</c:v>
                </c:pt>
                <c:pt idx="58">
                  <c:v>0.16139999999999999</c:v>
                </c:pt>
                <c:pt idx="59">
                  <c:v>5.2400000000000002E-2</c:v>
                </c:pt>
                <c:pt idx="60">
                  <c:v>1.29E-2</c:v>
                </c:pt>
                <c:pt idx="61">
                  <c:v>7.9000000000000008E-3</c:v>
                </c:pt>
                <c:pt idx="62">
                  <c:v>6.3E-3</c:v>
                </c:pt>
                <c:pt idx="63">
                  <c:v>0.10879999999999999</c:v>
                </c:pt>
                <c:pt idx="64">
                  <c:v>0.47249999999999998</c:v>
                </c:pt>
                <c:pt idx="65">
                  <c:v>1.1427</c:v>
                </c:pt>
                <c:pt idx="66">
                  <c:v>1.8482000000000001</c:v>
                </c:pt>
                <c:pt idx="67">
                  <c:v>1.0667</c:v>
                </c:pt>
                <c:pt idx="68">
                  <c:v>0.44429999999999997</c:v>
                </c:pt>
                <c:pt idx="69">
                  <c:v>0.13220000000000001</c:v>
                </c:pt>
                <c:pt idx="70">
                  <c:v>4.3200000000000002E-2</c:v>
                </c:pt>
                <c:pt idx="71">
                  <c:v>1.6799999999999999E-2</c:v>
                </c:pt>
                <c:pt idx="72">
                  <c:v>1.0999999999999999E-2</c:v>
                </c:pt>
                <c:pt idx="73">
                  <c:v>8.5000000000000006E-3</c:v>
                </c:pt>
                <c:pt idx="74">
                  <c:v>2.3999999999999998E-3</c:v>
                </c:pt>
                <c:pt idx="75">
                  <c:v>1.1000000000000001E-3</c:v>
                </c:pt>
                <c:pt idx="76">
                  <c:v>2.7000000000000001E-3</c:v>
                </c:pt>
                <c:pt idx="77">
                  <c:v>4.4999999999999997E-3</c:v>
                </c:pt>
                <c:pt idx="78">
                  <c:v>6.8999999999999999E-3</c:v>
                </c:pt>
                <c:pt idx="79">
                  <c:v>1.9E-3</c:v>
                </c:pt>
                <c:pt idx="80">
                  <c:v>1E-3</c:v>
                </c:pt>
                <c:pt idx="81">
                  <c:v>5.0000000000000001E-4</c:v>
                </c:pt>
                <c:pt idx="82">
                  <c:v>-4.0000000000000002E-4</c:v>
                </c:pt>
                <c:pt idx="83">
                  <c:v>-2.9999999999999997E-4</c:v>
                </c:pt>
                <c:pt idx="84">
                  <c:v>3.0000000000000001E-3</c:v>
                </c:pt>
                <c:pt idx="85">
                  <c:v>1.2999999999999999E-3</c:v>
                </c:pt>
                <c:pt idx="86">
                  <c:v>3.8E-3</c:v>
                </c:pt>
                <c:pt idx="87">
                  <c:v>9.2999999999999992E-3</c:v>
                </c:pt>
                <c:pt idx="88">
                  <c:v>7.22E-2</c:v>
                </c:pt>
                <c:pt idx="89">
                  <c:v>0.19550000000000001</c:v>
                </c:pt>
                <c:pt idx="90">
                  <c:v>0.28339999999999999</c:v>
                </c:pt>
                <c:pt idx="91">
                  <c:v>0.21</c:v>
                </c:pt>
                <c:pt idx="92">
                  <c:v>0.31509999999999999</c:v>
                </c:pt>
                <c:pt idx="93">
                  <c:v>0.34770000000000001</c:v>
                </c:pt>
                <c:pt idx="94">
                  <c:v>0.2462</c:v>
                </c:pt>
                <c:pt idx="95">
                  <c:v>7.9699999999999993E-2</c:v>
                </c:pt>
                <c:pt idx="96">
                  <c:v>2.18E-2</c:v>
                </c:pt>
                <c:pt idx="97">
                  <c:v>1.1900000000000001E-2</c:v>
                </c:pt>
                <c:pt idx="98">
                  <c:v>8.6E-3</c:v>
                </c:pt>
                <c:pt idx="99">
                  <c:v>7.4999999999999997E-3</c:v>
                </c:pt>
                <c:pt idx="100">
                  <c:v>7.0000000000000001E-3</c:v>
                </c:pt>
                <c:pt idx="101">
                  <c:v>7.0000000000000001E-3</c:v>
                </c:pt>
                <c:pt idx="102">
                  <c:v>7.0000000000000001E-3</c:v>
                </c:pt>
                <c:pt idx="103">
                  <c:v>7.0000000000000001E-3</c:v>
                </c:pt>
                <c:pt idx="104">
                  <c:v>4.1999999999999997E-3</c:v>
                </c:pt>
                <c:pt idx="105">
                  <c:v>3.0000000000000001E-3</c:v>
                </c:pt>
                <c:pt idx="106">
                  <c:v>2.5999999999999999E-3</c:v>
                </c:pt>
                <c:pt idx="107">
                  <c:v>2.8999999999999998E-3</c:v>
                </c:pt>
                <c:pt idx="108">
                  <c:v>7.3000000000000001E-3</c:v>
                </c:pt>
                <c:pt idx="109">
                  <c:v>1.4E-2</c:v>
                </c:pt>
                <c:pt idx="110">
                  <c:v>1.5699999999999999E-2</c:v>
                </c:pt>
                <c:pt idx="111">
                  <c:v>1.55E-2</c:v>
                </c:pt>
                <c:pt idx="112">
                  <c:v>1.1900000000000001E-2</c:v>
                </c:pt>
                <c:pt idx="113">
                  <c:v>5.3E-3</c:v>
                </c:pt>
                <c:pt idx="114">
                  <c:v>2E-3</c:v>
                </c:pt>
                <c:pt idx="115">
                  <c:v>3.7000000000000002E-3</c:v>
                </c:pt>
                <c:pt idx="116">
                  <c:v>0.16059999999999999</c:v>
                </c:pt>
                <c:pt idx="117">
                  <c:v>0.1971</c:v>
                </c:pt>
                <c:pt idx="118">
                  <c:v>0.1135</c:v>
                </c:pt>
                <c:pt idx="119">
                  <c:v>2.4199999999999999E-2</c:v>
                </c:pt>
                <c:pt idx="120">
                  <c:v>-2.8999999999999998E-3</c:v>
                </c:pt>
                <c:pt idx="121">
                  <c:v>-5.0000000000000001E-4</c:v>
                </c:pt>
                <c:pt idx="122">
                  <c:v>1.09E-2</c:v>
                </c:pt>
                <c:pt idx="123">
                  <c:v>1.18E-2</c:v>
                </c:pt>
                <c:pt idx="124">
                  <c:v>6.1999999999999998E-3</c:v>
                </c:pt>
                <c:pt idx="125">
                  <c:v>2.8E-3</c:v>
                </c:pt>
                <c:pt idx="126">
                  <c:v>2E-3</c:v>
                </c:pt>
                <c:pt idx="127">
                  <c:v>1.1999999999999999E-3</c:v>
                </c:pt>
                <c:pt idx="128">
                  <c:v>-1E-3</c:v>
                </c:pt>
                <c:pt idx="129">
                  <c:v>5.11E-2</c:v>
                </c:pt>
                <c:pt idx="130">
                  <c:v>0.2404</c:v>
                </c:pt>
                <c:pt idx="131">
                  <c:v>0.58420000000000005</c:v>
                </c:pt>
                <c:pt idx="132">
                  <c:v>1.0327</c:v>
                </c:pt>
                <c:pt idx="133">
                  <c:v>0.6482</c:v>
                </c:pt>
                <c:pt idx="134">
                  <c:v>0.35449999999999998</c:v>
                </c:pt>
                <c:pt idx="135">
                  <c:v>0.18429999999999999</c:v>
                </c:pt>
                <c:pt idx="136">
                  <c:v>9.0800000000000006E-2</c:v>
                </c:pt>
                <c:pt idx="137">
                  <c:v>3.09E-2</c:v>
                </c:pt>
                <c:pt idx="138">
                  <c:v>1.4E-2</c:v>
                </c:pt>
                <c:pt idx="139">
                  <c:v>1.32E-2</c:v>
                </c:pt>
                <c:pt idx="140">
                  <c:v>1.0999999999999999E-2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140416"/>
        <c:axId val="128134528"/>
      </c:scatterChart>
      <c:valAx>
        <c:axId val="128131072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28132992"/>
        <c:crosses val="autoZero"/>
        <c:crossBetween val="midCat"/>
      </c:valAx>
      <c:valAx>
        <c:axId val="12813299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28131072"/>
        <c:crosses val="autoZero"/>
        <c:crossBetween val="midCat"/>
      </c:valAx>
      <c:valAx>
        <c:axId val="12813452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28140416"/>
        <c:crosses val="max"/>
        <c:crossBetween val="midCat"/>
      </c:valAx>
      <c:valAx>
        <c:axId val="128140416"/>
        <c:scaling>
          <c:orientation val="minMax"/>
        </c:scaling>
        <c:delete val="1"/>
        <c:axPos val="b"/>
        <c:majorTickMark val="out"/>
        <c:minorTickMark val="none"/>
        <c:tickLblPos val="nextTo"/>
        <c:crossAx val="12813452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CO</c:v>
          </c:tx>
          <c:marker>
            <c:symbol val="none"/>
          </c:marker>
          <c:yVal>
            <c:numRef>
              <c:f>'Lap 2 data'!$D$10:$D$199</c:f>
              <c:numCache>
                <c:formatCode>General</c:formatCode>
                <c:ptCount val="190"/>
                <c:pt idx="0">
                  <c:v>1.6400000000000001E-2</c:v>
                </c:pt>
                <c:pt idx="1">
                  <c:v>4.7500000000000001E-2</c:v>
                </c:pt>
                <c:pt idx="2">
                  <c:v>0.16289999999999999</c:v>
                </c:pt>
                <c:pt idx="3">
                  <c:v>8.7400000000000005E-2</c:v>
                </c:pt>
                <c:pt idx="4">
                  <c:v>6.83E-2</c:v>
                </c:pt>
                <c:pt idx="5">
                  <c:v>0.11799999999999999</c:v>
                </c:pt>
                <c:pt idx="6">
                  <c:v>0.14069999999999999</c:v>
                </c:pt>
                <c:pt idx="7">
                  <c:v>4.5900000000000003E-2</c:v>
                </c:pt>
                <c:pt idx="8">
                  <c:v>1.1900000000000001E-2</c:v>
                </c:pt>
                <c:pt idx="9">
                  <c:v>3.3999999999999998E-3</c:v>
                </c:pt>
                <c:pt idx="10">
                  <c:v>1.4E-3</c:v>
                </c:pt>
                <c:pt idx="11">
                  <c:v>1E-3</c:v>
                </c:pt>
                <c:pt idx="12">
                  <c:v>8.0000000000000004E-4</c:v>
                </c:pt>
                <c:pt idx="13">
                  <c:v>0</c:v>
                </c:pt>
                <c:pt idx="14">
                  <c:v>8.9999999999999998E-4</c:v>
                </c:pt>
                <c:pt idx="15">
                  <c:v>1E-3</c:v>
                </c:pt>
                <c:pt idx="16">
                  <c:v>1E-3</c:v>
                </c:pt>
                <c:pt idx="17">
                  <c:v>5.9999999999999995E-4</c:v>
                </c:pt>
                <c:pt idx="18">
                  <c:v>2.0000000000000001E-4</c:v>
                </c:pt>
                <c:pt idx="19">
                  <c:v>8.9999999999999998E-4</c:v>
                </c:pt>
                <c:pt idx="20">
                  <c:v>1E-4</c:v>
                </c:pt>
                <c:pt idx="21">
                  <c:v>0</c:v>
                </c:pt>
                <c:pt idx="22">
                  <c:v>-1.1000000000000001E-3</c:v>
                </c:pt>
                <c:pt idx="23">
                  <c:v>-1.1999999999999999E-3</c:v>
                </c:pt>
                <c:pt idx="24">
                  <c:v>6.4999999999999997E-3</c:v>
                </c:pt>
                <c:pt idx="25">
                  <c:v>3.85E-2</c:v>
                </c:pt>
                <c:pt idx="26">
                  <c:v>0.1792</c:v>
                </c:pt>
                <c:pt idx="27">
                  <c:v>0.30790000000000001</c:v>
                </c:pt>
                <c:pt idx="28">
                  <c:v>0.84209999999999996</c:v>
                </c:pt>
                <c:pt idx="29">
                  <c:v>1.8512</c:v>
                </c:pt>
                <c:pt idx="30">
                  <c:v>2.7151000000000001</c:v>
                </c:pt>
                <c:pt idx="31">
                  <c:v>2.2783000000000002</c:v>
                </c:pt>
                <c:pt idx="32">
                  <c:v>1.5083</c:v>
                </c:pt>
                <c:pt idx="33">
                  <c:v>0.81230000000000002</c:v>
                </c:pt>
                <c:pt idx="34">
                  <c:v>0.4733</c:v>
                </c:pt>
                <c:pt idx="35">
                  <c:v>0.30869999999999997</c:v>
                </c:pt>
                <c:pt idx="36">
                  <c:v>0.17249999999999999</c:v>
                </c:pt>
                <c:pt idx="37">
                  <c:v>6.6900000000000001E-2</c:v>
                </c:pt>
                <c:pt idx="38">
                  <c:v>3.4099999999999998E-2</c:v>
                </c:pt>
                <c:pt idx="39">
                  <c:v>1.9199999999999998E-2</c:v>
                </c:pt>
                <c:pt idx="40">
                  <c:v>1.11E-2</c:v>
                </c:pt>
                <c:pt idx="41">
                  <c:v>7.6E-3</c:v>
                </c:pt>
                <c:pt idx="42">
                  <c:v>6.6E-3</c:v>
                </c:pt>
                <c:pt idx="43">
                  <c:v>5.0000000000000001E-3</c:v>
                </c:pt>
                <c:pt idx="44">
                  <c:v>5.0000000000000001E-3</c:v>
                </c:pt>
                <c:pt idx="45">
                  <c:v>2.8E-3</c:v>
                </c:pt>
                <c:pt idx="46">
                  <c:v>2.5999999999999999E-3</c:v>
                </c:pt>
                <c:pt idx="47">
                  <c:v>3.0000000000000001E-3</c:v>
                </c:pt>
                <c:pt idx="48">
                  <c:v>1.9E-2</c:v>
                </c:pt>
                <c:pt idx="49">
                  <c:v>0.10340000000000001</c:v>
                </c:pt>
                <c:pt idx="50">
                  <c:v>0.376</c:v>
                </c:pt>
                <c:pt idx="51">
                  <c:v>0.2661</c:v>
                </c:pt>
                <c:pt idx="52">
                  <c:v>0.13020000000000001</c:v>
                </c:pt>
                <c:pt idx="53">
                  <c:v>5.2900000000000003E-2</c:v>
                </c:pt>
                <c:pt idx="54">
                  <c:v>2.1100000000000001E-2</c:v>
                </c:pt>
                <c:pt idx="55">
                  <c:v>1.41E-2</c:v>
                </c:pt>
                <c:pt idx="56">
                  <c:v>0.1007</c:v>
                </c:pt>
                <c:pt idx="57">
                  <c:v>0.1053</c:v>
                </c:pt>
                <c:pt idx="58">
                  <c:v>9.6299999999999997E-2</c:v>
                </c:pt>
                <c:pt idx="59">
                  <c:v>6.6100000000000006E-2</c:v>
                </c:pt>
                <c:pt idx="60">
                  <c:v>2.23E-2</c:v>
                </c:pt>
                <c:pt idx="61">
                  <c:v>7.7999999999999996E-3</c:v>
                </c:pt>
                <c:pt idx="62">
                  <c:v>4.4999999999999997E-3</c:v>
                </c:pt>
                <c:pt idx="63">
                  <c:v>4.0000000000000001E-3</c:v>
                </c:pt>
                <c:pt idx="64">
                  <c:v>2.1999999999999999E-2</c:v>
                </c:pt>
                <c:pt idx="65">
                  <c:v>0.1333</c:v>
                </c:pt>
                <c:pt idx="66">
                  <c:v>0.51749999999999996</c:v>
                </c:pt>
                <c:pt idx="67">
                  <c:v>1.4</c:v>
                </c:pt>
                <c:pt idx="68">
                  <c:v>1.4974000000000001</c:v>
                </c:pt>
                <c:pt idx="69">
                  <c:v>0.7278</c:v>
                </c:pt>
                <c:pt idx="70">
                  <c:v>0.2311</c:v>
                </c:pt>
                <c:pt idx="71">
                  <c:v>6.8900000000000003E-2</c:v>
                </c:pt>
                <c:pt idx="72">
                  <c:v>3.1800000000000002E-2</c:v>
                </c:pt>
                <c:pt idx="73">
                  <c:v>2.3699999999999999E-2</c:v>
                </c:pt>
                <c:pt idx="74">
                  <c:v>1.6199999999999999E-2</c:v>
                </c:pt>
                <c:pt idx="75">
                  <c:v>0.01</c:v>
                </c:pt>
                <c:pt idx="76">
                  <c:v>4.5999999999999999E-3</c:v>
                </c:pt>
                <c:pt idx="77">
                  <c:v>2.3999999999999998E-3</c:v>
                </c:pt>
                <c:pt idx="78">
                  <c:v>3.0000000000000001E-3</c:v>
                </c:pt>
                <c:pt idx="79">
                  <c:v>2.8E-3</c:v>
                </c:pt>
                <c:pt idx="80">
                  <c:v>2.9999999999999997E-4</c:v>
                </c:pt>
                <c:pt idx="81">
                  <c:v>2.8999999999999998E-3</c:v>
                </c:pt>
                <c:pt idx="82">
                  <c:v>4.0000000000000001E-3</c:v>
                </c:pt>
                <c:pt idx="83">
                  <c:v>3.5999999999999999E-3</c:v>
                </c:pt>
                <c:pt idx="84">
                  <c:v>2.5999999999999999E-3</c:v>
                </c:pt>
                <c:pt idx="85">
                  <c:v>1E-3</c:v>
                </c:pt>
                <c:pt idx="86">
                  <c:v>1E-3</c:v>
                </c:pt>
                <c:pt idx="87">
                  <c:v>1E-3</c:v>
                </c:pt>
                <c:pt idx="88">
                  <c:v>1E-3</c:v>
                </c:pt>
                <c:pt idx="89">
                  <c:v>2.8999999999999998E-3</c:v>
                </c:pt>
                <c:pt idx="90">
                  <c:v>4.0500000000000001E-2</c:v>
                </c:pt>
                <c:pt idx="91">
                  <c:v>0.17910000000000001</c:v>
                </c:pt>
                <c:pt idx="92">
                  <c:v>0.248</c:v>
                </c:pt>
                <c:pt idx="93">
                  <c:v>0.1401</c:v>
                </c:pt>
                <c:pt idx="94">
                  <c:v>6.1699999999999998E-2</c:v>
                </c:pt>
                <c:pt idx="95">
                  <c:v>2.8299999999999999E-2</c:v>
                </c:pt>
                <c:pt idx="96">
                  <c:v>1.18E-2</c:v>
                </c:pt>
                <c:pt idx="97">
                  <c:v>6.8999999999999999E-3</c:v>
                </c:pt>
                <c:pt idx="98">
                  <c:v>5.3E-3</c:v>
                </c:pt>
                <c:pt idx="99">
                  <c:v>5.0000000000000001E-3</c:v>
                </c:pt>
                <c:pt idx="100">
                  <c:v>6.1000000000000004E-3</c:v>
                </c:pt>
                <c:pt idx="101">
                  <c:v>6.6E-3</c:v>
                </c:pt>
                <c:pt idx="102">
                  <c:v>6.0000000000000001E-3</c:v>
                </c:pt>
                <c:pt idx="103">
                  <c:v>6.0000000000000001E-3</c:v>
                </c:pt>
                <c:pt idx="104">
                  <c:v>6.0000000000000001E-3</c:v>
                </c:pt>
                <c:pt idx="105">
                  <c:v>6.0000000000000001E-3</c:v>
                </c:pt>
                <c:pt idx="106">
                  <c:v>2E-3</c:v>
                </c:pt>
                <c:pt idx="107">
                  <c:v>2.5999999999999999E-3</c:v>
                </c:pt>
                <c:pt idx="108">
                  <c:v>1.0200000000000001E-2</c:v>
                </c:pt>
                <c:pt idx="109">
                  <c:v>1.8599999999999998E-2</c:v>
                </c:pt>
                <c:pt idx="110">
                  <c:v>2.86E-2</c:v>
                </c:pt>
                <c:pt idx="111">
                  <c:v>0.15570000000000001</c:v>
                </c:pt>
                <c:pt idx="112">
                  <c:v>0.1719</c:v>
                </c:pt>
                <c:pt idx="113">
                  <c:v>9.9599999999999994E-2</c:v>
                </c:pt>
                <c:pt idx="114">
                  <c:v>2.4899999999999999E-2</c:v>
                </c:pt>
                <c:pt idx="115">
                  <c:v>2.1700000000000001E-2</c:v>
                </c:pt>
                <c:pt idx="116">
                  <c:v>0.31530000000000002</c:v>
                </c:pt>
                <c:pt idx="117">
                  <c:v>0.2</c:v>
                </c:pt>
                <c:pt idx="118">
                  <c:v>6.9699999999999998E-2</c:v>
                </c:pt>
                <c:pt idx="119">
                  <c:v>1.52E-2</c:v>
                </c:pt>
                <c:pt idx="120">
                  <c:v>1.0999999999999999E-2</c:v>
                </c:pt>
                <c:pt idx="121">
                  <c:v>6.8999999999999999E-3</c:v>
                </c:pt>
                <c:pt idx="122">
                  <c:v>6.1000000000000004E-3</c:v>
                </c:pt>
                <c:pt idx="123">
                  <c:v>5.3E-3</c:v>
                </c:pt>
                <c:pt idx="124">
                  <c:v>3.3999999999999998E-3</c:v>
                </c:pt>
                <c:pt idx="125">
                  <c:v>1.2999999999999999E-3</c:v>
                </c:pt>
                <c:pt idx="126">
                  <c:v>5.5999999999999999E-3</c:v>
                </c:pt>
                <c:pt idx="127">
                  <c:v>2.7799999999999998E-2</c:v>
                </c:pt>
                <c:pt idx="128">
                  <c:v>2.4500000000000001E-2</c:v>
                </c:pt>
                <c:pt idx="129">
                  <c:v>0.1827</c:v>
                </c:pt>
                <c:pt idx="130">
                  <c:v>0.67410000000000003</c:v>
                </c:pt>
                <c:pt idx="131">
                  <c:v>0.98280000000000001</c:v>
                </c:pt>
                <c:pt idx="132">
                  <c:v>0.79749999999999999</c:v>
                </c:pt>
                <c:pt idx="133">
                  <c:v>0.36299999999999999</c:v>
                </c:pt>
                <c:pt idx="134">
                  <c:v>0.21010000000000001</c:v>
                </c:pt>
                <c:pt idx="135">
                  <c:v>0.1046</c:v>
                </c:pt>
                <c:pt idx="136">
                  <c:v>4.6199999999999998E-2</c:v>
                </c:pt>
                <c:pt idx="137">
                  <c:v>1.9599999999999999E-2</c:v>
                </c:pt>
                <c:pt idx="138">
                  <c:v>1.5100000000000001E-2</c:v>
                </c:pt>
                <c:pt idx="139">
                  <c:v>2.9600000000000001E-2</c:v>
                </c:pt>
              </c:numCache>
            </c:numRef>
          </c:yVal>
          <c:smooth val="1"/>
        </c:ser>
        <c:ser>
          <c:idx val="1"/>
          <c:order val="1"/>
          <c:tx>
            <c:v>Fuel Flow (L/hr)</c:v>
          </c:tx>
          <c:marker>
            <c:symbol val="none"/>
          </c:marker>
          <c:yVal>
            <c:numRef>
              <c:f>'Lap 2 data'!$BU$10:$BU$199</c:f>
              <c:numCache>
                <c:formatCode>General</c:formatCode>
                <c:ptCount val="190"/>
                <c:pt idx="0">
                  <c:v>11.295501</c:v>
                </c:pt>
                <c:pt idx="1">
                  <c:v>13.087357000000001</c:v>
                </c:pt>
                <c:pt idx="2">
                  <c:v>12.137275000000001</c:v>
                </c:pt>
                <c:pt idx="3">
                  <c:v>9.8717240000000004</c:v>
                </c:pt>
                <c:pt idx="4">
                  <c:v>10.953376</c:v>
                </c:pt>
                <c:pt idx="5">
                  <c:v>12.115428</c:v>
                </c:pt>
                <c:pt idx="6">
                  <c:v>10.278900999999999</c:v>
                </c:pt>
                <c:pt idx="7">
                  <c:v>8.1650089999999995</c:v>
                </c:pt>
                <c:pt idx="8">
                  <c:v>6.6975369999999996</c:v>
                </c:pt>
                <c:pt idx="9">
                  <c:v>5.1938599999999999</c:v>
                </c:pt>
                <c:pt idx="10">
                  <c:v>5.3141660000000002</c:v>
                </c:pt>
                <c:pt idx="11">
                  <c:v>4.3440589999999997</c:v>
                </c:pt>
                <c:pt idx="12">
                  <c:v>4.1500250000000003</c:v>
                </c:pt>
                <c:pt idx="13">
                  <c:v>4.8886240000000001</c:v>
                </c:pt>
                <c:pt idx="14">
                  <c:v>4.8110600000000003</c:v>
                </c:pt>
                <c:pt idx="15">
                  <c:v>3.9940159999999998</c:v>
                </c:pt>
                <c:pt idx="16">
                  <c:v>3.5410910000000002</c:v>
                </c:pt>
                <c:pt idx="17">
                  <c:v>3.6553610000000001</c:v>
                </c:pt>
                <c:pt idx="18">
                  <c:v>3.529264</c:v>
                </c:pt>
                <c:pt idx="19">
                  <c:v>3.3960309999999998</c:v>
                </c:pt>
                <c:pt idx="20">
                  <c:v>3.3908990000000001</c:v>
                </c:pt>
                <c:pt idx="21">
                  <c:v>3.6005720000000001</c:v>
                </c:pt>
                <c:pt idx="22">
                  <c:v>3.3321999999999998</c:v>
                </c:pt>
                <c:pt idx="23">
                  <c:v>3.8185060000000002</c:v>
                </c:pt>
                <c:pt idx="24">
                  <c:v>3.8039909999999999</c:v>
                </c:pt>
                <c:pt idx="25">
                  <c:v>3.6464120000000002</c:v>
                </c:pt>
                <c:pt idx="26">
                  <c:v>3.8204449999999999</c:v>
                </c:pt>
                <c:pt idx="27">
                  <c:v>3.9411330000000002</c:v>
                </c:pt>
                <c:pt idx="28">
                  <c:v>3.8477329999999998</c:v>
                </c:pt>
                <c:pt idx="29">
                  <c:v>4.9421910000000002</c:v>
                </c:pt>
                <c:pt idx="30">
                  <c:v>6.6922090000000001</c:v>
                </c:pt>
                <c:pt idx="31">
                  <c:v>7.4691749999999999</c:v>
                </c:pt>
                <c:pt idx="32">
                  <c:v>7.4830059999999996</c:v>
                </c:pt>
                <c:pt idx="33">
                  <c:v>7.8053860000000004</c:v>
                </c:pt>
                <c:pt idx="34">
                  <c:v>8.4734590000000001</c:v>
                </c:pt>
                <c:pt idx="35">
                  <c:v>10.0031</c:v>
                </c:pt>
                <c:pt idx="36">
                  <c:v>10.638572</c:v>
                </c:pt>
                <c:pt idx="37">
                  <c:v>9.5736840000000001</c:v>
                </c:pt>
                <c:pt idx="38">
                  <c:v>8.6016580000000005</c:v>
                </c:pt>
                <c:pt idx="39">
                  <c:v>7.9619330000000001</c:v>
                </c:pt>
                <c:pt idx="40">
                  <c:v>7.9126190000000003</c:v>
                </c:pt>
                <c:pt idx="41">
                  <c:v>7.6276010000000003</c:v>
                </c:pt>
                <c:pt idx="42">
                  <c:v>8.3785640000000008</c:v>
                </c:pt>
                <c:pt idx="43">
                  <c:v>7.1504620000000001</c:v>
                </c:pt>
                <c:pt idx="44">
                  <c:v>6.8196269999999997</c:v>
                </c:pt>
                <c:pt idx="45">
                  <c:v>6.9595560000000001</c:v>
                </c:pt>
                <c:pt idx="46">
                  <c:v>6.2111330000000002</c:v>
                </c:pt>
                <c:pt idx="47">
                  <c:v>5.666372</c:v>
                </c:pt>
                <c:pt idx="48">
                  <c:v>6.349742</c:v>
                </c:pt>
                <c:pt idx="49">
                  <c:v>8.4319629999999997</c:v>
                </c:pt>
                <c:pt idx="50">
                  <c:v>9.9621420000000001</c:v>
                </c:pt>
                <c:pt idx="51">
                  <c:v>10.004419</c:v>
                </c:pt>
                <c:pt idx="52">
                  <c:v>10.606999999999999</c:v>
                </c:pt>
                <c:pt idx="53">
                  <c:v>11.511187</c:v>
                </c:pt>
                <c:pt idx="54">
                  <c:v>12.915512</c:v>
                </c:pt>
                <c:pt idx="55">
                  <c:v>10.830358</c:v>
                </c:pt>
                <c:pt idx="56">
                  <c:v>12.211077</c:v>
                </c:pt>
                <c:pt idx="57">
                  <c:v>12.662433999999999</c:v>
                </c:pt>
                <c:pt idx="58">
                  <c:v>11.992746</c:v>
                </c:pt>
                <c:pt idx="59">
                  <c:v>11.988549000000001</c:v>
                </c:pt>
                <c:pt idx="60">
                  <c:v>13.140580999999999</c:v>
                </c:pt>
                <c:pt idx="61">
                  <c:v>13.859973</c:v>
                </c:pt>
                <c:pt idx="62">
                  <c:v>15.293428</c:v>
                </c:pt>
                <c:pt idx="63">
                  <c:v>14.046187</c:v>
                </c:pt>
                <c:pt idx="64">
                  <c:v>14.532736999999999</c:v>
                </c:pt>
                <c:pt idx="65">
                  <c:v>15.765658</c:v>
                </c:pt>
                <c:pt idx="66">
                  <c:v>16.092485</c:v>
                </c:pt>
                <c:pt idx="67">
                  <c:v>15.289274000000001</c:v>
                </c:pt>
                <c:pt idx="68">
                  <c:v>10.361109000000001</c:v>
                </c:pt>
                <c:pt idx="69">
                  <c:v>6.1848869999999998</c:v>
                </c:pt>
                <c:pt idx="70">
                  <c:v>3.9195799999999998</c:v>
                </c:pt>
                <c:pt idx="71">
                  <c:v>3.0996519999999999</c:v>
                </c:pt>
                <c:pt idx="72">
                  <c:v>3.7964150000000001</c:v>
                </c:pt>
                <c:pt idx="73">
                  <c:v>4.5382389999999999</c:v>
                </c:pt>
                <c:pt idx="74">
                  <c:v>5.006901</c:v>
                </c:pt>
                <c:pt idx="75">
                  <c:v>4.4220629999999996</c:v>
                </c:pt>
                <c:pt idx="76">
                  <c:v>4.2773440000000003</c:v>
                </c:pt>
                <c:pt idx="77">
                  <c:v>3.4303900000000001</c:v>
                </c:pt>
                <c:pt idx="78">
                  <c:v>3.2821030000000002</c:v>
                </c:pt>
                <c:pt idx="79">
                  <c:v>3.7680669999999998</c:v>
                </c:pt>
                <c:pt idx="80">
                  <c:v>4.2434250000000002</c:v>
                </c:pt>
                <c:pt idx="81">
                  <c:v>3.720072</c:v>
                </c:pt>
                <c:pt idx="82">
                  <c:v>2.592819</c:v>
                </c:pt>
                <c:pt idx="83">
                  <c:v>3.7049210000000001</c:v>
                </c:pt>
                <c:pt idx="84">
                  <c:v>3.987663</c:v>
                </c:pt>
                <c:pt idx="85">
                  <c:v>3.6380590000000002</c:v>
                </c:pt>
                <c:pt idx="86">
                  <c:v>4.1361929999999996</c:v>
                </c:pt>
                <c:pt idx="87">
                  <c:v>3.362209</c:v>
                </c:pt>
                <c:pt idx="88">
                  <c:v>4.1661049999999999</c:v>
                </c:pt>
                <c:pt idx="89">
                  <c:v>5.4471179999999997</c:v>
                </c:pt>
                <c:pt idx="90">
                  <c:v>6.2244270000000004</c:v>
                </c:pt>
                <c:pt idx="91">
                  <c:v>7.2487979999999999</c:v>
                </c:pt>
                <c:pt idx="92">
                  <c:v>6.5459779999999999</c:v>
                </c:pt>
                <c:pt idx="93">
                  <c:v>6.7870929999999996</c:v>
                </c:pt>
                <c:pt idx="94">
                  <c:v>6.8350220000000004</c:v>
                </c:pt>
                <c:pt idx="95">
                  <c:v>6.5898659999999998</c:v>
                </c:pt>
                <c:pt idx="96">
                  <c:v>7.6732779999999998</c:v>
                </c:pt>
                <c:pt idx="97">
                  <c:v>6.8359019999999999</c:v>
                </c:pt>
                <c:pt idx="98">
                  <c:v>7.0257319999999996</c:v>
                </c:pt>
                <c:pt idx="99">
                  <c:v>9.0614240000000006</c:v>
                </c:pt>
                <c:pt idx="100">
                  <c:v>9.0415329999999994</c:v>
                </c:pt>
                <c:pt idx="101">
                  <c:v>9.0130879999999998</c:v>
                </c:pt>
                <c:pt idx="102">
                  <c:v>8.3438909999999993</c:v>
                </c:pt>
                <c:pt idx="103">
                  <c:v>7.2982100000000001</c:v>
                </c:pt>
                <c:pt idx="104">
                  <c:v>7.5196139999999998</c:v>
                </c:pt>
                <c:pt idx="105">
                  <c:v>9.7480209999999996</c:v>
                </c:pt>
                <c:pt idx="106">
                  <c:v>8.6691540000000007</c:v>
                </c:pt>
                <c:pt idx="107">
                  <c:v>7.6686829999999997</c:v>
                </c:pt>
                <c:pt idx="108">
                  <c:v>8.9701489999999993</c:v>
                </c:pt>
                <c:pt idx="109">
                  <c:v>11.599447</c:v>
                </c:pt>
                <c:pt idx="110">
                  <c:v>12.977437</c:v>
                </c:pt>
                <c:pt idx="111">
                  <c:v>14.215049</c:v>
                </c:pt>
                <c:pt idx="112">
                  <c:v>11.428343999999999</c:v>
                </c:pt>
                <c:pt idx="113">
                  <c:v>12.064892</c:v>
                </c:pt>
                <c:pt idx="114">
                  <c:v>13.770823999999999</c:v>
                </c:pt>
                <c:pt idx="115">
                  <c:v>13.834410999999999</c:v>
                </c:pt>
                <c:pt idx="116">
                  <c:v>12.770647</c:v>
                </c:pt>
                <c:pt idx="117">
                  <c:v>9.3326329999999995</c:v>
                </c:pt>
                <c:pt idx="118">
                  <c:v>7.1476759999999997</c:v>
                </c:pt>
                <c:pt idx="119">
                  <c:v>4.0091669999999997</c:v>
                </c:pt>
                <c:pt idx="120">
                  <c:v>3.5540430000000001</c:v>
                </c:pt>
                <c:pt idx="121">
                  <c:v>3.2640189999999998</c:v>
                </c:pt>
                <c:pt idx="122">
                  <c:v>2.8686690000000001</c:v>
                </c:pt>
                <c:pt idx="123">
                  <c:v>3.8231980000000001</c:v>
                </c:pt>
                <c:pt idx="124">
                  <c:v>4.080355</c:v>
                </c:pt>
                <c:pt idx="125">
                  <c:v>4.5195670000000003</c:v>
                </c:pt>
                <c:pt idx="126">
                  <c:v>4.6490390000000001</c:v>
                </c:pt>
                <c:pt idx="127">
                  <c:v>5.1247389999999999</c:v>
                </c:pt>
                <c:pt idx="128">
                  <c:v>5.2229299999999999</c:v>
                </c:pt>
                <c:pt idx="129">
                  <c:v>4.7976669999999997</c:v>
                </c:pt>
                <c:pt idx="130">
                  <c:v>5.8715979999999997</c:v>
                </c:pt>
                <c:pt idx="131">
                  <c:v>7.8305090000000002</c:v>
                </c:pt>
                <c:pt idx="132">
                  <c:v>7.7404320000000002</c:v>
                </c:pt>
                <c:pt idx="133">
                  <c:v>8.8663650000000001</c:v>
                </c:pt>
                <c:pt idx="134">
                  <c:v>9.7863880000000005</c:v>
                </c:pt>
                <c:pt idx="135">
                  <c:v>10.501771</c:v>
                </c:pt>
                <c:pt idx="136">
                  <c:v>8.5304470000000006</c:v>
                </c:pt>
                <c:pt idx="137">
                  <c:v>6.973827</c:v>
                </c:pt>
                <c:pt idx="138">
                  <c:v>9.6226079999999996</c:v>
                </c:pt>
                <c:pt idx="139">
                  <c:v>9.5011539999999997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538496"/>
        <c:axId val="128548864"/>
      </c:scatterChart>
      <c:scatterChart>
        <c:scatterStyle val="smoothMarker"/>
        <c:varyColors val="0"/>
        <c:ser>
          <c:idx val="2"/>
          <c:order val="2"/>
          <c:tx>
            <c:v>Lambda</c:v>
          </c:tx>
          <c:marker>
            <c:symbol val="none"/>
          </c:marker>
          <c:yVal>
            <c:numRef>
              <c:f>'Lap 2 data'!$BC$10:$BC$199</c:f>
              <c:numCache>
                <c:formatCode>General</c:formatCode>
                <c:ptCount val="190"/>
                <c:pt idx="0">
                  <c:v>1.06</c:v>
                </c:pt>
                <c:pt idx="1">
                  <c:v>1.04</c:v>
                </c:pt>
                <c:pt idx="2">
                  <c:v>1.04</c:v>
                </c:pt>
                <c:pt idx="3">
                  <c:v>1.06</c:v>
                </c:pt>
                <c:pt idx="4">
                  <c:v>1.07</c:v>
                </c:pt>
                <c:pt idx="5">
                  <c:v>1.03</c:v>
                </c:pt>
                <c:pt idx="6">
                  <c:v>1.07</c:v>
                </c:pt>
                <c:pt idx="7">
                  <c:v>1.08</c:v>
                </c:pt>
                <c:pt idx="8">
                  <c:v>1.18</c:v>
                </c:pt>
                <c:pt idx="9">
                  <c:v>1.25</c:v>
                </c:pt>
                <c:pt idx="10">
                  <c:v>1.23</c:v>
                </c:pt>
                <c:pt idx="11">
                  <c:v>1.2</c:v>
                </c:pt>
                <c:pt idx="12">
                  <c:v>1.1599999999999999</c:v>
                </c:pt>
                <c:pt idx="13">
                  <c:v>1.17</c:v>
                </c:pt>
                <c:pt idx="14">
                  <c:v>1.17</c:v>
                </c:pt>
                <c:pt idx="15">
                  <c:v>1.1599999999999999</c:v>
                </c:pt>
                <c:pt idx="16">
                  <c:v>1.17</c:v>
                </c:pt>
                <c:pt idx="17">
                  <c:v>1.18</c:v>
                </c:pt>
                <c:pt idx="18">
                  <c:v>1.18</c:v>
                </c:pt>
                <c:pt idx="19">
                  <c:v>1.1499999999999999</c:v>
                </c:pt>
                <c:pt idx="20">
                  <c:v>1.1399999999999999</c:v>
                </c:pt>
                <c:pt idx="21">
                  <c:v>1.21</c:v>
                </c:pt>
                <c:pt idx="22">
                  <c:v>1.36</c:v>
                </c:pt>
                <c:pt idx="23">
                  <c:v>1.62</c:v>
                </c:pt>
                <c:pt idx="24">
                  <c:v>1.62</c:v>
                </c:pt>
                <c:pt idx="25">
                  <c:v>1.31</c:v>
                </c:pt>
                <c:pt idx="26">
                  <c:v>1.1499999999999999</c:v>
                </c:pt>
                <c:pt idx="27">
                  <c:v>1.0900000000000001</c:v>
                </c:pt>
                <c:pt idx="28">
                  <c:v>1.06</c:v>
                </c:pt>
                <c:pt idx="29">
                  <c:v>1</c:v>
                </c:pt>
                <c:pt idx="30">
                  <c:v>0.97</c:v>
                </c:pt>
                <c:pt idx="31">
                  <c:v>0.98</c:v>
                </c:pt>
                <c:pt idx="32">
                  <c:v>1</c:v>
                </c:pt>
                <c:pt idx="33">
                  <c:v>1.03</c:v>
                </c:pt>
                <c:pt idx="34">
                  <c:v>1.03</c:v>
                </c:pt>
                <c:pt idx="35">
                  <c:v>1.04</c:v>
                </c:pt>
                <c:pt idx="36">
                  <c:v>1.04</c:v>
                </c:pt>
                <c:pt idx="37">
                  <c:v>1.06</c:v>
                </c:pt>
                <c:pt idx="38">
                  <c:v>1.07</c:v>
                </c:pt>
                <c:pt idx="39">
                  <c:v>1.08</c:v>
                </c:pt>
                <c:pt idx="40">
                  <c:v>1.08</c:v>
                </c:pt>
                <c:pt idx="41">
                  <c:v>1.08</c:v>
                </c:pt>
                <c:pt idx="42">
                  <c:v>1.08</c:v>
                </c:pt>
                <c:pt idx="43">
                  <c:v>1.1100000000000001</c:v>
                </c:pt>
                <c:pt idx="44">
                  <c:v>1.1299999999999999</c:v>
                </c:pt>
                <c:pt idx="45">
                  <c:v>1.1299999999999999</c:v>
                </c:pt>
                <c:pt idx="46">
                  <c:v>1.1399999999999999</c:v>
                </c:pt>
                <c:pt idx="47">
                  <c:v>1.1399999999999999</c:v>
                </c:pt>
                <c:pt idx="48">
                  <c:v>1.1000000000000001</c:v>
                </c:pt>
                <c:pt idx="49">
                  <c:v>1.05</c:v>
                </c:pt>
                <c:pt idx="50">
                  <c:v>1.02</c:v>
                </c:pt>
                <c:pt idx="51">
                  <c:v>1.03</c:v>
                </c:pt>
                <c:pt idx="52">
                  <c:v>1.04</c:v>
                </c:pt>
                <c:pt idx="53">
                  <c:v>1.05</c:v>
                </c:pt>
                <c:pt idx="54">
                  <c:v>1.06</c:v>
                </c:pt>
                <c:pt idx="55">
                  <c:v>1.06</c:v>
                </c:pt>
                <c:pt idx="56">
                  <c:v>1.05</c:v>
                </c:pt>
                <c:pt idx="57">
                  <c:v>1.05</c:v>
                </c:pt>
                <c:pt idx="58">
                  <c:v>1.05</c:v>
                </c:pt>
                <c:pt idx="59">
                  <c:v>1.05</c:v>
                </c:pt>
                <c:pt idx="60">
                  <c:v>1.07</c:v>
                </c:pt>
                <c:pt idx="61">
                  <c:v>1.07</c:v>
                </c:pt>
                <c:pt idx="62">
                  <c:v>1.1000000000000001</c:v>
                </c:pt>
                <c:pt idx="63">
                  <c:v>1.1100000000000001</c:v>
                </c:pt>
                <c:pt idx="64">
                  <c:v>1.0900000000000001</c:v>
                </c:pt>
                <c:pt idx="65">
                  <c:v>1.04</c:v>
                </c:pt>
                <c:pt idx="66">
                  <c:v>1.01</c:v>
                </c:pt>
                <c:pt idx="67">
                  <c:v>0.99</c:v>
                </c:pt>
                <c:pt idx="68">
                  <c:v>1.06</c:v>
                </c:pt>
                <c:pt idx="69">
                  <c:v>1.23</c:v>
                </c:pt>
                <c:pt idx="70">
                  <c:v>1.33</c:v>
                </c:pt>
                <c:pt idx="71">
                  <c:v>1.28</c:v>
                </c:pt>
                <c:pt idx="72">
                  <c:v>1.19</c:v>
                </c:pt>
                <c:pt idx="73">
                  <c:v>1.1000000000000001</c:v>
                </c:pt>
                <c:pt idx="74">
                  <c:v>1.0900000000000001</c:v>
                </c:pt>
                <c:pt idx="75">
                  <c:v>1.1100000000000001</c:v>
                </c:pt>
                <c:pt idx="76">
                  <c:v>1.1299999999999999</c:v>
                </c:pt>
                <c:pt idx="77">
                  <c:v>1.21</c:v>
                </c:pt>
                <c:pt idx="78">
                  <c:v>1.21</c:v>
                </c:pt>
                <c:pt idx="79">
                  <c:v>1.17</c:v>
                </c:pt>
                <c:pt idx="80">
                  <c:v>1.21</c:v>
                </c:pt>
                <c:pt idx="81">
                  <c:v>1.26</c:v>
                </c:pt>
                <c:pt idx="82">
                  <c:v>1.24</c:v>
                </c:pt>
                <c:pt idx="83">
                  <c:v>1.1599999999999999</c:v>
                </c:pt>
                <c:pt idx="84">
                  <c:v>1.1299999999999999</c:v>
                </c:pt>
                <c:pt idx="85">
                  <c:v>1.1200000000000001</c:v>
                </c:pt>
                <c:pt idx="86">
                  <c:v>1.1000000000000001</c:v>
                </c:pt>
                <c:pt idx="87">
                  <c:v>1.0900000000000001</c:v>
                </c:pt>
                <c:pt idx="88">
                  <c:v>1.08</c:v>
                </c:pt>
                <c:pt idx="89">
                  <c:v>1.08</c:v>
                </c:pt>
                <c:pt idx="90">
                  <c:v>1.05</c:v>
                </c:pt>
                <c:pt idx="91">
                  <c:v>1.04</c:v>
                </c:pt>
                <c:pt idx="92">
                  <c:v>1.05</c:v>
                </c:pt>
                <c:pt idx="93">
                  <c:v>1.07</c:v>
                </c:pt>
                <c:pt idx="94">
                  <c:v>1.0900000000000001</c:v>
                </c:pt>
                <c:pt idx="95">
                  <c:v>1.0900000000000001</c:v>
                </c:pt>
                <c:pt idx="96">
                  <c:v>1.0900000000000001</c:v>
                </c:pt>
                <c:pt idx="97">
                  <c:v>1.08</c:v>
                </c:pt>
                <c:pt idx="98">
                  <c:v>1.07</c:v>
                </c:pt>
                <c:pt idx="99">
                  <c:v>1.07</c:v>
                </c:pt>
                <c:pt idx="100">
                  <c:v>1.06</c:v>
                </c:pt>
                <c:pt idx="101">
                  <c:v>1.06</c:v>
                </c:pt>
                <c:pt idx="102">
                  <c:v>1.06</c:v>
                </c:pt>
                <c:pt idx="103">
                  <c:v>1.07</c:v>
                </c:pt>
                <c:pt idx="104">
                  <c:v>1.08</c:v>
                </c:pt>
                <c:pt idx="105">
                  <c:v>1.0900000000000001</c:v>
                </c:pt>
                <c:pt idx="106">
                  <c:v>1.1200000000000001</c:v>
                </c:pt>
                <c:pt idx="107">
                  <c:v>1.1499999999999999</c:v>
                </c:pt>
                <c:pt idx="108">
                  <c:v>1.1299999999999999</c:v>
                </c:pt>
                <c:pt idx="109">
                  <c:v>1.08</c:v>
                </c:pt>
                <c:pt idx="110">
                  <c:v>1.05</c:v>
                </c:pt>
                <c:pt idx="111">
                  <c:v>1.03</c:v>
                </c:pt>
                <c:pt idx="112">
                  <c:v>1.04</c:v>
                </c:pt>
                <c:pt idx="113">
                  <c:v>1.06</c:v>
                </c:pt>
                <c:pt idx="114">
                  <c:v>1.0900000000000001</c:v>
                </c:pt>
                <c:pt idx="115">
                  <c:v>1.0900000000000001</c:v>
                </c:pt>
                <c:pt idx="116">
                  <c:v>1.05</c:v>
                </c:pt>
                <c:pt idx="117">
                  <c:v>1.0900000000000001</c:v>
                </c:pt>
                <c:pt idx="118">
                  <c:v>1.23</c:v>
                </c:pt>
                <c:pt idx="119">
                  <c:v>1.59</c:v>
                </c:pt>
                <c:pt idx="120">
                  <c:v>1.48</c:v>
                </c:pt>
                <c:pt idx="121">
                  <c:v>1.44</c:v>
                </c:pt>
                <c:pt idx="122">
                  <c:v>1.34</c:v>
                </c:pt>
                <c:pt idx="123">
                  <c:v>1.23</c:v>
                </c:pt>
                <c:pt idx="124">
                  <c:v>1.1399999999999999</c:v>
                </c:pt>
                <c:pt idx="125">
                  <c:v>1.1000000000000001</c:v>
                </c:pt>
                <c:pt idx="126">
                  <c:v>1.07</c:v>
                </c:pt>
                <c:pt idx="127">
                  <c:v>1.07</c:v>
                </c:pt>
                <c:pt idx="128">
                  <c:v>1.08</c:v>
                </c:pt>
                <c:pt idx="129">
                  <c:v>1.06</c:v>
                </c:pt>
                <c:pt idx="130">
                  <c:v>1.02</c:v>
                </c:pt>
                <c:pt idx="131">
                  <c:v>1.02</c:v>
                </c:pt>
                <c:pt idx="132">
                  <c:v>1.03</c:v>
                </c:pt>
                <c:pt idx="133">
                  <c:v>1.04</c:v>
                </c:pt>
                <c:pt idx="134">
                  <c:v>1.04</c:v>
                </c:pt>
                <c:pt idx="135">
                  <c:v>1.06</c:v>
                </c:pt>
                <c:pt idx="136">
                  <c:v>1.0900000000000001</c:v>
                </c:pt>
                <c:pt idx="137">
                  <c:v>1.0900000000000001</c:v>
                </c:pt>
                <c:pt idx="138">
                  <c:v>1.06</c:v>
                </c:pt>
                <c:pt idx="139">
                  <c:v>1.04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551936"/>
        <c:axId val="128550400"/>
      </c:scatterChart>
      <c:valAx>
        <c:axId val="128538496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28548864"/>
        <c:crosses val="autoZero"/>
        <c:crossBetween val="midCat"/>
        <c:minorUnit val="5"/>
      </c:valAx>
      <c:valAx>
        <c:axId val="128548864"/>
        <c:scaling>
          <c:orientation val="minMax"/>
          <c:max val="2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28538496"/>
        <c:crosses val="autoZero"/>
        <c:crossBetween val="midCat"/>
      </c:valAx>
      <c:valAx>
        <c:axId val="12855040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28551936"/>
        <c:crosses val="max"/>
        <c:crossBetween val="midCat"/>
      </c:valAx>
      <c:valAx>
        <c:axId val="128551936"/>
        <c:scaling>
          <c:orientation val="minMax"/>
        </c:scaling>
        <c:delete val="1"/>
        <c:axPos val="b"/>
        <c:majorTickMark val="out"/>
        <c:minorTickMark val="none"/>
        <c:tickLblPos val="nextTo"/>
        <c:crossAx val="12855040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CO2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data'!$C$10:$C$199</c:f>
              <c:numCache>
                <c:formatCode>General</c:formatCode>
                <c:ptCount val="190"/>
                <c:pt idx="0">
                  <c:v>14.35</c:v>
                </c:pt>
                <c:pt idx="1">
                  <c:v>14.574999999999999</c:v>
                </c:pt>
                <c:pt idx="2">
                  <c:v>14.493</c:v>
                </c:pt>
                <c:pt idx="3">
                  <c:v>14.19</c:v>
                </c:pt>
                <c:pt idx="4">
                  <c:v>14.068</c:v>
                </c:pt>
                <c:pt idx="5">
                  <c:v>14.606</c:v>
                </c:pt>
                <c:pt idx="6">
                  <c:v>14.067</c:v>
                </c:pt>
                <c:pt idx="7">
                  <c:v>13.99</c:v>
                </c:pt>
                <c:pt idx="8">
                  <c:v>12.811999999999999</c:v>
                </c:pt>
                <c:pt idx="9">
                  <c:v>12.019</c:v>
                </c:pt>
                <c:pt idx="10">
                  <c:v>12.217000000000001</c:v>
                </c:pt>
                <c:pt idx="11">
                  <c:v>12.526</c:v>
                </c:pt>
                <c:pt idx="12">
                  <c:v>12.984999999999999</c:v>
                </c:pt>
                <c:pt idx="13">
                  <c:v>12.885</c:v>
                </c:pt>
                <c:pt idx="14">
                  <c:v>12.898999999999999</c:v>
                </c:pt>
                <c:pt idx="15">
                  <c:v>12.968</c:v>
                </c:pt>
                <c:pt idx="16">
                  <c:v>12.939</c:v>
                </c:pt>
                <c:pt idx="17">
                  <c:v>12.79</c:v>
                </c:pt>
                <c:pt idx="18">
                  <c:v>12.79</c:v>
                </c:pt>
                <c:pt idx="19">
                  <c:v>13.196</c:v>
                </c:pt>
                <c:pt idx="20">
                  <c:v>13.212999999999999</c:v>
                </c:pt>
                <c:pt idx="21">
                  <c:v>12.5</c:v>
                </c:pt>
                <c:pt idx="22">
                  <c:v>11.039</c:v>
                </c:pt>
                <c:pt idx="23">
                  <c:v>9.15</c:v>
                </c:pt>
                <c:pt idx="24">
                  <c:v>9.141</c:v>
                </c:pt>
                <c:pt idx="25">
                  <c:v>11.414</c:v>
                </c:pt>
                <c:pt idx="26">
                  <c:v>12.988</c:v>
                </c:pt>
                <c:pt idx="27">
                  <c:v>13.518000000000001</c:v>
                </c:pt>
                <c:pt idx="28">
                  <c:v>13.416</c:v>
                </c:pt>
                <c:pt idx="29">
                  <c:v>13.021000000000001</c:v>
                </c:pt>
                <c:pt idx="30">
                  <c:v>12.628</c:v>
                </c:pt>
                <c:pt idx="31">
                  <c:v>12.929</c:v>
                </c:pt>
                <c:pt idx="32">
                  <c:v>13.398</c:v>
                </c:pt>
                <c:pt idx="33">
                  <c:v>13.87</c:v>
                </c:pt>
                <c:pt idx="34">
                  <c:v>14.214</c:v>
                </c:pt>
                <c:pt idx="35">
                  <c:v>14.237</c:v>
                </c:pt>
                <c:pt idx="36">
                  <c:v>14.367000000000001</c:v>
                </c:pt>
                <c:pt idx="37">
                  <c:v>14.282999999999999</c:v>
                </c:pt>
                <c:pt idx="38">
                  <c:v>14.106999999999999</c:v>
                </c:pt>
                <c:pt idx="39">
                  <c:v>14</c:v>
                </c:pt>
                <c:pt idx="40">
                  <c:v>14</c:v>
                </c:pt>
                <c:pt idx="41">
                  <c:v>14</c:v>
                </c:pt>
                <c:pt idx="42">
                  <c:v>14</c:v>
                </c:pt>
                <c:pt idx="43">
                  <c:v>13.654</c:v>
                </c:pt>
                <c:pt idx="44">
                  <c:v>13.446</c:v>
                </c:pt>
                <c:pt idx="45">
                  <c:v>13.335000000000001</c:v>
                </c:pt>
                <c:pt idx="46">
                  <c:v>13.256</c:v>
                </c:pt>
                <c:pt idx="47">
                  <c:v>13.308999999999999</c:v>
                </c:pt>
                <c:pt idx="48">
                  <c:v>13.702</c:v>
                </c:pt>
                <c:pt idx="49">
                  <c:v>14.324</c:v>
                </c:pt>
                <c:pt idx="50">
                  <c:v>14.493</c:v>
                </c:pt>
                <c:pt idx="51">
                  <c:v>14.45</c:v>
                </c:pt>
                <c:pt idx="52">
                  <c:v>14.452</c:v>
                </c:pt>
                <c:pt idx="53">
                  <c:v>14.452</c:v>
                </c:pt>
                <c:pt idx="54">
                  <c:v>14.294</c:v>
                </c:pt>
                <c:pt idx="55">
                  <c:v>14.27</c:v>
                </c:pt>
                <c:pt idx="56">
                  <c:v>14.292</c:v>
                </c:pt>
                <c:pt idx="57">
                  <c:v>14.345000000000001</c:v>
                </c:pt>
                <c:pt idx="58">
                  <c:v>14.4</c:v>
                </c:pt>
                <c:pt idx="59">
                  <c:v>14.385999999999999</c:v>
                </c:pt>
                <c:pt idx="60">
                  <c:v>14.154999999999999</c:v>
                </c:pt>
                <c:pt idx="61">
                  <c:v>14.12</c:v>
                </c:pt>
                <c:pt idx="62">
                  <c:v>13.794</c:v>
                </c:pt>
                <c:pt idx="63">
                  <c:v>13.629</c:v>
                </c:pt>
                <c:pt idx="64">
                  <c:v>13.930999999999999</c:v>
                </c:pt>
                <c:pt idx="65">
                  <c:v>14.509</c:v>
                </c:pt>
                <c:pt idx="66">
                  <c:v>14.492000000000001</c:v>
                </c:pt>
                <c:pt idx="67">
                  <c:v>13.833</c:v>
                </c:pt>
                <c:pt idx="68">
                  <c:v>12.548</c:v>
                </c:pt>
                <c:pt idx="69">
                  <c:v>11.398</c:v>
                </c:pt>
                <c:pt idx="70">
                  <c:v>11.034000000000001</c:v>
                </c:pt>
                <c:pt idx="71">
                  <c:v>11.692</c:v>
                </c:pt>
                <c:pt idx="72">
                  <c:v>12.695</c:v>
                </c:pt>
                <c:pt idx="73">
                  <c:v>13.727</c:v>
                </c:pt>
                <c:pt idx="74">
                  <c:v>13.837999999999999</c:v>
                </c:pt>
                <c:pt idx="75">
                  <c:v>13.65</c:v>
                </c:pt>
                <c:pt idx="76">
                  <c:v>13.391</c:v>
                </c:pt>
                <c:pt idx="77">
                  <c:v>12.41</c:v>
                </c:pt>
                <c:pt idx="78">
                  <c:v>12.41</c:v>
                </c:pt>
                <c:pt idx="79">
                  <c:v>12.881</c:v>
                </c:pt>
                <c:pt idx="80">
                  <c:v>12.436</c:v>
                </c:pt>
                <c:pt idx="81">
                  <c:v>11.92</c:v>
                </c:pt>
                <c:pt idx="82">
                  <c:v>12.157</c:v>
                </c:pt>
                <c:pt idx="83">
                  <c:v>13.074</c:v>
                </c:pt>
                <c:pt idx="84">
                  <c:v>13.355</c:v>
                </c:pt>
                <c:pt idx="85">
                  <c:v>13.535</c:v>
                </c:pt>
                <c:pt idx="86">
                  <c:v>13.763999999999999</c:v>
                </c:pt>
                <c:pt idx="87">
                  <c:v>13.955</c:v>
                </c:pt>
                <c:pt idx="88">
                  <c:v>14.04</c:v>
                </c:pt>
                <c:pt idx="89">
                  <c:v>14.058</c:v>
                </c:pt>
                <c:pt idx="90">
                  <c:v>14.37</c:v>
                </c:pt>
                <c:pt idx="91">
                  <c:v>14.413</c:v>
                </c:pt>
                <c:pt idx="92">
                  <c:v>14.254</c:v>
                </c:pt>
                <c:pt idx="93">
                  <c:v>14.013</c:v>
                </c:pt>
                <c:pt idx="94">
                  <c:v>13.832000000000001</c:v>
                </c:pt>
                <c:pt idx="95">
                  <c:v>13.84</c:v>
                </c:pt>
                <c:pt idx="96">
                  <c:v>13.84</c:v>
                </c:pt>
                <c:pt idx="97">
                  <c:v>14.063000000000001</c:v>
                </c:pt>
                <c:pt idx="98">
                  <c:v>14.212</c:v>
                </c:pt>
                <c:pt idx="99">
                  <c:v>14.252000000000001</c:v>
                </c:pt>
                <c:pt idx="100">
                  <c:v>14.266</c:v>
                </c:pt>
                <c:pt idx="101">
                  <c:v>14.367000000000001</c:v>
                </c:pt>
                <c:pt idx="102">
                  <c:v>14.326000000000001</c:v>
                </c:pt>
                <c:pt idx="103">
                  <c:v>14.16</c:v>
                </c:pt>
                <c:pt idx="104">
                  <c:v>14.1</c:v>
                </c:pt>
                <c:pt idx="105">
                  <c:v>13.929</c:v>
                </c:pt>
                <c:pt idx="106">
                  <c:v>13.558999999999999</c:v>
                </c:pt>
                <c:pt idx="107">
                  <c:v>13.157999999999999</c:v>
                </c:pt>
                <c:pt idx="108">
                  <c:v>13.382999999999999</c:v>
                </c:pt>
                <c:pt idx="109">
                  <c:v>14.061</c:v>
                </c:pt>
                <c:pt idx="110">
                  <c:v>14.5</c:v>
                </c:pt>
                <c:pt idx="111">
                  <c:v>14.61</c:v>
                </c:pt>
                <c:pt idx="112">
                  <c:v>14.5</c:v>
                </c:pt>
                <c:pt idx="113">
                  <c:v>14.204000000000001</c:v>
                </c:pt>
                <c:pt idx="114">
                  <c:v>13.891</c:v>
                </c:pt>
                <c:pt idx="115">
                  <c:v>13.853999999999999</c:v>
                </c:pt>
                <c:pt idx="116">
                  <c:v>14.09</c:v>
                </c:pt>
                <c:pt idx="117">
                  <c:v>13.744999999999999</c:v>
                </c:pt>
                <c:pt idx="118">
                  <c:v>12.154</c:v>
                </c:pt>
                <c:pt idx="119">
                  <c:v>9.3439999999999994</c:v>
                </c:pt>
                <c:pt idx="120">
                  <c:v>10.077999999999999</c:v>
                </c:pt>
                <c:pt idx="121">
                  <c:v>10.353</c:v>
                </c:pt>
                <c:pt idx="122">
                  <c:v>11.143000000000001</c:v>
                </c:pt>
                <c:pt idx="123">
                  <c:v>12.273</c:v>
                </c:pt>
                <c:pt idx="124">
                  <c:v>13.257</c:v>
                </c:pt>
                <c:pt idx="125">
                  <c:v>13.803000000000001</c:v>
                </c:pt>
                <c:pt idx="126">
                  <c:v>14.211</c:v>
                </c:pt>
                <c:pt idx="127">
                  <c:v>14.129</c:v>
                </c:pt>
                <c:pt idx="128">
                  <c:v>14.031000000000001</c:v>
                </c:pt>
                <c:pt idx="129">
                  <c:v>14.122</c:v>
                </c:pt>
                <c:pt idx="130">
                  <c:v>14.228</c:v>
                </c:pt>
                <c:pt idx="131">
                  <c:v>13.84</c:v>
                </c:pt>
                <c:pt idx="132">
                  <c:v>13.856999999999999</c:v>
                </c:pt>
                <c:pt idx="133">
                  <c:v>14.170999999999999</c:v>
                </c:pt>
                <c:pt idx="134">
                  <c:v>14.315</c:v>
                </c:pt>
                <c:pt idx="135">
                  <c:v>14.176</c:v>
                </c:pt>
                <c:pt idx="136">
                  <c:v>13.912000000000001</c:v>
                </c:pt>
                <c:pt idx="137">
                  <c:v>13.891999999999999</c:v>
                </c:pt>
                <c:pt idx="138">
                  <c:v>14.275</c:v>
                </c:pt>
                <c:pt idx="139">
                  <c:v>14.539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data'!$C$10:$C$200</c:f>
              <c:numCache>
                <c:formatCode>General</c:formatCode>
                <c:ptCount val="191"/>
                <c:pt idx="0">
                  <c:v>14.539</c:v>
                </c:pt>
                <c:pt idx="1">
                  <c:v>14.576000000000001</c:v>
                </c:pt>
                <c:pt idx="2">
                  <c:v>14.506</c:v>
                </c:pt>
                <c:pt idx="3">
                  <c:v>14.45</c:v>
                </c:pt>
                <c:pt idx="4">
                  <c:v>14.47</c:v>
                </c:pt>
                <c:pt idx="5">
                  <c:v>14.795</c:v>
                </c:pt>
                <c:pt idx="6">
                  <c:v>14.105</c:v>
                </c:pt>
                <c:pt idx="7">
                  <c:v>12.425000000000001</c:v>
                </c:pt>
                <c:pt idx="8">
                  <c:v>11.034000000000001</c:v>
                </c:pt>
                <c:pt idx="9">
                  <c:v>10.712999999999999</c:v>
                </c:pt>
                <c:pt idx="10">
                  <c:v>11.282999999999999</c:v>
                </c:pt>
                <c:pt idx="11">
                  <c:v>13.007999999999999</c:v>
                </c:pt>
                <c:pt idx="12">
                  <c:v>13.622</c:v>
                </c:pt>
                <c:pt idx="13">
                  <c:v>13.75</c:v>
                </c:pt>
                <c:pt idx="14">
                  <c:v>13.355</c:v>
                </c:pt>
                <c:pt idx="15">
                  <c:v>12.683</c:v>
                </c:pt>
                <c:pt idx="16">
                  <c:v>12.87</c:v>
                </c:pt>
                <c:pt idx="17">
                  <c:v>12.879</c:v>
                </c:pt>
                <c:pt idx="18">
                  <c:v>12.887</c:v>
                </c:pt>
                <c:pt idx="19">
                  <c:v>12.74</c:v>
                </c:pt>
                <c:pt idx="20">
                  <c:v>12.456</c:v>
                </c:pt>
                <c:pt idx="21">
                  <c:v>11.978</c:v>
                </c:pt>
                <c:pt idx="22">
                  <c:v>11.113</c:v>
                </c:pt>
                <c:pt idx="23">
                  <c:v>8.33</c:v>
                </c:pt>
                <c:pt idx="24">
                  <c:v>9.91</c:v>
                </c:pt>
                <c:pt idx="25">
                  <c:v>11.948</c:v>
                </c:pt>
                <c:pt idx="26">
                  <c:v>13.144</c:v>
                </c:pt>
                <c:pt idx="27">
                  <c:v>13.452</c:v>
                </c:pt>
                <c:pt idx="28">
                  <c:v>13.308999999999999</c:v>
                </c:pt>
                <c:pt idx="29">
                  <c:v>12.305</c:v>
                </c:pt>
                <c:pt idx="30">
                  <c:v>12.539</c:v>
                </c:pt>
                <c:pt idx="31">
                  <c:v>13.108000000000001</c:v>
                </c:pt>
                <c:pt idx="32">
                  <c:v>13.657999999999999</c:v>
                </c:pt>
                <c:pt idx="33">
                  <c:v>14.023</c:v>
                </c:pt>
                <c:pt idx="34">
                  <c:v>14.096</c:v>
                </c:pt>
                <c:pt idx="35">
                  <c:v>14.404</c:v>
                </c:pt>
                <c:pt idx="36">
                  <c:v>14.32</c:v>
                </c:pt>
                <c:pt idx="37">
                  <c:v>14.074</c:v>
                </c:pt>
                <c:pt idx="38">
                  <c:v>13.916</c:v>
                </c:pt>
                <c:pt idx="39">
                  <c:v>13.923</c:v>
                </c:pt>
                <c:pt idx="40">
                  <c:v>13.977</c:v>
                </c:pt>
                <c:pt idx="41">
                  <c:v>13.903</c:v>
                </c:pt>
                <c:pt idx="42">
                  <c:v>13.551</c:v>
                </c:pt>
                <c:pt idx="43">
                  <c:v>13.41</c:v>
                </c:pt>
                <c:pt idx="44">
                  <c:v>13.581</c:v>
                </c:pt>
                <c:pt idx="45">
                  <c:v>13.941000000000001</c:v>
                </c:pt>
                <c:pt idx="46">
                  <c:v>14.17</c:v>
                </c:pt>
                <c:pt idx="47">
                  <c:v>14.144</c:v>
                </c:pt>
                <c:pt idx="48">
                  <c:v>14.167</c:v>
                </c:pt>
                <c:pt idx="49">
                  <c:v>14.303000000000001</c:v>
                </c:pt>
                <c:pt idx="50">
                  <c:v>14.425000000000001</c:v>
                </c:pt>
                <c:pt idx="51">
                  <c:v>14.401</c:v>
                </c:pt>
                <c:pt idx="52">
                  <c:v>14.18</c:v>
                </c:pt>
                <c:pt idx="53">
                  <c:v>14.18</c:v>
                </c:pt>
                <c:pt idx="54">
                  <c:v>14.081</c:v>
                </c:pt>
                <c:pt idx="55">
                  <c:v>14.077999999999999</c:v>
                </c:pt>
                <c:pt idx="56">
                  <c:v>14.35</c:v>
                </c:pt>
                <c:pt idx="57">
                  <c:v>14.631</c:v>
                </c:pt>
                <c:pt idx="58">
                  <c:v>14.042</c:v>
                </c:pt>
                <c:pt idx="59">
                  <c:v>13.57</c:v>
                </c:pt>
                <c:pt idx="60">
                  <c:v>13.44</c:v>
                </c:pt>
                <c:pt idx="61">
                  <c:v>13.571999999999999</c:v>
                </c:pt>
                <c:pt idx="62">
                  <c:v>13.837999999999999</c:v>
                </c:pt>
                <c:pt idx="63">
                  <c:v>14.151</c:v>
                </c:pt>
                <c:pt idx="64">
                  <c:v>14.426</c:v>
                </c:pt>
                <c:pt idx="65">
                  <c:v>13.843</c:v>
                </c:pt>
                <c:pt idx="66">
                  <c:v>13.739000000000001</c:v>
                </c:pt>
                <c:pt idx="67">
                  <c:v>13.522</c:v>
                </c:pt>
                <c:pt idx="68">
                  <c:v>13.13</c:v>
                </c:pt>
                <c:pt idx="69">
                  <c:v>12.864000000000001</c:v>
                </c:pt>
                <c:pt idx="70">
                  <c:v>13.301</c:v>
                </c:pt>
                <c:pt idx="71">
                  <c:v>13.342000000000001</c:v>
                </c:pt>
                <c:pt idx="72">
                  <c:v>13.603999999999999</c:v>
                </c:pt>
                <c:pt idx="73">
                  <c:v>13.705</c:v>
                </c:pt>
                <c:pt idx="74">
                  <c:v>13.257999999999999</c:v>
                </c:pt>
                <c:pt idx="75">
                  <c:v>12.327</c:v>
                </c:pt>
                <c:pt idx="76">
                  <c:v>11.846</c:v>
                </c:pt>
                <c:pt idx="77">
                  <c:v>11.44</c:v>
                </c:pt>
                <c:pt idx="78">
                  <c:v>12.145</c:v>
                </c:pt>
                <c:pt idx="79">
                  <c:v>12.515000000000001</c:v>
                </c:pt>
                <c:pt idx="80">
                  <c:v>12.618</c:v>
                </c:pt>
                <c:pt idx="81">
                  <c:v>12.82</c:v>
                </c:pt>
                <c:pt idx="82">
                  <c:v>12.962999999999999</c:v>
                </c:pt>
                <c:pt idx="83">
                  <c:v>13.271000000000001</c:v>
                </c:pt>
                <c:pt idx="84">
                  <c:v>13.632999999999999</c:v>
                </c:pt>
                <c:pt idx="85">
                  <c:v>13.871</c:v>
                </c:pt>
                <c:pt idx="86">
                  <c:v>14.032</c:v>
                </c:pt>
                <c:pt idx="87">
                  <c:v>14.15</c:v>
                </c:pt>
                <c:pt idx="88">
                  <c:v>14.15</c:v>
                </c:pt>
                <c:pt idx="89">
                  <c:v>14.193</c:v>
                </c:pt>
                <c:pt idx="90">
                  <c:v>14.172000000000001</c:v>
                </c:pt>
                <c:pt idx="91">
                  <c:v>14.16</c:v>
                </c:pt>
                <c:pt idx="92">
                  <c:v>14.16</c:v>
                </c:pt>
                <c:pt idx="93">
                  <c:v>14.106</c:v>
                </c:pt>
                <c:pt idx="94">
                  <c:v>13.878</c:v>
                </c:pt>
                <c:pt idx="95">
                  <c:v>13.705</c:v>
                </c:pt>
                <c:pt idx="96">
                  <c:v>13.68</c:v>
                </c:pt>
                <c:pt idx="97">
                  <c:v>13.760999999999999</c:v>
                </c:pt>
                <c:pt idx="98">
                  <c:v>13.967000000000001</c:v>
                </c:pt>
                <c:pt idx="99">
                  <c:v>14.21</c:v>
                </c:pt>
                <c:pt idx="100">
                  <c:v>14.21</c:v>
                </c:pt>
                <c:pt idx="101">
                  <c:v>14.21</c:v>
                </c:pt>
                <c:pt idx="102">
                  <c:v>14.217000000000001</c:v>
                </c:pt>
                <c:pt idx="103">
                  <c:v>14.016999999999999</c:v>
                </c:pt>
                <c:pt idx="104">
                  <c:v>13.821999999999999</c:v>
                </c:pt>
                <c:pt idx="105">
                  <c:v>13.853999999999999</c:v>
                </c:pt>
                <c:pt idx="106">
                  <c:v>14.151</c:v>
                </c:pt>
                <c:pt idx="107">
                  <c:v>13.061</c:v>
                </c:pt>
                <c:pt idx="108">
                  <c:v>13.41</c:v>
                </c:pt>
                <c:pt idx="109">
                  <c:v>14.031000000000001</c:v>
                </c:pt>
                <c:pt idx="110">
                  <c:v>14.411</c:v>
                </c:pt>
                <c:pt idx="111">
                  <c:v>14.472</c:v>
                </c:pt>
                <c:pt idx="112">
                  <c:v>14.48</c:v>
                </c:pt>
                <c:pt idx="113">
                  <c:v>14.48</c:v>
                </c:pt>
                <c:pt idx="114">
                  <c:v>14.234999999999999</c:v>
                </c:pt>
                <c:pt idx="115">
                  <c:v>14.412000000000001</c:v>
                </c:pt>
                <c:pt idx="116">
                  <c:v>14.617000000000001</c:v>
                </c:pt>
                <c:pt idx="117">
                  <c:v>14.516</c:v>
                </c:pt>
                <c:pt idx="118">
                  <c:v>14.227</c:v>
                </c:pt>
                <c:pt idx="119">
                  <c:v>12.534000000000001</c:v>
                </c:pt>
                <c:pt idx="120">
                  <c:v>8.407</c:v>
                </c:pt>
                <c:pt idx="121">
                  <c:v>6.5780000000000003</c:v>
                </c:pt>
                <c:pt idx="122">
                  <c:v>7.657</c:v>
                </c:pt>
                <c:pt idx="123">
                  <c:v>10.172000000000001</c:v>
                </c:pt>
                <c:pt idx="124">
                  <c:v>11.619</c:v>
                </c:pt>
                <c:pt idx="125">
                  <c:v>12.329000000000001</c:v>
                </c:pt>
                <c:pt idx="126">
                  <c:v>13.003</c:v>
                </c:pt>
                <c:pt idx="127">
                  <c:v>13.614000000000001</c:v>
                </c:pt>
                <c:pt idx="128">
                  <c:v>13.946999999999999</c:v>
                </c:pt>
                <c:pt idx="129">
                  <c:v>14.054</c:v>
                </c:pt>
                <c:pt idx="130">
                  <c:v>14.593</c:v>
                </c:pt>
                <c:pt idx="131">
                  <c:v>14.366</c:v>
                </c:pt>
                <c:pt idx="132">
                  <c:v>14.103</c:v>
                </c:pt>
                <c:pt idx="133">
                  <c:v>14.15</c:v>
                </c:pt>
                <c:pt idx="134">
                  <c:v>14.297000000000001</c:v>
                </c:pt>
                <c:pt idx="135">
                  <c:v>14.265000000000001</c:v>
                </c:pt>
                <c:pt idx="136">
                  <c:v>14.04</c:v>
                </c:pt>
                <c:pt idx="137">
                  <c:v>14.057</c:v>
                </c:pt>
                <c:pt idx="138">
                  <c:v>14.093</c:v>
                </c:pt>
                <c:pt idx="139">
                  <c:v>14.329000000000001</c:v>
                </c:pt>
                <c:pt idx="140">
                  <c:v>14.488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data'!$C$10:$C$200</c:f>
              <c:numCache>
                <c:formatCode>General</c:formatCode>
                <c:ptCount val="191"/>
                <c:pt idx="0">
                  <c:v>14.488</c:v>
                </c:pt>
                <c:pt idx="1">
                  <c:v>14.388</c:v>
                </c:pt>
                <c:pt idx="2">
                  <c:v>14.38</c:v>
                </c:pt>
                <c:pt idx="3">
                  <c:v>14.38</c:v>
                </c:pt>
                <c:pt idx="4">
                  <c:v>14.532</c:v>
                </c:pt>
                <c:pt idx="5">
                  <c:v>14.497</c:v>
                </c:pt>
                <c:pt idx="6">
                  <c:v>14.212999999999999</c:v>
                </c:pt>
                <c:pt idx="7">
                  <c:v>13.491</c:v>
                </c:pt>
                <c:pt idx="8">
                  <c:v>11.675000000000001</c:v>
                </c:pt>
                <c:pt idx="9">
                  <c:v>11.786</c:v>
                </c:pt>
                <c:pt idx="10">
                  <c:v>12.108000000000001</c:v>
                </c:pt>
                <c:pt idx="11">
                  <c:v>12.614000000000001</c:v>
                </c:pt>
                <c:pt idx="12">
                  <c:v>12.881</c:v>
                </c:pt>
                <c:pt idx="13">
                  <c:v>12.733000000000001</c:v>
                </c:pt>
                <c:pt idx="14">
                  <c:v>12.757</c:v>
                </c:pt>
                <c:pt idx="15">
                  <c:v>13.034000000000001</c:v>
                </c:pt>
                <c:pt idx="16">
                  <c:v>13.09</c:v>
                </c:pt>
                <c:pt idx="17">
                  <c:v>13.346</c:v>
                </c:pt>
                <c:pt idx="18">
                  <c:v>13.685</c:v>
                </c:pt>
                <c:pt idx="19">
                  <c:v>13.738</c:v>
                </c:pt>
                <c:pt idx="20">
                  <c:v>13.013999999999999</c:v>
                </c:pt>
                <c:pt idx="21">
                  <c:v>11.867000000000001</c:v>
                </c:pt>
                <c:pt idx="22">
                  <c:v>11.643000000000001</c:v>
                </c:pt>
                <c:pt idx="23">
                  <c:v>11.721</c:v>
                </c:pt>
                <c:pt idx="24">
                  <c:v>12.106999999999999</c:v>
                </c:pt>
                <c:pt idx="25">
                  <c:v>12.848000000000001</c:v>
                </c:pt>
                <c:pt idx="26">
                  <c:v>13.723000000000001</c:v>
                </c:pt>
                <c:pt idx="27">
                  <c:v>14.151999999999999</c:v>
                </c:pt>
                <c:pt idx="28">
                  <c:v>14.24</c:v>
                </c:pt>
                <c:pt idx="29">
                  <c:v>14.006</c:v>
                </c:pt>
                <c:pt idx="30">
                  <c:v>13.795999999999999</c:v>
                </c:pt>
                <c:pt idx="31">
                  <c:v>13.788</c:v>
                </c:pt>
                <c:pt idx="32">
                  <c:v>13.78</c:v>
                </c:pt>
                <c:pt idx="33">
                  <c:v>13.805</c:v>
                </c:pt>
                <c:pt idx="34">
                  <c:v>13.932</c:v>
                </c:pt>
                <c:pt idx="35">
                  <c:v>14.128</c:v>
                </c:pt>
                <c:pt idx="36">
                  <c:v>14.28</c:v>
                </c:pt>
                <c:pt idx="37">
                  <c:v>14.314</c:v>
                </c:pt>
                <c:pt idx="38">
                  <c:v>14.28</c:v>
                </c:pt>
                <c:pt idx="39">
                  <c:v>14.082000000000001</c:v>
                </c:pt>
                <c:pt idx="40">
                  <c:v>13.731</c:v>
                </c:pt>
                <c:pt idx="41">
                  <c:v>13.57</c:v>
                </c:pt>
                <c:pt idx="42">
                  <c:v>13.727</c:v>
                </c:pt>
                <c:pt idx="43">
                  <c:v>13.952</c:v>
                </c:pt>
                <c:pt idx="44">
                  <c:v>13.558</c:v>
                </c:pt>
                <c:pt idx="45">
                  <c:v>13.848000000000001</c:v>
                </c:pt>
                <c:pt idx="46">
                  <c:v>13.93</c:v>
                </c:pt>
                <c:pt idx="47">
                  <c:v>13.805999999999999</c:v>
                </c:pt>
                <c:pt idx="48">
                  <c:v>13.808999999999999</c:v>
                </c:pt>
                <c:pt idx="49">
                  <c:v>14.06</c:v>
                </c:pt>
                <c:pt idx="50">
                  <c:v>14.074</c:v>
                </c:pt>
                <c:pt idx="51">
                  <c:v>14.571</c:v>
                </c:pt>
                <c:pt idx="52">
                  <c:v>14.419</c:v>
                </c:pt>
                <c:pt idx="53">
                  <c:v>14.25</c:v>
                </c:pt>
                <c:pt idx="54">
                  <c:v>14.21</c:v>
                </c:pt>
                <c:pt idx="55">
                  <c:v>14.257</c:v>
                </c:pt>
                <c:pt idx="56">
                  <c:v>14.5</c:v>
                </c:pt>
                <c:pt idx="57">
                  <c:v>14.5</c:v>
                </c:pt>
                <c:pt idx="58">
                  <c:v>14.521000000000001</c:v>
                </c:pt>
                <c:pt idx="59">
                  <c:v>14.246</c:v>
                </c:pt>
                <c:pt idx="60">
                  <c:v>13.885</c:v>
                </c:pt>
                <c:pt idx="61">
                  <c:v>13.744</c:v>
                </c:pt>
                <c:pt idx="62">
                  <c:v>13.986000000000001</c:v>
                </c:pt>
                <c:pt idx="63">
                  <c:v>13.997999999999999</c:v>
                </c:pt>
                <c:pt idx="64">
                  <c:v>14.429</c:v>
                </c:pt>
                <c:pt idx="65">
                  <c:v>14.430999999999999</c:v>
                </c:pt>
                <c:pt idx="66">
                  <c:v>14.33</c:v>
                </c:pt>
                <c:pt idx="67">
                  <c:v>14.478</c:v>
                </c:pt>
                <c:pt idx="68">
                  <c:v>14.303000000000001</c:v>
                </c:pt>
                <c:pt idx="69">
                  <c:v>14.693</c:v>
                </c:pt>
                <c:pt idx="70">
                  <c:v>13.311</c:v>
                </c:pt>
                <c:pt idx="71">
                  <c:v>12.327999999999999</c:v>
                </c:pt>
                <c:pt idx="72">
                  <c:v>12.004</c:v>
                </c:pt>
                <c:pt idx="73">
                  <c:v>12.093</c:v>
                </c:pt>
                <c:pt idx="74">
                  <c:v>13.065</c:v>
                </c:pt>
                <c:pt idx="75">
                  <c:v>13.699</c:v>
                </c:pt>
                <c:pt idx="76">
                  <c:v>13.539</c:v>
                </c:pt>
                <c:pt idx="77">
                  <c:v>13.085000000000001</c:v>
                </c:pt>
                <c:pt idx="78">
                  <c:v>12.53</c:v>
                </c:pt>
                <c:pt idx="79">
                  <c:v>12.083</c:v>
                </c:pt>
                <c:pt idx="80">
                  <c:v>12.385</c:v>
                </c:pt>
                <c:pt idx="81">
                  <c:v>12.602</c:v>
                </c:pt>
                <c:pt idx="82">
                  <c:v>12.404999999999999</c:v>
                </c:pt>
                <c:pt idx="83">
                  <c:v>12.667999999999999</c:v>
                </c:pt>
                <c:pt idx="84">
                  <c:v>13.249000000000001</c:v>
                </c:pt>
                <c:pt idx="85">
                  <c:v>13.682</c:v>
                </c:pt>
                <c:pt idx="86">
                  <c:v>13.749000000000001</c:v>
                </c:pt>
                <c:pt idx="87">
                  <c:v>14.018000000000001</c:v>
                </c:pt>
                <c:pt idx="88">
                  <c:v>14.093</c:v>
                </c:pt>
                <c:pt idx="89">
                  <c:v>14.244</c:v>
                </c:pt>
                <c:pt idx="90">
                  <c:v>14.303000000000001</c:v>
                </c:pt>
                <c:pt idx="91">
                  <c:v>14.15</c:v>
                </c:pt>
                <c:pt idx="92">
                  <c:v>14.15</c:v>
                </c:pt>
                <c:pt idx="93">
                  <c:v>14.157999999999999</c:v>
                </c:pt>
                <c:pt idx="94">
                  <c:v>14.16</c:v>
                </c:pt>
                <c:pt idx="95">
                  <c:v>13.984999999999999</c:v>
                </c:pt>
                <c:pt idx="96">
                  <c:v>13.721</c:v>
                </c:pt>
                <c:pt idx="97">
                  <c:v>13.548999999999999</c:v>
                </c:pt>
                <c:pt idx="98">
                  <c:v>13.717000000000001</c:v>
                </c:pt>
                <c:pt idx="99">
                  <c:v>14.077</c:v>
                </c:pt>
                <c:pt idx="100">
                  <c:v>14.423999999999999</c:v>
                </c:pt>
                <c:pt idx="101">
                  <c:v>14.555</c:v>
                </c:pt>
                <c:pt idx="102">
                  <c:v>14.196999999999999</c:v>
                </c:pt>
                <c:pt idx="103">
                  <c:v>13.51</c:v>
                </c:pt>
                <c:pt idx="104">
                  <c:v>13.51</c:v>
                </c:pt>
                <c:pt idx="105">
                  <c:v>13.801</c:v>
                </c:pt>
                <c:pt idx="106">
                  <c:v>14.250999999999999</c:v>
                </c:pt>
                <c:pt idx="107">
                  <c:v>14.414</c:v>
                </c:pt>
                <c:pt idx="108">
                  <c:v>14.343999999999999</c:v>
                </c:pt>
                <c:pt idx="109">
                  <c:v>14.297000000000001</c:v>
                </c:pt>
                <c:pt idx="110">
                  <c:v>14.576000000000001</c:v>
                </c:pt>
                <c:pt idx="111">
                  <c:v>14.555</c:v>
                </c:pt>
                <c:pt idx="112">
                  <c:v>14.537000000000001</c:v>
                </c:pt>
                <c:pt idx="113">
                  <c:v>14.53</c:v>
                </c:pt>
                <c:pt idx="114">
                  <c:v>14.324</c:v>
                </c:pt>
                <c:pt idx="115">
                  <c:v>14.010999999999999</c:v>
                </c:pt>
                <c:pt idx="116">
                  <c:v>14.601000000000001</c:v>
                </c:pt>
                <c:pt idx="117">
                  <c:v>14.593</c:v>
                </c:pt>
                <c:pt idx="118">
                  <c:v>14.119</c:v>
                </c:pt>
                <c:pt idx="119">
                  <c:v>12.888999999999999</c:v>
                </c:pt>
                <c:pt idx="120">
                  <c:v>11.609</c:v>
                </c:pt>
                <c:pt idx="121">
                  <c:v>10.98</c:v>
                </c:pt>
                <c:pt idx="122">
                  <c:v>11.101000000000001</c:v>
                </c:pt>
                <c:pt idx="123">
                  <c:v>11.173</c:v>
                </c:pt>
                <c:pt idx="124">
                  <c:v>11.798</c:v>
                </c:pt>
                <c:pt idx="125">
                  <c:v>12.228999999999999</c:v>
                </c:pt>
                <c:pt idx="126">
                  <c:v>12.739000000000001</c:v>
                </c:pt>
                <c:pt idx="127">
                  <c:v>13.689</c:v>
                </c:pt>
                <c:pt idx="128">
                  <c:v>14.311</c:v>
                </c:pt>
                <c:pt idx="129">
                  <c:v>13.765000000000001</c:v>
                </c:pt>
                <c:pt idx="130">
                  <c:v>13.606999999999999</c:v>
                </c:pt>
                <c:pt idx="131">
                  <c:v>13.750999999999999</c:v>
                </c:pt>
                <c:pt idx="132">
                  <c:v>13.933</c:v>
                </c:pt>
                <c:pt idx="133">
                  <c:v>14.006</c:v>
                </c:pt>
                <c:pt idx="134">
                  <c:v>14.286</c:v>
                </c:pt>
                <c:pt idx="135">
                  <c:v>14.007</c:v>
                </c:pt>
                <c:pt idx="136">
                  <c:v>13.55</c:v>
                </c:pt>
                <c:pt idx="137">
                  <c:v>13.374000000000001</c:v>
                </c:pt>
                <c:pt idx="138">
                  <c:v>13.609</c:v>
                </c:pt>
                <c:pt idx="139">
                  <c:v>14.077</c:v>
                </c:pt>
                <c:pt idx="140">
                  <c:v>14.573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262912"/>
        <c:axId val="128264832"/>
      </c:scatterChart>
      <c:valAx>
        <c:axId val="128262912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28264832"/>
        <c:crosses val="autoZero"/>
        <c:crossBetween val="midCat"/>
      </c:valAx>
      <c:valAx>
        <c:axId val="1282648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C02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826291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data'!$D$10:$D$199</c:f>
              <c:numCache>
                <c:formatCode>General</c:formatCode>
                <c:ptCount val="190"/>
                <c:pt idx="0">
                  <c:v>1.6400000000000001E-2</c:v>
                </c:pt>
                <c:pt idx="1">
                  <c:v>4.7500000000000001E-2</c:v>
                </c:pt>
                <c:pt idx="2">
                  <c:v>0.16289999999999999</c:v>
                </c:pt>
                <c:pt idx="3">
                  <c:v>8.7400000000000005E-2</c:v>
                </c:pt>
                <c:pt idx="4">
                  <c:v>6.83E-2</c:v>
                </c:pt>
                <c:pt idx="5">
                  <c:v>0.11799999999999999</c:v>
                </c:pt>
                <c:pt idx="6">
                  <c:v>0.14069999999999999</c:v>
                </c:pt>
                <c:pt idx="7">
                  <c:v>4.5900000000000003E-2</c:v>
                </c:pt>
                <c:pt idx="8">
                  <c:v>1.1900000000000001E-2</c:v>
                </c:pt>
                <c:pt idx="9">
                  <c:v>3.3999999999999998E-3</c:v>
                </c:pt>
                <c:pt idx="10">
                  <c:v>1.4E-3</c:v>
                </c:pt>
                <c:pt idx="11">
                  <c:v>1E-3</c:v>
                </c:pt>
                <c:pt idx="12">
                  <c:v>8.0000000000000004E-4</c:v>
                </c:pt>
                <c:pt idx="13">
                  <c:v>0</c:v>
                </c:pt>
                <c:pt idx="14">
                  <c:v>8.9999999999999998E-4</c:v>
                </c:pt>
                <c:pt idx="15">
                  <c:v>1E-3</c:v>
                </c:pt>
                <c:pt idx="16">
                  <c:v>1E-3</c:v>
                </c:pt>
                <c:pt idx="17">
                  <c:v>5.9999999999999995E-4</c:v>
                </c:pt>
                <c:pt idx="18">
                  <c:v>2.0000000000000001E-4</c:v>
                </c:pt>
                <c:pt idx="19">
                  <c:v>8.9999999999999998E-4</c:v>
                </c:pt>
                <c:pt idx="20">
                  <c:v>1E-4</c:v>
                </c:pt>
                <c:pt idx="21">
                  <c:v>0</c:v>
                </c:pt>
                <c:pt idx="22">
                  <c:v>-1.1000000000000001E-3</c:v>
                </c:pt>
                <c:pt idx="23">
                  <c:v>-1.1999999999999999E-3</c:v>
                </c:pt>
                <c:pt idx="24">
                  <c:v>6.4999999999999997E-3</c:v>
                </c:pt>
                <c:pt idx="25">
                  <c:v>3.85E-2</c:v>
                </c:pt>
                <c:pt idx="26">
                  <c:v>0.1792</c:v>
                </c:pt>
                <c:pt idx="27">
                  <c:v>0.30790000000000001</c:v>
                </c:pt>
                <c:pt idx="28">
                  <c:v>0.84209999999999996</c:v>
                </c:pt>
                <c:pt idx="29">
                  <c:v>1.8512</c:v>
                </c:pt>
                <c:pt idx="30">
                  <c:v>2.7151000000000001</c:v>
                </c:pt>
                <c:pt idx="31">
                  <c:v>2.2783000000000002</c:v>
                </c:pt>
                <c:pt idx="32">
                  <c:v>1.5083</c:v>
                </c:pt>
                <c:pt idx="33">
                  <c:v>0.81230000000000002</c:v>
                </c:pt>
                <c:pt idx="34">
                  <c:v>0.4733</c:v>
                </c:pt>
                <c:pt idx="35">
                  <c:v>0.30869999999999997</c:v>
                </c:pt>
                <c:pt idx="36">
                  <c:v>0.17249999999999999</c:v>
                </c:pt>
                <c:pt idx="37">
                  <c:v>6.6900000000000001E-2</c:v>
                </c:pt>
                <c:pt idx="38">
                  <c:v>3.4099999999999998E-2</c:v>
                </c:pt>
                <c:pt idx="39">
                  <c:v>1.9199999999999998E-2</c:v>
                </c:pt>
                <c:pt idx="40">
                  <c:v>1.11E-2</c:v>
                </c:pt>
                <c:pt idx="41">
                  <c:v>7.6E-3</c:v>
                </c:pt>
                <c:pt idx="42">
                  <c:v>6.6E-3</c:v>
                </c:pt>
                <c:pt idx="43">
                  <c:v>5.0000000000000001E-3</c:v>
                </c:pt>
                <c:pt idx="44">
                  <c:v>5.0000000000000001E-3</c:v>
                </c:pt>
                <c:pt idx="45">
                  <c:v>2.8E-3</c:v>
                </c:pt>
                <c:pt idx="46">
                  <c:v>2.5999999999999999E-3</c:v>
                </c:pt>
                <c:pt idx="47">
                  <c:v>3.0000000000000001E-3</c:v>
                </c:pt>
                <c:pt idx="48">
                  <c:v>1.9E-2</c:v>
                </c:pt>
                <c:pt idx="49">
                  <c:v>0.10340000000000001</c:v>
                </c:pt>
                <c:pt idx="50">
                  <c:v>0.376</c:v>
                </c:pt>
                <c:pt idx="51">
                  <c:v>0.2661</c:v>
                </c:pt>
                <c:pt idx="52">
                  <c:v>0.13020000000000001</c:v>
                </c:pt>
                <c:pt idx="53">
                  <c:v>5.2900000000000003E-2</c:v>
                </c:pt>
                <c:pt idx="54">
                  <c:v>2.1100000000000001E-2</c:v>
                </c:pt>
                <c:pt idx="55">
                  <c:v>1.41E-2</c:v>
                </c:pt>
                <c:pt idx="56">
                  <c:v>0.1007</c:v>
                </c:pt>
                <c:pt idx="57">
                  <c:v>0.1053</c:v>
                </c:pt>
                <c:pt idx="58">
                  <c:v>9.6299999999999997E-2</c:v>
                </c:pt>
                <c:pt idx="59">
                  <c:v>6.6100000000000006E-2</c:v>
                </c:pt>
                <c:pt idx="60">
                  <c:v>2.23E-2</c:v>
                </c:pt>
                <c:pt idx="61">
                  <c:v>7.7999999999999996E-3</c:v>
                </c:pt>
                <c:pt idx="62">
                  <c:v>4.4999999999999997E-3</c:v>
                </c:pt>
                <c:pt idx="63">
                  <c:v>4.0000000000000001E-3</c:v>
                </c:pt>
                <c:pt idx="64">
                  <c:v>2.1999999999999999E-2</c:v>
                </c:pt>
                <c:pt idx="65">
                  <c:v>0.1333</c:v>
                </c:pt>
                <c:pt idx="66">
                  <c:v>0.51749999999999996</c:v>
                </c:pt>
                <c:pt idx="67">
                  <c:v>1.4</c:v>
                </c:pt>
                <c:pt idx="68">
                  <c:v>1.4974000000000001</c:v>
                </c:pt>
                <c:pt idx="69">
                  <c:v>0.7278</c:v>
                </c:pt>
                <c:pt idx="70">
                  <c:v>0.2311</c:v>
                </c:pt>
                <c:pt idx="71">
                  <c:v>6.8900000000000003E-2</c:v>
                </c:pt>
                <c:pt idx="72">
                  <c:v>3.1800000000000002E-2</c:v>
                </c:pt>
                <c:pt idx="73">
                  <c:v>2.3699999999999999E-2</c:v>
                </c:pt>
                <c:pt idx="74">
                  <c:v>1.6199999999999999E-2</c:v>
                </c:pt>
                <c:pt idx="75">
                  <c:v>0.01</c:v>
                </c:pt>
                <c:pt idx="76">
                  <c:v>4.5999999999999999E-3</c:v>
                </c:pt>
                <c:pt idx="77">
                  <c:v>2.3999999999999998E-3</c:v>
                </c:pt>
                <c:pt idx="78">
                  <c:v>3.0000000000000001E-3</c:v>
                </c:pt>
                <c:pt idx="79">
                  <c:v>2.8E-3</c:v>
                </c:pt>
                <c:pt idx="80">
                  <c:v>2.9999999999999997E-4</c:v>
                </c:pt>
                <c:pt idx="81">
                  <c:v>2.8999999999999998E-3</c:v>
                </c:pt>
                <c:pt idx="82">
                  <c:v>4.0000000000000001E-3</c:v>
                </c:pt>
                <c:pt idx="83">
                  <c:v>3.5999999999999999E-3</c:v>
                </c:pt>
                <c:pt idx="84">
                  <c:v>2.5999999999999999E-3</c:v>
                </c:pt>
                <c:pt idx="85">
                  <c:v>1E-3</c:v>
                </c:pt>
                <c:pt idx="86">
                  <c:v>1E-3</c:v>
                </c:pt>
                <c:pt idx="87">
                  <c:v>1E-3</c:v>
                </c:pt>
                <c:pt idx="88">
                  <c:v>1E-3</c:v>
                </c:pt>
                <c:pt idx="89">
                  <c:v>2.8999999999999998E-3</c:v>
                </c:pt>
                <c:pt idx="90">
                  <c:v>4.0500000000000001E-2</c:v>
                </c:pt>
                <c:pt idx="91">
                  <c:v>0.17910000000000001</c:v>
                </c:pt>
                <c:pt idx="92">
                  <c:v>0.248</c:v>
                </c:pt>
                <c:pt idx="93">
                  <c:v>0.1401</c:v>
                </c:pt>
                <c:pt idx="94">
                  <c:v>6.1699999999999998E-2</c:v>
                </c:pt>
                <c:pt idx="95">
                  <c:v>2.8299999999999999E-2</c:v>
                </c:pt>
                <c:pt idx="96">
                  <c:v>1.18E-2</c:v>
                </c:pt>
                <c:pt idx="97">
                  <c:v>6.8999999999999999E-3</c:v>
                </c:pt>
                <c:pt idx="98">
                  <c:v>5.3E-3</c:v>
                </c:pt>
                <c:pt idx="99">
                  <c:v>5.0000000000000001E-3</c:v>
                </c:pt>
                <c:pt idx="100">
                  <c:v>6.1000000000000004E-3</c:v>
                </c:pt>
                <c:pt idx="101">
                  <c:v>6.6E-3</c:v>
                </c:pt>
                <c:pt idx="102">
                  <c:v>6.0000000000000001E-3</c:v>
                </c:pt>
                <c:pt idx="103">
                  <c:v>6.0000000000000001E-3</c:v>
                </c:pt>
                <c:pt idx="104">
                  <c:v>6.0000000000000001E-3</c:v>
                </c:pt>
                <c:pt idx="105">
                  <c:v>6.0000000000000001E-3</c:v>
                </c:pt>
                <c:pt idx="106">
                  <c:v>2E-3</c:v>
                </c:pt>
                <c:pt idx="107">
                  <c:v>2.5999999999999999E-3</c:v>
                </c:pt>
                <c:pt idx="108">
                  <c:v>1.0200000000000001E-2</c:v>
                </c:pt>
                <c:pt idx="109">
                  <c:v>1.8599999999999998E-2</c:v>
                </c:pt>
                <c:pt idx="110">
                  <c:v>2.86E-2</c:v>
                </c:pt>
                <c:pt idx="111">
                  <c:v>0.15570000000000001</c:v>
                </c:pt>
                <c:pt idx="112">
                  <c:v>0.1719</c:v>
                </c:pt>
                <c:pt idx="113">
                  <c:v>9.9599999999999994E-2</c:v>
                </c:pt>
                <c:pt idx="114">
                  <c:v>2.4899999999999999E-2</c:v>
                </c:pt>
                <c:pt idx="115">
                  <c:v>2.1700000000000001E-2</c:v>
                </c:pt>
                <c:pt idx="116">
                  <c:v>0.31530000000000002</c:v>
                </c:pt>
                <c:pt idx="117">
                  <c:v>0.2</c:v>
                </c:pt>
                <c:pt idx="118">
                  <c:v>6.9699999999999998E-2</c:v>
                </c:pt>
                <c:pt idx="119">
                  <c:v>1.52E-2</c:v>
                </c:pt>
                <c:pt idx="120">
                  <c:v>1.0999999999999999E-2</c:v>
                </c:pt>
                <c:pt idx="121">
                  <c:v>6.8999999999999999E-3</c:v>
                </c:pt>
                <c:pt idx="122">
                  <c:v>6.1000000000000004E-3</c:v>
                </c:pt>
                <c:pt idx="123">
                  <c:v>5.3E-3</c:v>
                </c:pt>
                <c:pt idx="124">
                  <c:v>3.3999999999999998E-3</c:v>
                </c:pt>
                <c:pt idx="125">
                  <c:v>1.2999999999999999E-3</c:v>
                </c:pt>
                <c:pt idx="126">
                  <c:v>5.5999999999999999E-3</c:v>
                </c:pt>
                <c:pt idx="127">
                  <c:v>2.7799999999999998E-2</c:v>
                </c:pt>
                <c:pt idx="128">
                  <c:v>2.4500000000000001E-2</c:v>
                </c:pt>
                <c:pt idx="129">
                  <c:v>0.1827</c:v>
                </c:pt>
                <c:pt idx="130">
                  <c:v>0.67410000000000003</c:v>
                </c:pt>
                <c:pt idx="131">
                  <c:v>0.98280000000000001</c:v>
                </c:pt>
                <c:pt idx="132">
                  <c:v>0.79749999999999999</c:v>
                </c:pt>
                <c:pt idx="133">
                  <c:v>0.36299999999999999</c:v>
                </c:pt>
                <c:pt idx="134">
                  <c:v>0.21010000000000001</c:v>
                </c:pt>
                <c:pt idx="135">
                  <c:v>0.1046</c:v>
                </c:pt>
                <c:pt idx="136">
                  <c:v>4.6199999999999998E-2</c:v>
                </c:pt>
                <c:pt idx="137">
                  <c:v>1.9599999999999999E-2</c:v>
                </c:pt>
                <c:pt idx="138">
                  <c:v>1.5100000000000001E-2</c:v>
                </c:pt>
                <c:pt idx="139">
                  <c:v>2.9600000000000001E-2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data'!$D$10:$D$200</c:f>
              <c:numCache>
                <c:formatCode>General</c:formatCode>
                <c:ptCount val="191"/>
                <c:pt idx="0">
                  <c:v>2.9600000000000001E-2</c:v>
                </c:pt>
                <c:pt idx="1">
                  <c:v>1.7100000000000001E-2</c:v>
                </c:pt>
                <c:pt idx="2">
                  <c:v>1.09E-2</c:v>
                </c:pt>
                <c:pt idx="3">
                  <c:v>8.5000000000000006E-3</c:v>
                </c:pt>
                <c:pt idx="4">
                  <c:v>8.0000000000000002E-3</c:v>
                </c:pt>
                <c:pt idx="5">
                  <c:v>2.3099999999999999E-2</c:v>
                </c:pt>
                <c:pt idx="6">
                  <c:v>8.1699999999999995E-2</c:v>
                </c:pt>
                <c:pt idx="7">
                  <c:v>2.7400000000000001E-2</c:v>
                </c:pt>
                <c:pt idx="8">
                  <c:v>8.0999999999999996E-3</c:v>
                </c:pt>
                <c:pt idx="9">
                  <c:v>5.7000000000000002E-3</c:v>
                </c:pt>
                <c:pt idx="10">
                  <c:v>7.4000000000000003E-3</c:v>
                </c:pt>
                <c:pt idx="11">
                  <c:v>7.1999999999999998E-3</c:v>
                </c:pt>
                <c:pt idx="12">
                  <c:v>3.8999999999999998E-3</c:v>
                </c:pt>
                <c:pt idx="13">
                  <c:v>1.4E-3</c:v>
                </c:pt>
                <c:pt idx="14">
                  <c:v>1E-3</c:v>
                </c:pt>
                <c:pt idx="15">
                  <c:v>5.0000000000000001E-4</c:v>
                </c:pt>
                <c:pt idx="16">
                  <c:v>0</c:v>
                </c:pt>
                <c:pt idx="17">
                  <c:v>2.0000000000000001E-4</c:v>
                </c:pt>
                <c:pt idx="18">
                  <c:v>1E-3</c:v>
                </c:pt>
                <c:pt idx="19">
                  <c:v>1E-3</c:v>
                </c:pt>
                <c:pt idx="20">
                  <c:v>2.3999999999999998E-3</c:v>
                </c:pt>
                <c:pt idx="21">
                  <c:v>3.5000000000000001E-3</c:v>
                </c:pt>
                <c:pt idx="22">
                  <c:v>6.9999999999999999E-4</c:v>
                </c:pt>
                <c:pt idx="23">
                  <c:v>5.7999999999999996E-3</c:v>
                </c:pt>
                <c:pt idx="24">
                  <c:v>5.6399999999999999E-2</c:v>
                </c:pt>
                <c:pt idx="25">
                  <c:v>0.20280000000000001</c:v>
                </c:pt>
                <c:pt idx="26">
                  <c:v>0.40339999999999998</c:v>
                </c:pt>
                <c:pt idx="27">
                  <c:v>0.60240000000000005</c:v>
                </c:pt>
                <c:pt idx="28">
                  <c:v>1.5546</c:v>
                </c:pt>
                <c:pt idx="29">
                  <c:v>3.1574</c:v>
                </c:pt>
                <c:pt idx="30">
                  <c:v>3.3228</c:v>
                </c:pt>
                <c:pt idx="31">
                  <c:v>2.2585999999999999</c:v>
                </c:pt>
                <c:pt idx="32">
                  <c:v>1.2724</c:v>
                </c:pt>
                <c:pt idx="33">
                  <c:v>0.78190000000000004</c:v>
                </c:pt>
                <c:pt idx="34">
                  <c:v>0.5141</c:v>
                </c:pt>
                <c:pt idx="35">
                  <c:v>0.24379999999999999</c:v>
                </c:pt>
                <c:pt idx="36">
                  <c:v>8.1799999999999998E-2</c:v>
                </c:pt>
                <c:pt idx="37">
                  <c:v>3.9E-2</c:v>
                </c:pt>
                <c:pt idx="38">
                  <c:v>1.78E-2</c:v>
                </c:pt>
                <c:pt idx="39">
                  <c:v>1.15E-2</c:v>
                </c:pt>
                <c:pt idx="40">
                  <c:v>8.8000000000000005E-3</c:v>
                </c:pt>
                <c:pt idx="41">
                  <c:v>5.0000000000000001E-3</c:v>
                </c:pt>
                <c:pt idx="42">
                  <c:v>5.0000000000000001E-3</c:v>
                </c:pt>
                <c:pt idx="43">
                  <c:v>5.0000000000000001E-3</c:v>
                </c:pt>
                <c:pt idx="44">
                  <c:v>5.0000000000000001E-3</c:v>
                </c:pt>
                <c:pt idx="45">
                  <c:v>6.1000000000000004E-3</c:v>
                </c:pt>
                <c:pt idx="46">
                  <c:v>6.3E-3</c:v>
                </c:pt>
                <c:pt idx="47">
                  <c:v>5.1999999999999998E-3</c:v>
                </c:pt>
                <c:pt idx="48">
                  <c:v>6.0000000000000001E-3</c:v>
                </c:pt>
                <c:pt idx="49">
                  <c:v>6.0000000000000001E-3</c:v>
                </c:pt>
                <c:pt idx="50">
                  <c:v>5.3E-3</c:v>
                </c:pt>
                <c:pt idx="51">
                  <c:v>6.6E-3</c:v>
                </c:pt>
                <c:pt idx="52">
                  <c:v>6.8999999999999999E-3</c:v>
                </c:pt>
                <c:pt idx="53">
                  <c:v>5.1999999999999998E-3</c:v>
                </c:pt>
                <c:pt idx="54">
                  <c:v>6.0000000000000001E-3</c:v>
                </c:pt>
                <c:pt idx="55">
                  <c:v>5.1000000000000004E-3</c:v>
                </c:pt>
                <c:pt idx="56">
                  <c:v>3.4099999999999998E-2</c:v>
                </c:pt>
                <c:pt idx="57">
                  <c:v>0.13589999999999999</c:v>
                </c:pt>
                <c:pt idx="58">
                  <c:v>0.16139999999999999</c:v>
                </c:pt>
                <c:pt idx="59">
                  <c:v>5.2400000000000002E-2</c:v>
                </c:pt>
                <c:pt idx="60">
                  <c:v>1.29E-2</c:v>
                </c:pt>
                <c:pt idx="61">
                  <c:v>7.9000000000000008E-3</c:v>
                </c:pt>
                <c:pt idx="62">
                  <c:v>6.3E-3</c:v>
                </c:pt>
                <c:pt idx="63">
                  <c:v>0.10879999999999999</c:v>
                </c:pt>
                <c:pt idx="64">
                  <c:v>0.47249999999999998</c:v>
                </c:pt>
                <c:pt idx="65">
                  <c:v>1.1427</c:v>
                </c:pt>
                <c:pt idx="66">
                  <c:v>1.8482000000000001</c:v>
                </c:pt>
                <c:pt idx="67">
                  <c:v>1.0667</c:v>
                </c:pt>
                <c:pt idx="68">
                  <c:v>0.44429999999999997</c:v>
                </c:pt>
                <c:pt idx="69">
                  <c:v>0.13220000000000001</c:v>
                </c:pt>
                <c:pt idx="70">
                  <c:v>4.3200000000000002E-2</c:v>
                </c:pt>
                <c:pt idx="71">
                  <c:v>1.6799999999999999E-2</c:v>
                </c:pt>
                <c:pt idx="72">
                  <c:v>1.0999999999999999E-2</c:v>
                </c:pt>
                <c:pt idx="73">
                  <c:v>8.5000000000000006E-3</c:v>
                </c:pt>
                <c:pt idx="74">
                  <c:v>2.3999999999999998E-3</c:v>
                </c:pt>
                <c:pt idx="75">
                  <c:v>1.1000000000000001E-3</c:v>
                </c:pt>
                <c:pt idx="76">
                  <c:v>2.7000000000000001E-3</c:v>
                </c:pt>
                <c:pt idx="77">
                  <c:v>4.4999999999999997E-3</c:v>
                </c:pt>
                <c:pt idx="78">
                  <c:v>6.8999999999999999E-3</c:v>
                </c:pt>
                <c:pt idx="79">
                  <c:v>1.9E-3</c:v>
                </c:pt>
                <c:pt idx="80">
                  <c:v>1E-3</c:v>
                </c:pt>
                <c:pt idx="81">
                  <c:v>5.0000000000000001E-4</c:v>
                </c:pt>
                <c:pt idx="82">
                  <c:v>-4.0000000000000002E-4</c:v>
                </c:pt>
                <c:pt idx="83">
                  <c:v>-2.9999999999999997E-4</c:v>
                </c:pt>
                <c:pt idx="84">
                  <c:v>3.0000000000000001E-3</c:v>
                </c:pt>
                <c:pt idx="85">
                  <c:v>1.2999999999999999E-3</c:v>
                </c:pt>
                <c:pt idx="86">
                  <c:v>3.8E-3</c:v>
                </c:pt>
                <c:pt idx="87">
                  <c:v>9.2999999999999992E-3</c:v>
                </c:pt>
                <c:pt idx="88">
                  <c:v>7.22E-2</c:v>
                </c:pt>
                <c:pt idx="89">
                  <c:v>0.19550000000000001</c:v>
                </c:pt>
                <c:pt idx="90">
                  <c:v>0.28339999999999999</c:v>
                </c:pt>
                <c:pt idx="91">
                  <c:v>0.21</c:v>
                </c:pt>
                <c:pt idx="92">
                  <c:v>0.31509999999999999</c:v>
                </c:pt>
                <c:pt idx="93">
                  <c:v>0.34770000000000001</c:v>
                </c:pt>
                <c:pt idx="94">
                  <c:v>0.2462</c:v>
                </c:pt>
                <c:pt idx="95">
                  <c:v>7.9699999999999993E-2</c:v>
                </c:pt>
                <c:pt idx="96">
                  <c:v>2.18E-2</c:v>
                </c:pt>
                <c:pt idx="97">
                  <c:v>1.1900000000000001E-2</c:v>
                </c:pt>
                <c:pt idx="98">
                  <c:v>8.6E-3</c:v>
                </c:pt>
                <c:pt idx="99">
                  <c:v>7.4999999999999997E-3</c:v>
                </c:pt>
                <c:pt idx="100">
                  <c:v>7.0000000000000001E-3</c:v>
                </c:pt>
                <c:pt idx="101">
                  <c:v>7.0000000000000001E-3</c:v>
                </c:pt>
                <c:pt idx="102">
                  <c:v>7.0000000000000001E-3</c:v>
                </c:pt>
                <c:pt idx="103">
                  <c:v>7.0000000000000001E-3</c:v>
                </c:pt>
                <c:pt idx="104">
                  <c:v>4.1999999999999997E-3</c:v>
                </c:pt>
                <c:pt idx="105">
                  <c:v>3.0000000000000001E-3</c:v>
                </c:pt>
                <c:pt idx="106">
                  <c:v>2.5999999999999999E-3</c:v>
                </c:pt>
                <c:pt idx="107">
                  <c:v>2.8999999999999998E-3</c:v>
                </c:pt>
                <c:pt idx="108">
                  <c:v>7.3000000000000001E-3</c:v>
                </c:pt>
                <c:pt idx="109">
                  <c:v>1.4E-2</c:v>
                </c:pt>
                <c:pt idx="110">
                  <c:v>1.5699999999999999E-2</c:v>
                </c:pt>
                <c:pt idx="111">
                  <c:v>1.55E-2</c:v>
                </c:pt>
                <c:pt idx="112">
                  <c:v>1.1900000000000001E-2</c:v>
                </c:pt>
                <c:pt idx="113">
                  <c:v>5.3E-3</c:v>
                </c:pt>
                <c:pt idx="114">
                  <c:v>2E-3</c:v>
                </c:pt>
                <c:pt idx="115">
                  <c:v>3.7000000000000002E-3</c:v>
                </c:pt>
                <c:pt idx="116">
                  <c:v>0.16059999999999999</c:v>
                </c:pt>
                <c:pt idx="117">
                  <c:v>0.1971</c:v>
                </c:pt>
                <c:pt idx="118">
                  <c:v>0.1135</c:v>
                </c:pt>
                <c:pt idx="119">
                  <c:v>2.4199999999999999E-2</c:v>
                </c:pt>
                <c:pt idx="120">
                  <c:v>-2.8999999999999998E-3</c:v>
                </c:pt>
                <c:pt idx="121">
                  <c:v>-5.0000000000000001E-4</c:v>
                </c:pt>
                <c:pt idx="122">
                  <c:v>1.09E-2</c:v>
                </c:pt>
                <c:pt idx="123">
                  <c:v>1.18E-2</c:v>
                </c:pt>
                <c:pt idx="124">
                  <c:v>6.1999999999999998E-3</c:v>
                </c:pt>
                <c:pt idx="125">
                  <c:v>2.8E-3</c:v>
                </c:pt>
                <c:pt idx="126">
                  <c:v>2E-3</c:v>
                </c:pt>
                <c:pt idx="127">
                  <c:v>1.1999999999999999E-3</c:v>
                </c:pt>
                <c:pt idx="128">
                  <c:v>-1E-3</c:v>
                </c:pt>
                <c:pt idx="129">
                  <c:v>5.11E-2</c:v>
                </c:pt>
                <c:pt idx="130">
                  <c:v>0.2404</c:v>
                </c:pt>
                <c:pt idx="131">
                  <c:v>0.58420000000000005</c:v>
                </c:pt>
                <c:pt idx="132">
                  <c:v>1.0327</c:v>
                </c:pt>
                <c:pt idx="133">
                  <c:v>0.6482</c:v>
                </c:pt>
                <c:pt idx="134">
                  <c:v>0.35449999999999998</c:v>
                </c:pt>
                <c:pt idx="135">
                  <c:v>0.18429999999999999</c:v>
                </c:pt>
                <c:pt idx="136">
                  <c:v>9.0800000000000006E-2</c:v>
                </c:pt>
                <c:pt idx="137">
                  <c:v>3.09E-2</c:v>
                </c:pt>
                <c:pt idx="138">
                  <c:v>1.4E-2</c:v>
                </c:pt>
                <c:pt idx="139">
                  <c:v>1.32E-2</c:v>
                </c:pt>
                <c:pt idx="140">
                  <c:v>1.0999999999999999E-2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data'!$D$10:$D$200</c:f>
              <c:numCache>
                <c:formatCode>General</c:formatCode>
                <c:ptCount val="191"/>
                <c:pt idx="0">
                  <c:v>1.0999999999999999E-2</c:v>
                </c:pt>
                <c:pt idx="1">
                  <c:v>1.0500000000000001E-2</c:v>
                </c:pt>
                <c:pt idx="2">
                  <c:v>1.0999999999999999E-2</c:v>
                </c:pt>
                <c:pt idx="3">
                  <c:v>1.0999999999999999E-2</c:v>
                </c:pt>
                <c:pt idx="4">
                  <c:v>1.0999999999999999E-2</c:v>
                </c:pt>
                <c:pt idx="5">
                  <c:v>5.1999999999999998E-3</c:v>
                </c:pt>
                <c:pt idx="6">
                  <c:v>3.3E-3</c:v>
                </c:pt>
                <c:pt idx="7">
                  <c:v>-5.9999999999999995E-4</c:v>
                </c:pt>
                <c:pt idx="8">
                  <c:v>-2.3E-3</c:v>
                </c:pt>
                <c:pt idx="9">
                  <c:v>1.2999999999999999E-3</c:v>
                </c:pt>
                <c:pt idx="10">
                  <c:v>3.0000000000000001E-3</c:v>
                </c:pt>
                <c:pt idx="11">
                  <c:v>1.2999999999999999E-3</c:v>
                </c:pt>
                <c:pt idx="12">
                  <c:v>1.6999999999999999E-3</c:v>
                </c:pt>
                <c:pt idx="13">
                  <c:v>2.5000000000000001E-3</c:v>
                </c:pt>
                <c:pt idx="14">
                  <c:v>2.7000000000000001E-3</c:v>
                </c:pt>
                <c:pt idx="15">
                  <c:v>1.8E-3</c:v>
                </c:pt>
                <c:pt idx="16">
                  <c:v>1E-3</c:v>
                </c:pt>
                <c:pt idx="17">
                  <c:v>1E-3</c:v>
                </c:pt>
                <c:pt idx="18">
                  <c:v>2.3999999999999998E-3</c:v>
                </c:pt>
                <c:pt idx="19">
                  <c:v>1.9E-3</c:v>
                </c:pt>
                <c:pt idx="20">
                  <c:v>-4.0000000000000002E-4</c:v>
                </c:pt>
                <c:pt idx="21">
                  <c:v>-2E-3</c:v>
                </c:pt>
                <c:pt idx="22">
                  <c:v>3.0000000000000001E-3</c:v>
                </c:pt>
                <c:pt idx="23">
                  <c:v>3.0000000000000001E-3</c:v>
                </c:pt>
                <c:pt idx="24">
                  <c:v>3.0000000000000001E-3</c:v>
                </c:pt>
                <c:pt idx="25">
                  <c:v>2E-3</c:v>
                </c:pt>
                <c:pt idx="26">
                  <c:v>3.7000000000000002E-3</c:v>
                </c:pt>
                <c:pt idx="27">
                  <c:v>1.8100000000000002E-2</c:v>
                </c:pt>
                <c:pt idx="28">
                  <c:v>6.5500000000000003E-2</c:v>
                </c:pt>
                <c:pt idx="29">
                  <c:v>0.80579999999999996</c:v>
                </c:pt>
                <c:pt idx="30">
                  <c:v>1.0165999999999999</c:v>
                </c:pt>
                <c:pt idx="31">
                  <c:v>1.1568000000000001</c:v>
                </c:pt>
                <c:pt idx="32">
                  <c:v>1.2371000000000001</c:v>
                </c:pt>
                <c:pt idx="33">
                  <c:v>1.141</c:v>
                </c:pt>
                <c:pt idx="34">
                  <c:v>0.92169999999999996</c:v>
                </c:pt>
                <c:pt idx="35">
                  <c:v>0.40849999999999997</c:v>
                </c:pt>
                <c:pt idx="36">
                  <c:v>0.17150000000000001</c:v>
                </c:pt>
                <c:pt idx="37">
                  <c:v>8.3299999999999999E-2</c:v>
                </c:pt>
                <c:pt idx="38">
                  <c:v>4.5600000000000002E-2</c:v>
                </c:pt>
                <c:pt idx="39">
                  <c:v>1.9199999999999998E-2</c:v>
                </c:pt>
                <c:pt idx="40">
                  <c:v>7.1000000000000004E-3</c:v>
                </c:pt>
                <c:pt idx="41">
                  <c:v>6.1999999999999998E-3</c:v>
                </c:pt>
                <c:pt idx="42">
                  <c:v>6.0000000000000001E-3</c:v>
                </c:pt>
                <c:pt idx="43">
                  <c:v>4.4999999999999997E-3</c:v>
                </c:pt>
                <c:pt idx="44">
                  <c:v>3.7000000000000002E-3</c:v>
                </c:pt>
                <c:pt idx="45">
                  <c:v>4.7000000000000002E-3</c:v>
                </c:pt>
                <c:pt idx="46">
                  <c:v>3.0000000000000001E-3</c:v>
                </c:pt>
                <c:pt idx="47">
                  <c:v>3.0000000000000001E-3</c:v>
                </c:pt>
                <c:pt idx="48">
                  <c:v>3.7000000000000002E-3</c:v>
                </c:pt>
                <c:pt idx="49">
                  <c:v>3.0000000000000001E-3</c:v>
                </c:pt>
                <c:pt idx="50">
                  <c:v>7.7000000000000002E-3</c:v>
                </c:pt>
                <c:pt idx="51">
                  <c:v>2.12E-2</c:v>
                </c:pt>
                <c:pt idx="52">
                  <c:v>3.2800000000000003E-2</c:v>
                </c:pt>
                <c:pt idx="53">
                  <c:v>1.77E-2</c:v>
                </c:pt>
                <c:pt idx="54">
                  <c:v>8.2000000000000007E-3</c:v>
                </c:pt>
                <c:pt idx="55">
                  <c:v>9.5999999999999992E-3</c:v>
                </c:pt>
                <c:pt idx="56">
                  <c:v>1.7399999999999999E-2</c:v>
                </c:pt>
                <c:pt idx="57">
                  <c:v>3.2800000000000003E-2</c:v>
                </c:pt>
                <c:pt idx="58">
                  <c:v>8.0299999999999996E-2</c:v>
                </c:pt>
                <c:pt idx="59">
                  <c:v>8.5900000000000004E-2</c:v>
                </c:pt>
                <c:pt idx="60">
                  <c:v>4.4999999999999998E-2</c:v>
                </c:pt>
                <c:pt idx="61">
                  <c:v>1.6E-2</c:v>
                </c:pt>
                <c:pt idx="62">
                  <c:v>1.14E-2</c:v>
                </c:pt>
                <c:pt idx="63">
                  <c:v>2.2100000000000002E-2</c:v>
                </c:pt>
                <c:pt idx="64">
                  <c:v>5.5500000000000001E-2</c:v>
                </c:pt>
                <c:pt idx="65">
                  <c:v>0.85060000000000002</c:v>
                </c:pt>
                <c:pt idx="66">
                  <c:v>0.61040000000000005</c:v>
                </c:pt>
                <c:pt idx="67">
                  <c:v>0.25390000000000001</c:v>
                </c:pt>
                <c:pt idx="68">
                  <c:v>0.12620000000000001</c:v>
                </c:pt>
                <c:pt idx="69">
                  <c:v>0.2487</c:v>
                </c:pt>
                <c:pt idx="70">
                  <c:v>0.49220000000000003</c:v>
                </c:pt>
                <c:pt idx="71">
                  <c:v>0.1968</c:v>
                </c:pt>
                <c:pt idx="72">
                  <c:v>6.2E-2</c:v>
                </c:pt>
                <c:pt idx="73">
                  <c:v>1.7299999999999999E-2</c:v>
                </c:pt>
                <c:pt idx="74">
                  <c:v>8.0000000000000002E-3</c:v>
                </c:pt>
                <c:pt idx="75">
                  <c:v>3.5000000000000001E-3</c:v>
                </c:pt>
                <c:pt idx="76">
                  <c:v>1E-3</c:v>
                </c:pt>
                <c:pt idx="77">
                  <c:v>2.7000000000000001E-3</c:v>
                </c:pt>
                <c:pt idx="78">
                  <c:v>1E-3</c:v>
                </c:pt>
                <c:pt idx="79">
                  <c:v>-1E-3</c:v>
                </c:pt>
                <c:pt idx="80">
                  <c:v>-2.9999999999999997E-4</c:v>
                </c:pt>
                <c:pt idx="81">
                  <c:v>2.8E-3</c:v>
                </c:pt>
                <c:pt idx="82">
                  <c:v>2E-3</c:v>
                </c:pt>
                <c:pt idx="83">
                  <c:v>2.8E-3</c:v>
                </c:pt>
                <c:pt idx="84">
                  <c:v>1E-3</c:v>
                </c:pt>
                <c:pt idx="85">
                  <c:v>1E-3</c:v>
                </c:pt>
                <c:pt idx="86">
                  <c:v>2E-3</c:v>
                </c:pt>
                <c:pt idx="87">
                  <c:v>1.9E-3</c:v>
                </c:pt>
                <c:pt idx="88">
                  <c:v>1E-3</c:v>
                </c:pt>
                <c:pt idx="89">
                  <c:v>3.9800000000000002E-2</c:v>
                </c:pt>
                <c:pt idx="90">
                  <c:v>0.46510000000000001</c:v>
                </c:pt>
                <c:pt idx="91">
                  <c:v>0.58550000000000002</c:v>
                </c:pt>
                <c:pt idx="92">
                  <c:v>0.42359999999999998</c:v>
                </c:pt>
                <c:pt idx="93">
                  <c:v>0.21659999999999999</c:v>
                </c:pt>
                <c:pt idx="94">
                  <c:v>0.1047</c:v>
                </c:pt>
                <c:pt idx="95">
                  <c:v>4.2299999999999997E-2</c:v>
                </c:pt>
                <c:pt idx="96">
                  <c:v>1.7100000000000001E-2</c:v>
                </c:pt>
                <c:pt idx="97">
                  <c:v>8.3999999999999995E-3</c:v>
                </c:pt>
                <c:pt idx="98">
                  <c:v>5.7000000000000002E-3</c:v>
                </c:pt>
                <c:pt idx="99">
                  <c:v>5.7000000000000002E-3</c:v>
                </c:pt>
                <c:pt idx="100">
                  <c:v>0.01</c:v>
                </c:pt>
                <c:pt idx="101">
                  <c:v>8.3000000000000001E-3</c:v>
                </c:pt>
                <c:pt idx="102">
                  <c:v>4.5999999999999999E-3</c:v>
                </c:pt>
                <c:pt idx="103">
                  <c:v>3.0000000000000001E-3</c:v>
                </c:pt>
                <c:pt idx="104">
                  <c:v>3.3E-3</c:v>
                </c:pt>
                <c:pt idx="105">
                  <c:v>3.8999999999999998E-3</c:v>
                </c:pt>
                <c:pt idx="106">
                  <c:v>3.0000000000000001E-3</c:v>
                </c:pt>
                <c:pt idx="107">
                  <c:v>7.0000000000000001E-3</c:v>
                </c:pt>
                <c:pt idx="108">
                  <c:v>6.0000000000000001E-3</c:v>
                </c:pt>
                <c:pt idx="109">
                  <c:v>1.3100000000000001E-2</c:v>
                </c:pt>
                <c:pt idx="110">
                  <c:v>2.76E-2</c:v>
                </c:pt>
                <c:pt idx="111">
                  <c:v>3.8199999999999998E-2</c:v>
                </c:pt>
                <c:pt idx="112">
                  <c:v>2.1299999999999999E-2</c:v>
                </c:pt>
                <c:pt idx="113">
                  <c:v>1.8599999999999998E-2</c:v>
                </c:pt>
                <c:pt idx="114">
                  <c:v>9.7000000000000003E-3</c:v>
                </c:pt>
                <c:pt idx="115">
                  <c:v>6.4999999999999997E-3</c:v>
                </c:pt>
                <c:pt idx="116">
                  <c:v>0.1084</c:v>
                </c:pt>
                <c:pt idx="117">
                  <c:v>0.26869999999999999</c:v>
                </c:pt>
                <c:pt idx="118">
                  <c:v>0.1222</c:v>
                </c:pt>
                <c:pt idx="119">
                  <c:v>4.2700000000000002E-2</c:v>
                </c:pt>
                <c:pt idx="120">
                  <c:v>1.2E-2</c:v>
                </c:pt>
                <c:pt idx="121">
                  <c:v>5.4999999999999997E-3</c:v>
                </c:pt>
                <c:pt idx="122">
                  <c:v>5.0000000000000001E-3</c:v>
                </c:pt>
                <c:pt idx="123">
                  <c:v>4.8999999999999998E-3</c:v>
                </c:pt>
                <c:pt idx="124">
                  <c:v>4.0000000000000001E-3</c:v>
                </c:pt>
                <c:pt idx="125">
                  <c:v>2.3E-3</c:v>
                </c:pt>
                <c:pt idx="126">
                  <c:v>2.5999999999999999E-3</c:v>
                </c:pt>
                <c:pt idx="127">
                  <c:v>9.9000000000000008E-3</c:v>
                </c:pt>
                <c:pt idx="128">
                  <c:v>0.3362</c:v>
                </c:pt>
                <c:pt idx="129">
                  <c:v>1.1173</c:v>
                </c:pt>
                <c:pt idx="130">
                  <c:v>1.9318</c:v>
                </c:pt>
                <c:pt idx="131">
                  <c:v>1.3683000000000001</c:v>
                </c:pt>
                <c:pt idx="132">
                  <c:v>0.94320000000000004</c:v>
                </c:pt>
                <c:pt idx="133">
                  <c:v>0.54749999999999999</c:v>
                </c:pt>
                <c:pt idx="134">
                  <c:v>0.2414</c:v>
                </c:pt>
                <c:pt idx="135">
                  <c:v>9.8000000000000004E-2</c:v>
                </c:pt>
                <c:pt idx="136">
                  <c:v>3.6799999999999999E-2</c:v>
                </c:pt>
                <c:pt idx="137">
                  <c:v>1.7500000000000002E-2</c:v>
                </c:pt>
                <c:pt idx="138">
                  <c:v>1.17E-2</c:v>
                </c:pt>
                <c:pt idx="139">
                  <c:v>1.8599999999999998E-2</c:v>
                </c:pt>
                <c:pt idx="140">
                  <c:v>3.5299999999999998E-2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02560"/>
        <c:axId val="128404480"/>
      </c:scatterChart>
      <c:valAx>
        <c:axId val="128402560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28404480"/>
        <c:crossesAt val="-0.5"/>
        <c:crossBetween val="midCat"/>
      </c:valAx>
      <c:valAx>
        <c:axId val="1284044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 (%)</a:t>
                </a:r>
              </a:p>
            </c:rich>
          </c:tx>
          <c:layout>
            <c:manualLayout>
              <c:xMode val="edge"/>
              <c:yMode val="edge"/>
              <c:x val="1.1714589989350403E-2"/>
              <c:y val="0.4380718483888957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840256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data'!$F$10:$F$199</c:f>
              <c:numCache>
                <c:formatCode>General</c:formatCode>
                <c:ptCount val="190"/>
                <c:pt idx="0">
                  <c:v>362.5</c:v>
                </c:pt>
                <c:pt idx="1">
                  <c:v>404.8</c:v>
                </c:pt>
                <c:pt idx="2">
                  <c:v>465.1</c:v>
                </c:pt>
                <c:pt idx="3">
                  <c:v>472.7</c:v>
                </c:pt>
                <c:pt idx="4">
                  <c:v>464.3</c:v>
                </c:pt>
                <c:pt idx="5">
                  <c:v>423.8</c:v>
                </c:pt>
                <c:pt idx="6">
                  <c:v>419.4</c:v>
                </c:pt>
                <c:pt idx="7">
                  <c:v>425.9</c:v>
                </c:pt>
                <c:pt idx="8">
                  <c:v>419.3</c:v>
                </c:pt>
                <c:pt idx="9">
                  <c:v>410.7</c:v>
                </c:pt>
                <c:pt idx="10">
                  <c:v>425.9</c:v>
                </c:pt>
                <c:pt idx="11">
                  <c:v>427.1</c:v>
                </c:pt>
                <c:pt idx="12">
                  <c:v>394.2</c:v>
                </c:pt>
                <c:pt idx="13">
                  <c:v>386.1</c:v>
                </c:pt>
                <c:pt idx="14">
                  <c:v>399.2</c:v>
                </c:pt>
                <c:pt idx="15">
                  <c:v>401.4</c:v>
                </c:pt>
                <c:pt idx="16">
                  <c:v>358.1</c:v>
                </c:pt>
                <c:pt idx="17">
                  <c:v>335.1</c:v>
                </c:pt>
                <c:pt idx="18">
                  <c:v>351.5</c:v>
                </c:pt>
                <c:pt idx="19">
                  <c:v>362.3</c:v>
                </c:pt>
                <c:pt idx="20">
                  <c:v>350.2</c:v>
                </c:pt>
                <c:pt idx="21">
                  <c:v>343.7</c:v>
                </c:pt>
                <c:pt idx="22">
                  <c:v>335.1</c:v>
                </c:pt>
                <c:pt idx="23">
                  <c:v>316.39999999999998</c:v>
                </c:pt>
                <c:pt idx="24">
                  <c:v>284.8</c:v>
                </c:pt>
                <c:pt idx="25">
                  <c:v>237.7</c:v>
                </c:pt>
                <c:pt idx="26">
                  <c:v>193.1</c:v>
                </c:pt>
                <c:pt idx="27">
                  <c:v>174.4</c:v>
                </c:pt>
                <c:pt idx="28">
                  <c:v>126.3</c:v>
                </c:pt>
                <c:pt idx="29">
                  <c:v>102.5</c:v>
                </c:pt>
                <c:pt idx="30">
                  <c:v>82</c:v>
                </c:pt>
                <c:pt idx="31">
                  <c:v>71</c:v>
                </c:pt>
                <c:pt idx="32">
                  <c:v>64</c:v>
                </c:pt>
                <c:pt idx="33">
                  <c:v>58.4</c:v>
                </c:pt>
                <c:pt idx="34">
                  <c:v>55.7</c:v>
                </c:pt>
                <c:pt idx="35">
                  <c:v>59.6</c:v>
                </c:pt>
                <c:pt idx="36">
                  <c:v>76.599999999999994</c:v>
                </c:pt>
                <c:pt idx="37">
                  <c:v>90.3</c:v>
                </c:pt>
                <c:pt idx="38">
                  <c:v>98.1</c:v>
                </c:pt>
                <c:pt idx="39">
                  <c:v>102.2</c:v>
                </c:pt>
                <c:pt idx="40">
                  <c:v>113.2</c:v>
                </c:pt>
                <c:pt idx="41">
                  <c:v>222.8</c:v>
                </c:pt>
                <c:pt idx="42">
                  <c:v>392.3</c:v>
                </c:pt>
                <c:pt idx="43">
                  <c:v>517.5</c:v>
                </c:pt>
                <c:pt idx="44">
                  <c:v>556.20000000000005</c:v>
                </c:pt>
                <c:pt idx="45">
                  <c:v>566.6</c:v>
                </c:pt>
                <c:pt idx="46">
                  <c:v>577.79999999999995</c:v>
                </c:pt>
                <c:pt idx="47">
                  <c:v>580</c:v>
                </c:pt>
                <c:pt idx="48">
                  <c:v>579.29999999999995</c:v>
                </c:pt>
                <c:pt idx="49">
                  <c:v>586</c:v>
                </c:pt>
                <c:pt idx="50">
                  <c:v>580.29999999999995</c:v>
                </c:pt>
                <c:pt idx="51">
                  <c:v>585.9</c:v>
                </c:pt>
                <c:pt idx="52">
                  <c:v>531.29999999999995</c:v>
                </c:pt>
                <c:pt idx="53">
                  <c:v>424.9</c:v>
                </c:pt>
                <c:pt idx="54">
                  <c:v>371.6</c:v>
                </c:pt>
                <c:pt idx="55">
                  <c:v>342</c:v>
                </c:pt>
                <c:pt idx="56">
                  <c:v>335.9</c:v>
                </c:pt>
                <c:pt idx="57">
                  <c:v>353</c:v>
                </c:pt>
                <c:pt idx="58">
                  <c:v>406.9</c:v>
                </c:pt>
                <c:pt idx="59">
                  <c:v>426.5</c:v>
                </c:pt>
                <c:pt idx="60">
                  <c:v>434.7</c:v>
                </c:pt>
                <c:pt idx="61">
                  <c:v>462.6</c:v>
                </c:pt>
                <c:pt idx="62">
                  <c:v>496.2</c:v>
                </c:pt>
                <c:pt idx="63">
                  <c:v>524.79999999999995</c:v>
                </c:pt>
                <c:pt idx="64">
                  <c:v>589.1</c:v>
                </c:pt>
                <c:pt idx="65">
                  <c:v>606.9</c:v>
                </c:pt>
                <c:pt idx="66">
                  <c:v>601</c:v>
                </c:pt>
                <c:pt idx="67">
                  <c:v>572.70000000000005</c:v>
                </c:pt>
                <c:pt idx="68">
                  <c:v>507.8</c:v>
                </c:pt>
                <c:pt idx="69">
                  <c:v>474.1</c:v>
                </c:pt>
                <c:pt idx="70">
                  <c:v>392</c:v>
                </c:pt>
                <c:pt idx="71">
                  <c:v>309.10000000000002</c:v>
                </c:pt>
                <c:pt idx="72">
                  <c:v>272</c:v>
                </c:pt>
                <c:pt idx="73">
                  <c:v>258.3</c:v>
                </c:pt>
                <c:pt idx="74">
                  <c:v>283.8</c:v>
                </c:pt>
                <c:pt idx="75">
                  <c:v>299.7</c:v>
                </c:pt>
                <c:pt idx="76">
                  <c:v>311.60000000000002</c:v>
                </c:pt>
                <c:pt idx="77">
                  <c:v>281.7</c:v>
                </c:pt>
                <c:pt idx="78">
                  <c:v>272.3</c:v>
                </c:pt>
                <c:pt idx="79">
                  <c:v>271.60000000000002</c:v>
                </c:pt>
                <c:pt idx="80">
                  <c:v>271.7</c:v>
                </c:pt>
                <c:pt idx="81">
                  <c:v>272.39999999999998</c:v>
                </c:pt>
                <c:pt idx="82">
                  <c:v>305.5</c:v>
                </c:pt>
                <c:pt idx="83">
                  <c:v>301.10000000000002</c:v>
                </c:pt>
                <c:pt idx="84">
                  <c:v>267.5</c:v>
                </c:pt>
                <c:pt idx="85">
                  <c:v>235</c:v>
                </c:pt>
                <c:pt idx="86">
                  <c:v>232.4</c:v>
                </c:pt>
                <c:pt idx="87">
                  <c:v>240.1</c:v>
                </c:pt>
                <c:pt idx="88">
                  <c:v>298.5</c:v>
                </c:pt>
                <c:pt idx="89">
                  <c:v>321.3</c:v>
                </c:pt>
                <c:pt idx="90">
                  <c:v>264.60000000000002</c:v>
                </c:pt>
                <c:pt idx="91">
                  <c:v>210</c:v>
                </c:pt>
                <c:pt idx="92">
                  <c:v>175.7</c:v>
                </c:pt>
                <c:pt idx="93">
                  <c:v>166.1</c:v>
                </c:pt>
                <c:pt idx="94">
                  <c:v>149.69999999999999</c:v>
                </c:pt>
                <c:pt idx="95">
                  <c:v>135.80000000000001</c:v>
                </c:pt>
                <c:pt idx="96">
                  <c:v>132.80000000000001</c:v>
                </c:pt>
                <c:pt idx="97">
                  <c:v>156.6</c:v>
                </c:pt>
                <c:pt idx="98">
                  <c:v>279.60000000000002</c:v>
                </c:pt>
                <c:pt idx="99">
                  <c:v>347.4</c:v>
                </c:pt>
                <c:pt idx="100">
                  <c:v>452.1</c:v>
                </c:pt>
                <c:pt idx="101">
                  <c:v>427.7</c:v>
                </c:pt>
                <c:pt idx="102">
                  <c:v>439.5</c:v>
                </c:pt>
                <c:pt idx="103">
                  <c:v>455</c:v>
                </c:pt>
                <c:pt idx="104">
                  <c:v>443.6</c:v>
                </c:pt>
                <c:pt idx="105">
                  <c:v>437</c:v>
                </c:pt>
                <c:pt idx="106">
                  <c:v>483.4</c:v>
                </c:pt>
                <c:pt idx="107">
                  <c:v>586.6</c:v>
                </c:pt>
                <c:pt idx="108">
                  <c:v>623.6</c:v>
                </c:pt>
                <c:pt idx="109">
                  <c:v>578.9</c:v>
                </c:pt>
                <c:pt idx="110">
                  <c:v>534.6</c:v>
                </c:pt>
                <c:pt idx="111">
                  <c:v>533.79999999999995</c:v>
                </c:pt>
                <c:pt idx="112">
                  <c:v>494.1</c:v>
                </c:pt>
                <c:pt idx="113">
                  <c:v>416.2</c:v>
                </c:pt>
                <c:pt idx="114">
                  <c:v>374.4</c:v>
                </c:pt>
                <c:pt idx="115">
                  <c:v>351.5</c:v>
                </c:pt>
                <c:pt idx="116">
                  <c:v>379.3</c:v>
                </c:pt>
                <c:pt idx="117">
                  <c:v>397</c:v>
                </c:pt>
                <c:pt idx="118">
                  <c:v>441</c:v>
                </c:pt>
                <c:pt idx="119">
                  <c:v>435.9</c:v>
                </c:pt>
                <c:pt idx="120">
                  <c:v>406.4</c:v>
                </c:pt>
                <c:pt idx="121">
                  <c:v>339.6</c:v>
                </c:pt>
                <c:pt idx="122">
                  <c:v>272.89999999999998</c:v>
                </c:pt>
                <c:pt idx="123">
                  <c:v>250.8</c:v>
                </c:pt>
                <c:pt idx="124">
                  <c:v>201.5</c:v>
                </c:pt>
                <c:pt idx="125">
                  <c:v>179.3</c:v>
                </c:pt>
                <c:pt idx="126">
                  <c:v>204.5</c:v>
                </c:pt>
                <c:pt idx="127">
                  <c:v>244.1</c:v>
                </c:pt>
                <c:pt idx="128">
                  <c:v>245.6</c:v>
                </c:pt>
                <c:pt idx="129">
                  <c:v>230.9</c:v>
                </c:pt>
                <c:pt idx="130">
                  <c:v>180.5</c:v>
                </c:pt>
                <c:pt idx="131">
                  <c:v>145.69999999999999</c:v>
                </c:pt>
                <c:pt idx="132">
                  <c:v>136.69999999999999</c:v>
                </c:pt>
                <c:pt idx="133">
                  <c:v>125.5</c:v>
                </c:pt>
                <c:pt idx="134">
                  <c:v>117.2</c:v>
                </c:pt>
                <c:pt idx="135">
                  <c:v>116.2</c:v>
                </c:pt>
                <c:pt idx="136">
                  <c:v>115.8</c:v>
                </c:pt>
                <c:pt idx="137">
                  <c:v>115.9</c:v>
                </c:pt>
                <c:pt idx="138">
                  <c:v>138.30000000000001</c:v>
                </c:pt>
                <c:pt idx="139">
                  <c:v>207.2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data'!$F$10:$F$200</c:f>
              <c:numCache>
                <c:formatCode>General</c:formatCode>
                <c:ptCount val="191"/>
                <c:pt idx="0">
                  <c:v>207.2</c:v>
                </c:pt>
                <c:pt idx="1">
                  <c:v>269</c:v>
                </c:pt>
                <c:pt idx="2">
                  <c:v>315.89999999999998</c:v>
                </c:pt>
                <c:pt idx="3">
                  <c:v>360</c:v>
                </c:pt>
                <c:pt idx="4">
                  <c:v>427.1</c:v>
                </c:pt>
                <c:pt idx="5">
                  <c:v>493.4</c:v>
                </c:pt>
                <c:pt idx="6">
                  <c:v>558.79999999999995</c:v>
                </c:pt>
                <c:pt idx="7">
                  <c:v>604.20000000000005</c:v>
                </c:pt>
                <c:pt idx="8">
                  <c:v>616.29999999999995</c:v>
                </c:pt>
                <c:pt idx="9">
                  <c:v>550.70000000000005</c:v>
                </c:pt>
                <c:pt idx="10">
                  <c:v>463.1</c:v>
                </c:pt>
                <c:pt idx="11">
                  <c:v>411.6</c:v>
                </c:pt>
                <c:pt idx="12">
                  <c:v>349.3</c:v>
                </c:pt>
                <c:pt idx="13">
                  <c:v>321.89999999999998</c:v>
                </c:pt>
                <c:pt idx="14">
                  <c:v>295.2</c:v>
                </c:pt>
                <c:pt idx="15">
                  <c:v>241.2</c:v>
                </c:pt>
                <c:pt idx="16">
                  <c:v>216.9</c:v>
                </c:pt>
                <c:pt idx="17">
                  <c:v>221.4</c:v>
                </c:pt>
                <c:pt idx="18">
                  <c:v>240.8</c:v>
                </c:pt>
                <c:pt idx="19">
                  <c:v>260.7</c:v>
                </c:pt>
                <c:pt idx="20">
                  <c:v>271.5</c:v>
                </c:pt>
                <c:pt idx="21">
                  <c:v>278</c:v>
                </c:pt>
                <c:pt idx="22">
                  <c:v>275.2</c:v>
                </c:pt>
                <c:pt idx="23">
                  <c:v>253.7</c:v>
                </c:pt>
                <c:pt idx="24">
                  <c:v>236.3</c:v>
                </c:pt>
                <c:pt idx="25">
                  <c:v>202.7</c:v>
                </c:pt>
                <c:pt idx="26">
                  <c:v>173.7</c:v>
                </c:pt>
                <c:pt idx="27">
                  <c:v>147.9</c:v>
                </c:pt>
                <c:pt idx="28">
                  <c:v>112.8</c:v>
                </c:pt>
                <c:pt idx="29">
                  <c:v>98.9</c:v>
                </c:pt>
                <c:pt idx="30">
                  <c:v>88.7</c:v>
                </c:pt>
                <c:pt idx="31">
                  <c:v>76.8</c:v>
                </c:pt>
                <c:pt idx="32">
                  <c:v>65.900000000000006</c:v>
                </c:pt>
                <c:pt idx="33">
                  <c:v>61.8</c:v>
                </c:pt>
                <c:pt idx="34">
                  <c:v>59.8</c:v>
                </c:pt>
                <c:pt idx="35">
                  <c:v>58.4</c:v>
                </c:pt>
                <c:pt idx="36">
                  <c:v>60.9</c:v>
                </c:pt>
                <c:pt idx="37">
                  <c:v>75.8</c:v>
                </c:pt>
                <c:pt idx="38">
                  <c:v>94.8</c:v>
                </c:pt>
                <c:pt idx="39">
                  <c:v>114.3</c:v>
                </c:pt>
                <c:pt idx="40">
                  <c:v>177.6</c:v>
                </c:pt>
                <c:pt idx="41">
                  <c:v>297.89999999999998</c:v>
                </c:pt>
                <c:pt idx="42">
                  <c:v>407.7</c:v>
                </c:pt>
                <c:pt idx="43">
                  <c:v>487.9</c:v>
                </c:pt>
                <c:pt idx="44">
                  <c:v>541</c:v>
                </c:pt>
                <c:pt idx="45">
                  <c:v>555.29999999999995</c:v>
                </c:pt>
                <c:pt idx="46">
                  <c:v>528</c:v>
                </c:pt>
                <c:pt idx="47">
                  <c:v>527.1</c:v>
                </c:pt>
                <c:pt idx="48">
                  <c:v>527.29999999999995</c:v>
                </c:pt>
                <c:pt idx="49">
                  <c:v>482.2</c:v>
                </c:pt>
                <c:pt idx="50">
                  <c:v>465.9</c:v>
                </c:pt>
                <c:pt idx="51">
                  <c:v>465.7</c:v>
                </c:pt>
                <c:pt idx="52">
                  <c:v>492</c:v>
                </c:pt>
                <c:pt idx="53">
                  <c:v>511.9</c:v>
                </c:pt>
                <c:pt idx="54">
                  <c:v>531.1</c:v>
                </c:pt>
                <c:pt idx="55">
                  <c:v>535.29999999999995</c:v>
                </c:pt>
                <c:pt idx="56">
                  <c:v>533.70000000000005</c:v>
                </c:pt>
                <c:pt idx="57">
                  <c:v>532.1</c:v>
                </c:pt>
                <c:pt idx="58">
                  <c:v>532.1</c:v>
                </c:pt>
                <c:pt idx="59">
                  <c:v>529.20000000000005</c:v>
                </c:pt>
                <c:pt idx="60">
                  <c:v>496.4</c:v>
                </c:pt>
                <c:pt idx="61">
                  <c:v>473.1</c:v>
                </c:pt>
                <c:pt idx="62">
                  <c:v>479.3</c:v>
                </c:pt>
                <c:pt idx="63">
                  <c:v>487.5</c:v>
                </c:pt>
                <c:pt idx="64">
                  <c:v>476</c:v>
                </c:pt>
                <c:pt idx="65">
                  <c:v>457.6</c:v>
                </c:pt>
                <c:pt idx="66">
                  <c:v>450.9</c:v>
                </c:pt>
                <c:pt idx="67">
                  <c:v>440.5</c:v>
                </c:pt>
                <c:pt idx="68">
                  <c:v>418.4</c:v>
                </c:pt>
                <c:pt idx="69">
                  <c:v>387.9</c:v>
                </c:pt>
                <c:pt idx="70">
                  <c:v>335.7</c:v>
                </c:pt>
                <c:pt idx="71">
                  <c:v>324.7</c:v>
                </c:pt>
                <c:pt idx="72">
                  <c:v>332.2</c:v>
                </c:pt>
                <c:pt idx="73">
                  <c:v>335.7</c:v>
                </c:pt>
                <c:pt idx="74">
                  <c:v>335.2</c:v>
                </c:pt>
                <c:pt idx="75">
                  <c:v>333.5</c:v>
                </c:pt>
                <c:pt idx="76">
                  <c:v>333.2</c:v>
                </c:pt>
                <c:pt idx="77">
                  <c:v>328.1</c:v>
                </c:pt>
                <c:pt idx="78">
                  <c:v>301.3</c:v>
                </c:pt>
                <c:pt idx="79">
                  <c:v>266.2</c:v>
                </c:pt>
                <c:pt idx="80">
                  <c:v>237.4</c:v>
                </c:pt>
                <c:pt idx="81">
                  <c:v>220.5</c:v>
                </c:pt>
                <c:pt idx="82">
                  <c:v>200.3</c:v>
                </c:pt>
                <c:pt idx="83">
                  <c:v>197.9</c:v>
                </c:pt>
                <c:pt idx="84">
                  <c:v>197.9</c:v>
                </c:pt>
                <c:pt idx="85">
                  <c:v>190</c:v>
                </c:pt>
                <c:pt idx="86">
                  <c:v>198.1</c:v>
                </c:pt>
                <c:pt idx="87">
                  <c:v>198.7</c:v>
                </c:pt>
                <c:pt idx="88">
                  <c:v>160.30000000000001</c:v>
                </c:pt>
                <c:pt idx="89">
                  <c:v>146.5</c:v>
                </c:pt>
                <c:pt idx="90">
                  <c:v>133.5</c:v>
                </c:pt>
                <c:pt idx="91">
                  <c:v>123.5</c:v>
                </c:pt>
                <c:pt idx="92">
                  <c:v>121.9</c:v>
                </c:pt>
                <c:pt idx="93">
                  <c:v>123.3</c:v>
                </c:pt>
                <c:pt idx="94">
                  <c:v>128.19999999999999</c:v>
                </c:pt>
                <c:pt idx="95">
                  <c:v>129.30000000000001</c:v>
                </c:pt>
                <c:pt idx="96">
                  <c:v>121</c:v>
                </c:pt>
                <c:pt idx="97">
                  <c:v>127.3</c:v>
                </c:pt>
                <c:pt idx="98">
                  <c:v>147.9</c:v>
                </c:pt>
                <c:pt idx="99">
                  <c:v>227.7</c:v>
                </c:pt>
                <c:pt idx="100">
                  <c:v>363.7</c:v>
                </c:pt>
                <c:pt idx="101">
                  <c:v>417.9</c:v>
                </c:pt>
                <c:pt idx="102">
                  <c:v>431.2</c:v>
                </c:pt>
                <c:pt idx="103">
                  <c:v>432.2</c:v>
                </c:pt>
                <c:pt idx="104">
                  <c:v>449.3</c:v>
                </c:pt>
                <c:pt idx="105">
                  <c:v>460.8</c:v>
                </c:pt>
                <c:pt idx="106">
                  <c:v>530.20000000000005</c:v>
                </c:pt>
                <c:pt idx="107">
                  <c:v>633.1</c:v>
                </c:pt>
                <c:pt idx="108">
                  <c:v>679.2</c:v>
                </c:pt>
                <c:pt idx="109">
                  <c:v>653.79999999999995</c:v>
                </c:pt>
                <c:pt idx="110">
                  <c:v>566.20000000000005</c:v>
                </c:pt>
                <c:pt idx="111">
                  <c:v>542.70000000000005</c:v>
                </c:pt>
                <c:pt idx="112">
                  <c:v>483.7</c:v>
                </c:pt>
                <c:pt idx="113">
                  <c:v>425.4</c:v>
                </c:pt>
                <c:pt idx="114">
                  <c:v>428.2</c:v>
                </c:pt>
                <c:pt idx="115">
                  <c:v>520.70000000000005</c:v>
                </c:pt>
                <c:pt idx="116">
                  <c:v>558</c:v>
                </c:pt>
                <c:pt idx="117">
                  <c:v>559.4</c:v>
                </c:pt>
                <c:pt idx="118">
                  <c:v>561.79999999999995</c:v>
                </c:pt>
                <c:pt idx="119">
                  <c:v>554.5</c:v>
                </c:pt>
                <c:pt idx="120">
                  <c:v>536.29999999999995</c:v>
                </c:pt>
                <c:pt idx="121">
                  <c:v>499.2</c:v>
                </c:pt>
                <c:pt idx="122">
                  <c:v>450</c:v>
                </c:pt>
                <c:pt idx="123">
                  <c:v>385.8</c:v>
                </c:pt>
                <c:pt idx="124">
                  <c:v>291.2</c:v>
                </c:pt>
                <c:pt idx="125">
                  <c:v>201.8</c:v>
                </c:pt>
                <c:pt idx="126">
                  <c:v>181.1</c:v>
                </c:pt>
                <c:pt idx="127">
                  <c:v>190.1</c:v>
                </c:pt>
                <c:pt idx="128">
                  <c:v>218.4</c:v>
                </c:pt>
                <c:pt idx="129">
                  <c:v>244.9</c:v>
                </c:pt>
                <c:pt idx="130">
                  <c:v>250.5</c:v>
                </c:pt>
                <c:pt idx="131">
                  <c:v>234</c:v>
                </c:pt>
                <c:pt idx="132">
                  <c:v>233.4</c:v>
                </c:pt>
                <c:pt idx="133">
                  <c:v>219.9</c:v>
                </c:pt>
                <c:pt idx="134">
                  <c:v>193</c:v>
                </c:pt>
                <c:pt idx="135">
                  <c:v>189.5</c:v>
                </c:pt>
                <c:pt idx="136">
                  <c:v>165.4</c:v>
                </c:pt>
                <c:pt idx="137">
                  <c:v>151</c:v>
                </c:pt>
                <c:pt idx="138">
                  <c:v>147.9</c:v>
                </c:pt>
                <c:pt idx="139">
                  <c:v>179.9</c:v>
                </c:pt>
                <c:pt idx="140">
                  <c:v>219.5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data'!$F$10:$F$200</c:f>
              <c:numCache>
                <c:formatCode>General</c:formatCode>
                <c:ptCount val="191"/>
                <c:pt idx="0">
                  <c:v>219.5</c:v>
                </c:pt>
                <c:pt idx="1">
                  <c:v>264.10000000000002</c:v>
                </c:pt>
                <c:pt idx="2">
                  <c:v>365.7</c:v>
                </c:pt>
                <c:pt idx="3">
                  <c:v>399.4</c:v>
                </c:pt>
                <c:pt idx="4">
                  <c:v>446.8</c:v>
                </c:pt>
                <c:pt idx="5">
                  <c:v>497.1</c:v>
                </c:pt>
                <c:pt idx="6">
                  <c:v>518.5</c:v>
                </c:pt>
                <c:pt idx="7">
                  <c:v>521.70000000000005</c:v>
                </c:pt>
                <c:pt idx="8">
                  <c:v>568.79999999999995</c:v>
                </c:pt>
                <c:pt idx="9">
                  <c:v>586.29999999999995</c:v>
                </c:pt>
                <c:pt idx="10">
                  <c:v>581.29999999999995</c:v>
                </c:pt>
                <c:pt idx="11">
                  <c:v>517.20000000000005</c:v>
                </c:pt>
                <c:pt idx="12">
                  <c:v>441.6</c:v>
                </c:pt>
                <c:pt idx="13">
                  <c:v>420.6</c:v>
                </c:pt>
                <c:pt idx="14">
                  <c:v>368.2</c:v>
                </c:pt>
                <c:pt idx="15">
                  <c:v>331.5</c:v>
                </c:pt>
                <c:pt idx="16">
                  <c:v>307.10000000000002</c:v>
                </c:pt>
                <c:pt idx="17">
                  <c:v>287.89999999999998</c:v>
                </c:pt>
                <c:pt idx="18">
                  <c:v>293.7</c:v>
                </c:pt>
                <c:pt idx="19">
                  <c:v>295.89999999999998</c:v>
                </c:pt>
                <c:pt idx="20">
                  <c:v>316</c:v>
                </c:pt>
                <c:pt idx="21">
                  <c:v>324.2</c:v>
                </c:pt>
                <c:pt idx="22">
                  <c:v>295.10000000000002</c:v>
                </c:pt>
                <c:pt idx="23">
                  <c:v>256.10000000000002</c:v>
                </c:pt>
                <c:pt idx="24">
                  <c:v>230.1</c:v>
                </c:pt>
                <c:pt idx="25">
                  <c:v>211.5</c:v>
                </c:pt>
                <c:pt idx="26">
                  <c:v>180.8</c:v>
                </c:pt>
                <c:pt idx="27">
                  <c:v>171.4</c:v>
                </c:pt>
                <c:pt idx="28">
                  <c:v>167.7</c:v>
                </c:pt>
                <c:pt idx="29">
                  <c:v>144.30000000000001</c:v>
                </c:pt>
                <c:pt idx="30">
                  <c:v>121.8</c:v>
                </c:pt>
                <c:pt idx="31">
                  <c:v>115.4</c:v>
                </c:pt>
                <c:pt idx="32">
                  <c:v>99.8</c:v>
                </c:pt>
                <c:pt idx="33">
                  <c:v>86</c:v>
                </c:pt>
                <c:pt idx="34">
                  <c:v>75.7</c:v>
                </c:pt>
                <c:pt idx="35">
                  <c:v>67.900000000000006</c:v>
                </c:pt>
                <c:pt idx="36">
                  <c:v>67.400000000000006</c:v>
                </c:pt>
                <c:pt idx="37">
                  <c:v>67.400000000000006</c:v>
                </c:pt>
                <c:pt idx="38">
                  <c:v>70.5</c:v>
                </c:pt>
                <c:pt idx="39">
                  <c:v>83.7</c:v>
                </c:pt>
                <c:pt idx="40">
                  <c:v>96.1</c:v>
                </c:pt>
                <c:pt idx="41">
                  <c:v>141</c:v>
                </c:pt>
                <c:pt idx="42">
                  <c:v>249.5</c:v>
                </c:pt>
                <c:pt idx="43">
                  <c:v>368.1</c:v>
                </c:pt>
                <c:pt idx="44">
                  <c:v>513.6</c:v>
                </c:pt>
                <c:pt idx="45">
                  <c:v>589.70000000000005</c:v>
                </c:pt>
                <c:pt idx="46">
                  <c:v>564.1</c:v>
                </c:pt>
                <c:pt idx="47">
                  <c:v>548.79999999999995</c:v>
                </c:pt>
                <c:pt idx="48">
                  <c:v>531.79999999999995</c:v>
                </c:pt>
                <c:pt idx="49">
                  <c:v>519.79999999999995</c:v>
                </c:pt>
                <c:pt idx="50">
                  <c:v>542.9</c:v>
                </c:pt>
                <c:pt idx="51">
                  <c:v>581.6</c:v>
                </c:pt>
                <c:pt idx="52">
                  <c:v>542.79999999999995</c:v>
                </c:pt>
                <c:pt idx="53">
                  <c:v>538.29999999999995</c:v>
                </c:pt>
                <c:pt idx="54">
                  <c:v>508.2</c:v>
                </c:pt>
                <c:pt idx="55">
                  <c:v>480.2</c:v>
                </c:pt>
                <c:pt idx="56">
                  <c:v>442.9</c:v>
                </c:pt>
                <c:pt idx="57">
                  <c:v>498.6</c:v>
                </c:pt>
                <c:pt idx="58">
                  <c:v>583.6</c:v>
                </c:pt>
                <c:pt idx="59">
                  <c:v>587.4</c:v>
                </c:pt>
                <c:pt idx="60">
                  <c:v>560.9</c:v>
                </c:pt>
                <c:pt idx="61">
                  <c:v>547.5</c:v>
                </c:pt>
                <c:pt idx="62">
                  <c:v>551.29999999999995</c:v>
                </c:pt>
                <c:pt idx="63">
                  <c:v>609.4</c:v>
                </c:pt>
                <c:pt idx="64">
                  <c:v>635.9</c:v>
                </c:pt>
                <c:pt idx="65">
                  <c:v>636.20000000000005</c:v>
                </c:pt>
                <c:pt idx="66">
                  <c:v>611.9</c:v>
                </c:pt>
                <c:pt idx="67">
                  <c:v>593.4</c:v>
                </c:pt>
                <c:pt idx="68">
                  <c:v>522.6</c:v>
                </c:pt>
                <c:pt idx="69">
                  <c:v>434.2</c:v>
                </c:pt>
                <c:pt idx="70">
                  <c:v>419.5</c:v>
                </c:pt>
                <c:pt idx="71">
                  <c:v>423.4</c:v>
                </c:pt>
                <c:pt idx="72">
                  <c:v>428.9</c:v>
                </c:pt>
                <c:pt idx="73">
                  <c:v>425.7</c:v>
                </c:pt>
                <c:pt idx="74">
                  <c:v>411.4</c:v>
                </c:pt>
                <c:pt idx="75">
                  <c:v>409.4</c:v>
                </c:pt>
                <c:pt idx="76">
                  <c:v>412.3</c:v>
                </c:pt>
                <c:pt idx="77">
                  <c:v>418.5</c:v>
                </c:pt>
                <c:pt idx="78">
                  <c:v>425.9</c:v>
                </c:pt>
                <c:pt idx="79">
                  <c:v>433.2</c:v>
                </c:pt>
                <c:pt idx="80">
                  <c:v>434.6</c:v>
                </c:pt>
                <c:pt idx="81">
                  <c:v>388.2</c:v>
                </c:pt>
                <c:pt idx="82">
                  <c:v>347.7</c:v>
                </c:pt>
                <c:pt idx="83">
                  <c:v>340</c:v>
                </c:pt>
                <c:pt idx="84">
                  <c:v>320.10000000000002</c:v>
                </c:pt>
                <c:pt idx="85">
                  <c:v>305.39999999999998</c:v>
                </c:pt>
                <c:pt idx="86">
                  <c:v>279.5</c:v>
                </c:pt>
                <c:pt idx="87">
                  <c:v>244</c:v>
                </c:pt>
                <c:pt idx="88">
                  <c:v>204.5</c:v>
                </c:pt>
                <c:pt idx="89">
                  <c:v>161.5</c:v>
                </c:pt>
                <c:pt idx="90">
                  <c:v>130.5</c:v>
                </c:pt>
                <c:pt idx="91">
                  <c:v>125.9</c:v>
                </c:pt>
                <c:pt idx="92">
                  <c:v>115.4</c:v>
                </c:pt>
                <c:pt idx="93">
                  <c:v>109.7</c:v>
                </c:pt>
                <c:pt idx="94">
                  <c:v>104.2</c:v>
                </c:pt>
                <c:pt idx="95">
                  <c:v>100</c:v>
                </c:pt>
                <c:pt idx="96">
                  <c:v>105.6</c:v>
                </c:pt>
                <c:pt idx="97">
                  <c:v>108.4</c:v>
                </c:pt>
                <c:pt idx="98">
                  <c:v>151.5</c:v>
                </c:pt>
                <c:pt idx="99">
                  <c:v>275.10000000000002</c:v>
                </c:pt>
                <c:pt idx="100">
                  <c:v>400.6</c:v>
                </c:pt>
                <c:pt idx="101">
                  <c:v>513.6</c:v>
                </c:pt>
                <c:pt idx="102">
                  <c:v>498.9</c:v>
                </c:pt>
                <c:pt idx="103">
                  <c:v>494.1</c:v>
                </c:pt>
                <c:pt idx="104">
                  <c:v>392.8</c:v>
                </c:pt>
                <c:pt idx="105">
                  <c:v>360.8</c:v>
                </c:pt>
                <c:pt idx="106">
                  <c:v>415.2</c:v>
                </c:pt>
                <c:pt idx="107">
                  <c:v>486.7</c:v>
                </c:pt>
                <c:pt idx="108">
                  <c:v>499.6</c:v>
                </c:pt>
                <c:pt idx="109">
                  <c:v>500.3</c:v>
                </c:pt>
                <c:pt idx="110">
                  <c:v>434.1</c:v>
                </c:pt>
                <c:pt idx="111">
                  <c:v>407.6</c:v>
                </c:pt>
                <c:pt idx="112">
                  <c:v>447.6</c:v>
                </c:pt>
                <c:pt idx="113">
                  <c:v>460.9</c:v>
                </c:pt>
                <c:pt idx="114">
                  <c:v>453</c:v>
                </c:pt>
                <c:pt idx="115">
                  <c:v>452.9</c:v>
                </c:pt>
                <c:pt idx="116">
                  <c:v>496.6</c:v>
                </c:pt>
                <c:pt idx="117">
                  <c:v>532.6</c:v>
                </c:pt>
                <c:pt idx="118">
                  <c:v>574.29999999999995</c:v>
                </c:pt>
                <c:pt idx="119">
                  <c:v>568.6</c:v>
                </c:pt>
                <c:pt idx="120">
                  <c:v>512.1</c:v>
                </c:pt>
                <c:pt idx="121">
                  <c:v>504.8</c:v>
                </c:pt>
                <c:pt idx="122">
                  <c:v>421.3</c:v>
                </c:pt>
                <c:pt idx="123">
                  <c:v>357.5</c:v>
                </c:pt>
                <c:pt idx="124">
                  <c:v>297.10000000000002</c:v>
                </c:pt>
                <c:pt idx="125">
                  <c:v>245.7</c:v>
                </c:pt>
                <c:pt idx="126">
                  <c:v>215.5</c:v>
                </c:pt>
                <c:pt idx="127">
                  <c:v>198.2</c:v>
                </c:pt>
                <c:pt idx="128">
                  <c:v>195.3</c:v>
                </c:pt>
                <c:pt idx="129">
                  <c:v>195.2</c:v>
                </c:pt>
                <c:pt idx="130">
                  <c:v>168.8</c:v>
                </c:pt>
                <c:pt idx="131">
                  <c:v>139.19999999999999</c:v>
                </c:pt>
                <c:pt idx="132">
                  <c:v>125.2</c:v>
                </c:pt>
                <c:pt idx="133">
                  <c:v>115.5</c:v>
                </c:pt>
                <c:pt idx="134">
                  <c:v>104.3</c:v>
                </c:pt>
                <c:pt idx="135">
                  <c:v>100.5</c:v>
                </c:pt>
                <c:pt idx="136">
                  <c:v>99.5</c:v>
                </c:pt>
                <c:pt idx="137">
                  <c:v>106.6</c:v>
                </c:pt>
                <c:pt idx="138">
                  <c:v>163.30000000000001</c:v>
                </c:pt>
                <c:pt idx="139">
                  <c:v>212.2</c:v>
                </c:pt>
                <c:pt idx="140">
                  <c:v>338.3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56192"/>
        <c:axId val="128458112"/>
      </c:scatterChart>
      <c:valAx>
        <c:axId val="128456192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28458112"/>
        <c:crosses val="autoZero"/>
        <c:crossBetween val="midCat"/>
      </c:valAx>
      <c:valAx>
        <c:axId val="1284581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N0 (ppm)</a:t>
                </a:r>
              </a:p>
            </c:rich>
          </c:tx>
          <c:layout>
            <c:manualLayout>
              <c:xMode val="edge"/>
              <c:yMode val="edge"/>
              <c:x val="1.1714589989350406E-2"/>
              <c:y val="0.438071848388895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845619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THC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data'!$H$10:$H$199</c:f>
              <c:numCache>
                <c:formatCode>General</c:formatCode>
                <c:ptCount val="190"/>
                <c:pt idx="0">
                  <c:v>62.1</c:v>
                </c:pt>
                <c:pt idx="1">
                  <c:v>67.7</c:v>
                </c:pt>
                <c:pt idx="2">
                  <c:v>74.2</c:v>
                </c:pt>
                <c:pt idx="3">
                  <c:v>75.099999999999994</c:v>
                </c:pt>
                <c:pt idx="4">
                  <c:v>68.5</c:v>
                </c:pt>
                <c:pt idx="5">
                  <c:v>59.6</c:v>
                </c:pt>
                <c:pt idx="6">
                  <c:v>66.900000000000006</c:v>
                </c:pt>
                <c:pt idx="7">
                  <c:v>61</c:v>
                </c:pt>
                <c:pt idx="8">
                  <c:v>47.6</c:v>
                </c:pt>
                <c:pt idx="9">
                  <c:v>54.9</c:v>
                </c:pt>
                <c:pt idx="10">
                  <c:v>48.8</c:v>
                </c:pt>
                <c:pt idx="11">
                  <c:v>38.5</c:v>
                </c:pt>
                <c:pt idx="12">
                  <c:v>30.2</c:v>
                </c:pt>
                <c:pt idx="13">
                  <c:v>31.7</c:v>
                </c:pt>
                <c:pt idx="14">
                  <c:v>36.200000000000003</c:v>
                </c:pt>
                <c:pt idx="15">
                  <c:v>33.299999999999997</c:v>
                </c:pt>
                <c:pt idx="16">
                  <c:v>37.9</c:v>
                </c:pt>
                <c:pt idx="17">
                  <c:v>34.5</c:v>
                </c:pt>
                <c:pt idx="18">
                  <c:v>28.7</c:v>
                </c:pt>
                <c:pt idx="19">
                  <c:v>31.1</c:v>
                </c:pt>
                <c:pt idx="20">
                  <c:v>31.3</c:v>
                </c:pt>
                <c:pt idx="21">
                  <c:v>39.200000000000003</c:v>
                </c:pt>
                <c:pt idx="22">
                  <c:v>37.9</c:v>
                </c:pt>
                <c:pt idx="23">
                  <c:v>55.6</c:v>
                </c:pt>
                <c:pt idx="24">
                  <c:v>87.8</c:v>
                </c:pt>
                <c:pt idx="25">
                  <c:v>119.3</c:v>
                </c:pt>
                <c:pt idx="26">
                  <c:v>118.9</c:v>
                </c:pt>
                <c:pt idx="27">
                  <c:v>91.6</c:v>
                </c:pt>
                <c:pt idx="28">
                  <c:v>85.4</c:v>
                </c:pt>
                <c:pt idx="29">
                  <c:v>123.3</c:v>
                </c:pt>
                <c:pt idx="30">
                  <c:v>221</c:v>
                </c:pt>
                <c:pt idx="31">
                  <c:v>309.89999999999998</c:v>
                </c:pt>
                <c:pt idx="32">
                  <c:v>336.6</c:v>
                </c:pt>
                <c:pt idx="33">
                  <c:v>290.8</c:v>
                </c:pt>
                <c:pt idx="34">
                  <c:v>228.2</c:v>
                </c:pt>
                <c:pt idx="35">
                  <c:v>160</c:v>
                </c:pt>
                <c:pt idx="36">
                  <c:v>129.1</c:v>
                </c:pt>
                <c:pt idx="37">
                  <c:v>101.8</c:v>
                </c:pt>
                <c:pt idx="38">
                  <c:v>86.8</c:v>
                </c:pt>
                <c:pt idx="39">
                  <c:v>79</c:v>
                </c:pt>
                <c:pt idx="40">
                  <c:v>66.5</c:v>
                </c:pt>
                <c:pt idx="41">
                  <c:v>64.5</c:v>
                </c:pt>
                <c:pt idx="42">
                  <c:v>56.2</c:v>
                </c:pt>
                <c:pt idx="43">
                  <c:v>49.7</c:v>
                </c:pt>
                <c:pt idx="44">
                  <c:v>44.7</c:v>
                </c:pt>
                <c:pt idx="45">
                  <c:v>37.9</c:v>
                </c:pt>
                <c:pt idx="46">
                  <c:v>38</c:v>
                </c:pt>
                <c:pt idx="47">
                  <c:v>37.5</c:v>
                </c:pt>
                <c:pt idx="48">
                  <c:v>45.6</c:v>
                </c:pt>
                <c:pt idx="49">
                  <c:v>53</c:v>
                </c:pt>
                <c:pt idx="50">
                  <c:v>52.8</c:v>
                </c:pt>
                <c:pt idx="51">
                  <c:v>63.4</c:v>
                </c:pt>
                <c:pt idx="52">
                  <c:v>59.1</c:v>
                </c:pt>
                <c:pt idx="53">
                  <c:v>54</c:v>
                </c:pt>
                <c:pt idx="54">
                  <c:v>48.7</c:v>
                </c:pt>
                <c:pt idx="55">
                  <c:v>42</c:v>
                </c:pt>
                <c:pt idx="56">
                  <c:v>41.7</c:v>
                </c:pt>
                <c:pt idx="57">
                  <c:v>42.3</c:v>
                </c:pt>
                <c:pt idx="58">
                  <c:v>45.1</c:v>
                </c:pt>
                <c:pt idx="59">
                  <c:v>45.5</c:v>
                </c:pt>
                <c:pt idx="60">
                  <c:v>36.200000000000003</c:v>
                </c:pt>
                <c:pt idx="61">
                  <c:v>36.799999999999997</c:v>
                </c:pt>
                <c:pt idx="62">
                  <c:v>31.1</c:v>
                </c:pt>
                <c:pt idx="63">
                  <c:v>24.4</c:v>
                </c:pt>
                <c:pt idx="64">
                  <c:v>21.4</c:v>
                </c:pt>
                <c:pt idx="65">
                  <c:v>29.3</c:v>
                </c:pt>
                <c:pt idx="66">
                  <c:v>67.900000000000006</c:v>
                </c:pt>
                <c:pt idx="67">
                  <c:v>130.30000000000001</c:v>
                </c:pt>
                <c:pt idx="68">
                  <c:v>199.3</c:v>
                </c:pt>
                <c:pt idx="69">
                  <c:v>178.6</c:v>
                </c:pt>
                <c:pt idx="70">
                  <c:v>112.7</c:v>
                </c:pt>
                <c:pt idx="71">
                  <c:v>68.3</c:v>
                </c:pt>
                <c:pt idx="72">
                  <c:v>37.6</c:v>
                </c:pt>
                <c:pt idx="73">
                  <c:v>30.6</c:v>
                </c:pt>
                <c:pt idx="74">
                  <c:v>24.7</c:v>
                </c:pt>
                <c:pt idx="75">
                  <c:v>18.8</c:v>
                </c:pt>
                <c:pt idx="76">
                  <c:v>16.3</c:v>
                </c:pt>
                <c:pt idx="77">
                  <c:v>10.5</c:v>
                </c:pt>
                <c:pt idx="78">
                  <c:v>9.1999999999999993</c:v>
                </c:pt>
                <c:pt idx="79">
                  <c:v>10.9</c:v>
                </c:pt>
                <c:pt idx="80">
                  <c:v>10.6</c:v>
                </c:pt>
                <c:pt idx="81">
                  <c:v>18.399999999999999</c:v>
                </c:pt>
                <c:pt idx="82">
                  <c:v>14</c:v>
                </c:pt>
                <c:pt idx="83">
                  <c:v>14.1</c:v>
                </c:pt>
                <c:pt idx="84">
                  <c:v>12.5</c:v>
                </c:pt>
                <c:pt idx="85">
                  <c:v>13.3</c:v>
                </c:pt>
                <c:pt idx="86">
                  <c:v>17.2</c:v>
                </c:pt>
                <c:pt idx="87">
                  <c:v>12.5</c:v>
                </c:pt>
                <c:pt idx="88">
                  <c:v>9</c:v>
                </c:pt>
                <c:pt idx="89">
                  <c:v>6.5</c:v>
                </c:pt>
                <c:pt idx="90">
                  <c:v>3.3</c:v>
                </c:pt>
                <c:pt idx="91">
                  <c:v>10.6</c:v>
                </c:pt>
                <c:pt idx="92">
                  <c:v>20.5</c:v>
                </c:pt>
                <c:pt idx="93">
                  <c:v>31.1</c:v>
                </c:pt>
                <c:pt idx="94">
                  <c:v>26.1</c:v>
                </c:pt>
                <c:pt idx="95">
                  <c:v>21.8</c:v>
                </c:pt>
                <c:pt idx="96">
                  <c:v>29.3</c:v>
                </c:pt>
                <c:pt idx="97">
                  <c:v>30.5</c:v>
                </c:pt>
                <c:pt idx="98">
                  <c:v>29.3</c:v>
                </c:pt>
                <c:pt idx="99">
                  <c:v>24.7</c:v>
                </c:pt>
                <c:pt idx="100">
                  <c:v>20.6</c:v>
                </c:pt>
                <c:pt idx="101">
                  <c:v>25.8</c:v>
                </c:pt>
                <c:pt idx="102">
                  <c:v>22.3</c:v>
                </c:pt>
                <c:pt idx="103">
                  <c:v>25.5</c:v>
                </c:pt>
                <c:pt idx="104">
                  <c:v>30.2</c:v>
                </c:pt>
                <c:pt idx="105">
                  <c:v>37.799999999999997</c:v>
                </c:pt>
                <c:pt idx="106">
                  <c:v>45</c:v>
                </c:pt>
                <c:pt idx="107">
                  <c:v>39</c:v>
                </c:pt>
                <c:pt idx="108">
                  <c:v>48.8</c:v>
                </c:pt>
                <c:pt idx="109">
                  <c:v>59.4</c:v>
                </c:pt>
                <c:pt idx="110">
                  <c:v>58</c:v>
                </c:pt>
                <c:pt idx="111">
                  <c:v>55.9</c:v>
                </c:pt>
                <c:pt idx="112">
                  <c:v>57.8</c:v>
                </c:pt>
                <c:pt idx="113">
                  <c:v>66.900000000000006</c:v>
                </c:pt>
                <c:pt idx="114">
                  <c:v>61.5</c:v>
                </c:pt>
                <c:pt idx="115">
                  <c:v>50.6</c:v>
                </c:pt>
                <c:pt idx="116">
                  <c:v>44.9</c:v>
                </c:pt>
                <c:pt idx="117">
                  <c:v>44</c:v>
                </c:pt>
                <c:pt idx="118">
                  <c:v>42.7</c:v>
                </c:pt>
                <c:pt idx="119">
                  <c:v>33.9</c:v>
                </c:pt>
                <c:pt idx="120">
                  <c:v>32.1</c:v>
                </c:pt>
                <c:pt idx="121">
                  <c:v>32.5</c:v>
                </c:pt>
                <c:pt idx="122">
                  <c:v>21.1</c:v>
                </c:pt>
                <c:pt idx="123">
                  <c:v>23.9</c:v>
                </c:pt>
                <c:pt idx="124">
                  <c:v>20.100000000000001</c:v>
                </c:pt>
                <c:pt idx="125">
                  <c:v>22.2</c:v>
                </c:pt>
                <c:pt idx="126">
                  <c:v>22.2</c:v>
                </c:pt>
                <c:pt idx="127">
                  <c:v>19.2</c:v>
                </c:pt>
                <c:pt idx="128">
                  <c:v>25.6</c:v>
                </c:pt>
                <c:pt idx="129">
                  <c:v>26.3</c:v>
                </c:pt>
                <c:pt idx="130">
                  <c:v>42.6</c:v>
                </c:pt>
                <c:pt idx="131">
                  <c:v>82.3</c:v>
                </c:pt>
                <c:pt idx="132">
                  <c:v>119.8</c:v>
                </c:pt>
                <c:pt idx="133">
                  <c:v>126.1</c:v>
                </c:pt>
                <c:pt idx="134">
                  <c:v>97.1</c:v>
                </c:pt>
                <c:pt idx="135">
                  <c:v>82.6</c:v>
                </c:pt>
                <c:pt idx="136">
                  <c:v>67</c:v>
                </c:pt>
                <c:pt idx="137">
                  <c:v>49.7</c:v>
                </c:pt>
                <c:pt idx="138">
                  <c:v>44.1</c:v>
                </c:pt>
                <c:pt idx="139">
                  <c:v>40.700000000000003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data'!$H$10:$H$200</c:f>
              <c:numCache>
                <c:formatCode>General</c:formatCode>
                <c:ptCount val="191"/>
                <c:pt idx="0">
                  <c:v>40.700000000000003</c:v>
                </c:pt>
                <c:pt idx="1">
                  <c:v>38.700000000000003</c:v>
                </c:pt>
                <c:pt idx="2">
                  <c:v>38.700000000000003</c:v>
                </c:pt>
                <c:pt idx="3">
                  <c:v>35.5</c:v>
                </c:pt>
                <c:pt idx="4">
                  <c:v>41.9</c:v>
                </c:pt>
                <c:pt idx="5">
                  <c:v>39</c:v>
                </c:pt>
                <c:pt idx="6">
                  <c:v>40.9</c:v>
                </c:pt>
                <c:pt idx="7">
                  <c:v>37.1</c:v>
                </c:pt>
                <c:pt idx="8">
                  <c:v>30.9</c:v>
                </c:pt>
                <c:pt idx="9">
                  <c:v>44.9</c:v>
                </c:pt>
                <c:pt idx="10">
                  <c:v>41.6</c:v>
                </c:pt>
                <c:pt idx="11">
                  <c:v>34.200000000000003</c:v>
                </c:pt>
                <c:pt idx="12">
                  <c:v>27.4</c:v>
                </c:pt>
                <c:pt idx="13">
                  <c:v>17.2</c:v>
                </c:pt>
                <c:pt idx="14">
                  <c:v>19.7</c:v>
                </c:pt>
                <c:pt idx="15">
                  <c:v>14.2</c:v>
                </c:pt>
                <c:pt idx="16">
                  <c:v>17.2</c:v>
                </c:pt>
                <c:pt idx="17">
                  <c:v>15.4</c:v>
                </c:pt>
                <c:pt idx="18">
                  <c:v>13.1</c:v>
                </c:pt>
                <c:pt idx="19">
                  <c:v>14.8</c:v>
                </c:pt>
                <c:pt idx="20">
                  <c:v>9.1</c:v>
                </c:pt>
                <c:pt idx="21">
                  <c:v>7.1</c:v>
                </c:pt>
                <c:pt idx="22">
                  <c:v>6</c:v>
                </c:pt>
                <c:pt idx="23">
                  <c:v>6.7</c:v>
                </c:pt>
                <c:pt idx="24">
                  <c:v>31.4</c:v>
                </c:pt>
                <c:pt idx="25">
                  <c:v>83.1</c:v>
                </c:pt>
                <c:pt idx="26">
                  <c:v>80.599999999999994</c:v>
                </c:pt>
                <c:pt idx="27">
                  <c:v>64.599999999999994</c:v>
                </c:pt>
                <c:pt idx="28">
                  <c:v>70</c:v>
                </c:pt>
                <c:pt idx="29">
                  <c:v>150.80000000000001</c:v>
                </c:pt>
                <c:pt idx="30">
                  <c:v>252</c:v>
                </c:pt>
                <c:pt idx="31">
                  <c:v>297.5</c:v>
                </c:pt>
                <c:pt idx="32">
                  <c:v>277.39999999999998</c:v>
                </c:pt>
                <c:pt idx="33">
                  <c:v>235.7</c:v>
                </c:pt>
                <c:pt idx="34">
                  <c:v>203.6</c:v>
                </c:pt>
                <c:pt idx="35">
                  <c:v>173.2</c:v>
                </c:pt>
                <c:pt idx="36">
                  <c:v>125.6</c:v>
                </c:pt>
                <c:pt idx="37">
                  <c:v>81.900000000000006</c:v>
                </c:pt>
                <c:pt idx="38">
                  <c:v>56.8</c:v>
                </c:pt>
                <c:pt idx="39">
                  <c:v>52.5</c:v>
                </c:pt>
                <c:pt idx="40">
                  <c:v>45.8</c:v>
                </c:pt>
                <c:pt idx="41">
                  <c:v>44.1</c:v>
                </c:pt>
                <c:pt idx="42">
                  <c:v>42.4</c:v>
                </c:pt>
                <c:pt idx="43">
                  <c:v>40</c:v>
                </c:pt>
                <c:pt idx="44">
                  <c:v>39.1</c:v>
                </c:pt>
                <c:pt idx="45">
                  <c:v>34.5</c:v>
                </c:pt>
                <c:pt idx="46">
                  <c:v>39.9</c:v>
                </c:pt>
                <c:pt idx="47">
                  <c:v>29.9</c:v>
                </c:pt>
                <c:pt idx="48">
                  <c:v>27.7</c:v>
                </c:pt>
                <c:pt idx="49">
                  <c:v>36</c:v>
                </c:pt>
                <c:pt idx="50">
                  <c:v>32.799999999999997</c:v>
                </c:pt>
                <c:pt idx="51">
                  <c:v>38.5</c:v>
                </c:pt>
                <c:pt idx="52">
                  <c:v>36.6</c:v>
                </c:pt>
                <c:pt idx="53">
                  <c:v>37.5</c:v>
                </c:pt>
                <c:pt idx="54">
                  <c:v>43.2</c:v>
                </c:pt>
                <c:pt idx="55">
                  <c:v>38.700000000000003</c:v>
                </c:pt>
                <c:pt idx="56">
                  <c:v>40.5</c:v>
                </c:pt>
                <c:pt idx="57">
                  <c:v>45.1</c:v>
                </c:pt>
                <c:pt idx="58">
                  <c:v>45.9</c:v>
                </c:pt>
                <c:pt idx="59">
                  <c:v>41.9</c:v>
                </c:pt>
                <c:pt idx="60">
                  <c:v>27.5</c:v>
                </c:pt>
                <c:pt idx="61">
                  <c:v>23</c:v>
                </c:pt>
                <c:pt idx="62">
                  <c:v>19.3</c:v>
                </c:pt>
                <c:pt idx="63">
                  <c:v>24.3</c:v>
                </c:pt>
                <c:pt idx="64">
                  <c:v>59.9</c:v>
                </c:pt>
                <c:pt idx="65">
                  <c:v>143.4</c:v>
                </c:pt>
                <c:pt idx="66">
                  <c:v>254.5</c:v>
                </c:pt>
                <c:pt idx="67">
                  <c:v>270</c:v>
                </c:pt>
                <c:pt idx="68">
                  <c:v>204.7</c:v>
                </c:pt>
                <c:pt idx="69">
                  <c:v>123</c:v>
                </c:pt>
                <c:pt idx="70">
                  <c:v>61.7</c:v>
                </c:pt>
                <c:pt idx="71">
                  <c:v>39.9</c:v>
                </c:pt>
                <c:pt idx="72">
                  <c:v>28.1</c:v>
                </c:pt>
                <c:pt idx="73">
                  <c:v>27.4</c:v>
                </c:pt>
                <c:pt idx="74">
                  <c:v>24.5</c:v>
                </c:pt>
                <c:pt idx="75">
                  <c:v>19.100000000000001</c:v>
                </c:pt>
                <c:pt idx="76">
                  <c:v>19.899999999999999</c:v>
                </c:pt>
                <c:pt idx="77">
                  <c:v>16</c:v>
                </c:pt>
                <c:pt idx="78">
                  <c:v>19.2</c:v>
                </c:pt>
                <c:pt idx="79">
                  <c:v>20.399999999999999</c:v>
                </c:pt>
                <c:pt idx="80">
                  <c:v>11</c:v>
                </c:pt>
                <c:pt idx="81">
                  <c:v>16.399999999999999</c:v>
                </c:pt>
                <c:pt idx="82">
                  <c:v>16.8</c:v>
                </c:pt>
                <c:pt idx="83">
                  <c:v>18.5</c:v>
                </c:pt>
                <c:pt idx="84">
                  <c:v>19.399999999999999</c:v>
                </c:pt>
                <c:pt idx="85">
                  <c:v>17.399999999999999</c:v>
                </c:pt>
                <c:pt idx="86">
                  <c:v>15.6</c:v>
                </c:pt>
                <c:pt idx="87">
                  <c:v>11.3</c:v>
                </c:pt>
                <c:pt idx="88">
                  <c:v>15.3</c:v>
                </c:pt>
                <c:pt idx="89">
                  <c:v>18.5</c:v>
                </c:pt>
                <c:pt idx="90">
                  <c:v>27.4</c:v>
                </c:pt>
                <c:pt idx="91">
                  <c:v>42.4</c:v>
                </c:pt>
                <c:pt idx="92">
                  <c:v>47.8</c:v>
                </c:pt>
                <c:pt idx="93">
                  <c:v>60.7</c:v>
                </c:pt>
                <c:pt idx="94">
                  <c:v>69</c:v>
                </c:pt>
                <c:pt idx="95">
                  <c:v>58.6</c:v>
                </c:pt>
                <c:pt idx="96">
                  <c:v>49.9</c:v>
                </c:pt>
                <c:pt idx="97">
                  <c:v>40.5</c:v>
                </c:pt>
                <c:pt idx="98">
                  <c:v>46</c:v>
                </c:pt>
                <c:pt idx="99">
                  <c:v>44.6</c:v>
                </c:pt>
                <c:pt idx="100">
                  <c:v>32</c:v>
                </c:pt>
                <c:pt idx="101">
                  <c:v>29.7</c:v>
                </c:pt>
                <c:pt idx="102">
                  <c:v>24.7</c:v>
                </c:pt>
                <c:pt idx="103">
                  <c:v>28.9</c:v>
                </c:pt>
                <c:pt idx="104">
                  <c:v>26.2</c:v>
                </c:pt>
                <c:pt idx="105">
                  <c:v>25</c:v>
                </c:pt>
                <c:pt idx="106">
                  <c:v>30.1</c:v>
                </c:pt>
                <c:pt idx="107">
                  <c:v>23.2</c:v>
                </c:pt>
                <c:pt idx="108">
                  <c:v>28.4</c:v>
                </c:pt>
                <c:pt idx="109">
                  <c:v>33.1</c:v>
                </c:pt>
                <c:pt idx="110">
                  <c:v>32.299999999999997</c:v>
                </c:pt>
                <c:pt idx="111">
                  <c:v>32.6</c:v>
                </c:pt>
                <c:pt idx="112">
                  <c:v>26.5</c:v>
                </c:pt>
                <c:pt idx="113">
                  <c:v>34.1</c:v>
                </c:pt>
                <c:pt idx="114">
                  <c:v>30.6</c:v>
                </c:pt>
                <c:pt idx="115">
                  <c:v>29.3</c:v>
                </c:pt>
                <c:pt idx="116">
                  <c:v>31.1</c:v>
                </c:pt>
                <c:pt idx="117">
                  <c:v>32.5</c:v>
                </c:pt>
                <c:pt idx="118">
                  <c:v>37.6</c:v>
                </c:pt>
                <c:pt idx="119">
                  <c:v>23.9</c:v>
                </c:pt>
                <c:pt idx="120">
                  <c:v>20.2</c:v>
                </c:pt>
                <c:pt idx="121">
                  <c:v>20.7</c:v>
                </c:pt>
                <c:pt idx="122">
                  <c:v>15.5</c:v>
                </c:pt>
                <c:pt idx="123">
                  <c:v>19.600000000000001</c:v>
                </c:pt>
                <c:pt idx="124">
                  <c:v>14.3</c:v>
                </c:pt>
                <c:pt idx="125">
                  <c:v>10.1</c:v>
                </c:pt>
                <c:pt idx="126">
                  <c:v>13.8</c:v>
                </c:pt>
                <c:pt idx="127">
                  <c:v>16.3</c:v>
                </c:pt>
                <c:pt idx="128">
                  <c:v>19.5</c:v>
                </c:pt>
                <c:pt idx="129">
                  <c:v>12.9</c:v>
                </c:pt>
                <c:pt idx="130">
                  <c:v>19.399999999999999</c:v>
                </c:pt>
                <c:pt idx="131">
                  <c:v>38.200000000000003</c:v>
                </c:pt>
                <c:pt idx="132">
                  <c:v>54.4</c:v>
                </c:pt>
                <c:pt idx="133">
                  <c:v>78.8</c:v>
                </c:pt>
                <c:pt idx="134">
                  <c:v>74.900000000000006</c:v>
                </c:pt>
                <c:pt idx="135">
                  <c:v>68.099999999999994</c:v>
                </c:pt>
                <c:pt idx="136">
                  <c:v>61.9</c:v>
                </c:pt>
                <c:pt idx="137">
                  <c:v>49.8</c:v>
                </c:pt>
                <c:pt idx="138">
                  <c:v>38.6</c:v>
                </c:pt>
                <c:pt idx="139">
                  <c:v>32.1</c:v>
                </c:pt>
                <c:pt idx="140">
                  <c:v>32.200000000000003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data'!$H$10:$H$200</c:f>
              <c:numCache>
                <c:formatCode>General</c:formatCode>
                <c:ptCount val="191"/>
                <c:pt idx="0">
                  <c:v>32.200000000000003</c:v>
                </c:pt>
                <c:pt idx="1">
                  <c:v>32.799999999999997</c:v>
                </c:pt>
                <c:pt idx="2">
                  <c:v>28.5</c:v>
                </c:pt>
                <c:pt idx="3">
                  <c:v>34.299999999999997</c:v>
                </c:pt>
                <c:pt idx="4">
                  <c:v>32</c:v>
                </c:pt>
                <c:pt idx="5">
                  <c:v>34</c:v>
                </c:pt>
                <c:pt idx="6">
                  <c:v>34.5</c:v>
                </c:pt>
                <c:pt idx="7">
                  <c:v>30</c:v>
                </c:pt>
                <c:pt idx="8">
                  <c:v>29.3</c:v>
                </c:pt>
                <c:pt idx="9">
                  <c:v>35.5</c:v>
                </c:pt>
                <c:pt idx="10">
                  <c:v>39.799999999999997</c:v>
                </c:pt>
                <c:pt idx="11">
                  <c:v>31.5</c:v>
                </c:pt>
                <c:pt idx="12">
                  <c:v>22.3</c:v>
                </c:pt>
                <c:pt idx="13">
                  <c:v>25.8</c:v>
                </c:pt>
                <c:pt idx="14">
                  <c:v>20.6</c:v>
                </c:pt>
                <c:pt idx="15">
                  <c:v>21.9</c:v>
                </c:pt>
                <c:pt idx="16">
                  <c:v>22.9</c:v>
                </c:pt>
                <c:pt idx="17">
                  <c:v>24.9</c:v>
                </c:pt>
                <c:pt idx="18">
                  <c:v>30.8</c:v>
                </c:pt>
                <c:pt idx="19">
                  <c:v>28.4</c:v>
                </c:pt>
                <c:pt idx="20">
                  <c:v>19.600000000000001</c:v>
                </c:pt>
                <c:pt idx="21">
                  <c:v>13.6</c:v>
                </c:pt>
                <c:pt idx="22">
                  <c:v>9.1999999999999993</c:v>
                </c:pt>
                <c:pt idx="23">
                  <c:v>12</c:v>
                </c:pt>
                <c:pt idx="24">
                  <c:v>4.9000000000000004</c:v>
                </c:pt>
                <c:pt idx="25">
                  <c:v>9.1</c:v>
                </c:pt>
                <c:pt idx="26">
                  <c:v>13</c:v>
                </c:pt>
                <c:pt idx="27">
                  <c:v>11.6</c:v>
                </c:pt>
                <c:pt idx="28">
                  <c:v>11.4</c:v>
                </c:pt>
                <c:pt idx="29">
                  <c:v>16.399999999999999</c:v>
                </c:pt>
                <c:pt idx="30">
                  <c:v>52</c:v>
                </c:pt>
                <c:pt idx="31">
                  <c:v>76.599999999999994</c:v>
                </c:pt>
                <c:pt idx="32">
                  <c:v>107.2</c:v>
                </c:pt>
                <c:pt idx="33">
                  <c:v>127.3</c:v>
                </c:pt>
                <c:pt idx="34">
                  <c:v>144.6</c:v>
                </c:pt>
                <c:pt idx="35">
                  <c:v>134.30000000000001</c:v>
                </c:pt>
                <c:pt idx="36">
                  <c:v>102.7</c:v>
                </c:pt>
                <c:pt idx="37">
                  <c:v>81.099999999999994</c:v>
                </c:pt>
                <c:pt idx="38">
                  <c:v>65.900000000000006</c:v>
                </c:pt>
                <c:pt idx="39">
                  <c:v>51.9</c:v>
                </c:pt>
                <c:pt idx="40">
                  <c:v>44.6</c:v>
                </c:pt>
                <c:pt idx="41">
                  <c:v>39.9</c:v>
                </c:pt>
                <c:pt idx="42">
                  <c:v>36.5</c:v>
                </c:pt>
                <c:pt idx="43">
                  <c:v>40.1</c:v>
                </c:pt>
                <c:pt idx="44">
                  <c:v>24.1</c:v>
                </c:pt>
                <c:pt idx="45">
                  <c:v>24.1</c:v>
                </c:pt>
                <c:pt idx="46">
                  <c:v>22</c:v>
                </c:pt>
                <c:pt idx="47">
                  <c:v>22.2</c:v>
                </c:pt>
                <c:pt idx="48">
                  <c:v>26.5</c:v>
                </c:pt>
                <c:pt idx="49">
                  <c:v>27.5</c:v>
                </c:pt>
                <c:pt idx="50">
                  <c:v>28.2</c:v>
                </c:pt>
                <c:pt idx="51">
                  <c:v>28.9</c:v>
                </c:pt>
                <c:pt idx="52">
                  <c:v>27</c:v>
                </c:pt>
                <c:pt idx="53">
                  <c:v>25.6</c:v>
                </c:pt>
                <c:pt idx="54">
                  <c:v>17.600000000000001</c:v>
                </c:pt>
                <c:pt idx="55">
                  <c:v>24.5</c:v>
                </c:pt>
                <c:pt idx="56">
                  <c:v>29.1</c:v>
                </c:pt>
                <c:pt idx="57">
                  <c:v>32.9</c:v>
                </c:pt>
                <c:pt idx="58">
                  <c:v>37</c:v>
                </c:pt>
                <c:pt idx="59">
                  <c:v>33.799999999999997</c:v>
                </c:pt>
                <c:pt idx="60">
                  <c:v>33.799999999999997</c:v>
                </c:pt>
                <c:pt idx="61">
                  <c:v>29.6</c:v>
                </c:pt>
                <c:pt idx="62">
                  <c:v>23.3</c:v>
                </c:pt>
                <c:pt idx="63">
                  <c:v>26.1</c:v>
                </c:pt>
                <c:pt idx="64">
                  <c:v>22.6</c:v>
                </c:pt>
                <c:pt idx="65">
                  <c:v>49</c:v>
                </c:pt>
                <c:pt idx="66">
                  <c:v>85.4</c:v>
                </c:pt>
                <c:pt idx="67">
                  <c:v>85.2</c:v>
                </c:pt>
                <c:pt idx="68">
                  <c:v>62.3</c:v>
                </c:pt>
                <c:pt idx="69">
                  <c:v>38.5</c:v>
                </c:pt>
                <c:pt idx="70">
                  <c:v>49.5</c:v>
                </c:pt>
                <c:pt idx="71">
                  <c:v>46</c:v>
                </c:pt>
                <c:pt idx="72">
                  <c:v>30.9</c:v>
                </c:pt>
                <c:pt idx="73">
                  <c:v>27.6</c:v>
                </c:pt>
                <c:pt idx="74">
                  <c:v>20.100000000000001</c:v>
                </c:pt>
                <c:pt idx="75">
                  <c:v>20.100000000000001</c:v>
                </c:pt>
                <c:pt idx="76">
                  <c:v>19.899999999999999</c:v>
                </c:pt>
                <c:pt idx="77">
                  <c:v>19.5</c:v>
                </c:pt>
                <c:pt idx="78">
                  <c:v>17.100000000000001</c:v>
                </c:pt>
                <c:pt idx="79">
                  <c:v>10.4</c:v>
                </c:pt>
                <c:pt idx="80">
                  <c:v>12.3</c:v>
                </c:pt>
                <c:pt idx="81">
                  <c:v>11.2</c:v>
                </c:pt>
                <c:pt idx="82">
                  <c:v>11.2</c:v>
                </c:pt>
                <c:pt idx="83">
                  <c:v>15.5</c:v>
                </c:pt>
                <c:pt idx="84">
                  <c:v>9.1</c:v>
                </c:pt>
                <c:pt idx="85">
                  <c:v>11.4</c:v>
                </c:pt>
                <c:pt idx="86">
                  <c:v>4</c:v>
                </c:pt>
                <c:pt idx="87">
                  <c:v>4.2</c:v>
                </c:pt>
                <c:pt idx="88">
                  <c:v>4.8</c:v>
                </c:pt>
                <c:pt idx="89">
                  <c:v>8.6999999999999993</c:v>
                </c:pt>
                <c:pt idx="90">
                  <c:v>23.1</c:v>
                </c:pt>
                <c:pt idx="91">
                  <c:v>50.9</c:v>
                </c:pt>
                <c:pt idx="92">
                  <c:v>67.400000000000006</c:v>
                </c:pt>
                <c:pt idx="93">
                  <c:v>66</c:v>
                </c:pt>
                <c:pt idx="94">
                  <c:v>45.7</c:v>
                </c:pt>
                <c:pt idx="95">
                  <c:v>38.4</c:v>
                </c:pt>
                <c:pt idx="96">
                  <c:v>26.9</c:v>
                </c:pt>
                <c:pt idx="97">
                  <c:v>27</c:v>
                </c:pt>
                <c:pt idx="98">
                  <c:v>33.1</c:v>
                </c:pt>
                <c:pt idx="99">
                  <c:v>35.9</c:v>
                </c:pt>
                <c:pt idx="100">
                  <c:v>34.9</c:v>
                </c:pt>
                <c:pt idx="101">
                  <c:v>30.6</c:v>
                </c:pt>
                <c:pt idx="102">
                  <c:v>30.6</c:v>
                </c:pt>
                <c:pt idx="103">
                  <c:v>24.8</c:v>
                </c:pt>
                <c:pt idx="104">
                  <c:v>20.9</c:v>
                </c:pt>
                <c:pt idx="105">
                  <c:v>32</c:v>
                </c:pt>
                <c:pt idx="106">
                  <c:v>29.3</c:v>
                </c:pt>
                <c:pt idx="107">
                  <c:v>32.1</c:v>
                </c:pt>
                <c:pt idx="108">
                  <c:v>26.4</c:v>
                </c:pt>
                <c:pt idx="109">
                  <c:v>28.2</c:v>
                </c:pt>
                <c:pt idx="110">
                  <c:v>36.799999999999997</c:v>
                </c:pt>
                <c:pt idx="111">
                  <c:v>37</c:v>
                </c:pt>
                <c:pt idx="112">
                  <c:v>38</c:v>
                </c:pt>
                <c:pt idx="113">
                  <c:v>38.700000000000003</c:v>
                </c:pt>
                <c:pt idx="114">
                  <c:v>33.5</c:v>
                </c:pt>
                <c:pt idx="115">
                  <c:v>38.1</c:v>
                </c:pt>
                <c:pt idx="116">
                  <c:v>35</c:v>
                </c:pt>
                <c:pt idx="117">
                  <c:v>46.5</c:v>
                </c:pt>
                <c:pt idx="118">
                  <c:v>51</c:v>
                </c:pt>
                <c:pt idx="119">
                  <c:v>37.5</c:v>
                </c:pt>
                <c:pt idx="120">
                  <c:v>31.7</c:v>
                </c:pt>
                <c:pt idx="121">
                  <c:v>31.5</c:v>
                </c:pt>
                <c:pt idx="122">
                  <c:v>30.4</c:v>
                </c:pt>
                <c:pt idx="123">
                  <c:v>21.6</c:v>
                </c:pt>
                <c:pt idx="124">
                  <c:v>14.2</c:v>
                </c:pt>
                <c:pt idx="125">
                  <c:v>16.899999999999999</c:v>
                </c:pt>
                <c:pt idx="126">
                  <c:v>16</c:v>
                </c:pt>
                <c:pt idx="127">
                  <c:v>15.6</c:v>
                </c:pt>
                <c:pt idx="128">
                  <c:v>8.8000000000000007</c:v>
                </c:pt>
                <c:pt idx="129">
                  <c:v>21.6</c:v>
                </c:pt>
                <c:pt idx="130">
                  <c:v>87.4</c:v>
                </c:pt>
                <c:pt idx="131">
                  <c:v>133.9</c:v>
                </c:pt>
                <c:pt idx="132">
                  <c:v>152.5</c:v>
                </c:pt>
                <c:pt idx="133">
                  <c:v>156.30000000000001</c:v>
                </c:pt>
                <c:pt idx="134">
                  <c:v>142.5</c:v>
                </c:pt>
                <c:pt idx="135">
                  <c:v>110.3</c:v>
                </c:pt>
                <c:pt idx="136">
                  <c:v>72</c:v>
                </c:pt>
                <c:pt idx="137">
                  <c:v>54.3</c:v>
                </c:pt>
                <c:pt idx="138">
                  <c:v>44</c:v>
                </c:pt>
                <c:pt idx="139">
                  <c:v>42.5</c:v>
                </c:pt>
                <c:pt idx="140">
                  <c:v>45.1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992576"/>
        <c:axId val="130002944"/>
      </c:scatterChart>
      <c:valAx>
        <c:axId val="129992576"/>
        <c:scaling>
          <c:orientation val="minMax"/>
          <c:max val="16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30002944"/>
        <c:crossesAt val="-10"/>
        <c:crossBetween val="midCat"/>
      </c:valAx>
      <c:valAx>
        <c:axId val="1300029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THC (ppm)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99925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O2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data'!$J$10:$J$199</c:f>
              <c:numCache>
                <c:formatCode>General</c:formatCode>
                <c:ptCount val="190"/>
                <c:pt idx="0">
                  <c:v>0.9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0.7</c:v>
                </c:pt>
                <c:pt idx="6">
                  <c:v>0.7</c:v>
                </c:pt>
                <c:pt idx="7">
                  <c:v>0.7</c:v>
                </c:pt>
                <c:pt idx="8">
                  <c:v>0.6</c:v>
                </c:pt>
                <c:pt idx="9">
                  <c:v>0.6</c:v>
                </c:pt>
                <c:pt idx="10">
                  <c:v>0.6</c:v>
                </c:pt>
                <c:pt idx="11">
                  <c:v>0.63</c:v>
                </c:pt>
                <c:pt idx="12">
                  <c:v>0.96</c:v>
                </c:pt>
                <c:pt idx="13">
                  <c:v>1.31</c:v>
                </c:pt>
                <c:pt idx="14">
                  <c:v>1.63</c:v>
                </c:pt>
                <c:pt idx="15">
                  <c:v>1.93</c:v>
                </c:pt>
                <c:pt idx="16">
                  <c:v>2.1</c:v>
                </c:pt>
                <c:pt idx="17">
                  <c:v>2.2999999999999998</c:v>
                </c:pt>
                <c:pt idx="18">
                  <c:v>2.4</c:v>
                </c:pt>
                <c:pt idx="19">
                  <c:v>2.4</c:v>
                </c:pt>
                <c:pt idx="20">
                  <c:v>2.4</c:v>
                </c:pt>
                <c:pt idx="21">
                  <c:v>2.4</c:v>
                </c:pt>
                <c:pt idx="22">
                  <c:v>2.4</c:v>
                </c:pt>
                <c:pt idx="23">
                  <c:v>2.2999999999999998</c:v>
                </c:pt>
                <c:pt idx="24">
                  <c:v>2.2999999999999998</c:v>
                </c:pt>
                <c:pt idx="25">
                  <c:v>2.4300000000000002</c:v>
                </c:pt>
                <c:pt idx="26">
                  <c:v>3.09</c:v>
                </c:pt>
                <c:pt idx="27">
                  <c:v>3.95</c:v>
                </c:pt>
                <c:pt idx="28">
                  <c:v>4.37</c:v>
                </c:pt>
                <c:pt idx="29">
                  <c:v>4.5</c:v>
                </c:pt>
                <c:pt idx="30">
                  <c:v>4.5</c:v>
                </c:pt>
                <c:pt idx="31">
                  <c:v>4.3899999999999997</c:v>
                </c:pt>
                <c:pt idx="32">
                  <c:v>3.97</c:v>
                </c:pt>
                <c:pt idx="33">
                  <c:v>3.47</c:v>
                </c:pt>
                <c:pt idx="34">
                  <c:v>2.87</c:v>
                </c:pt>
                <c:pt idx="35">
                  <c:v>2.27</c:v>
                </c:pt>
                <c:pt idx="36">
                  <c:v>1.76</c:v>
                </c:pt>
                <c:pt idx="37">
                  <c:v>1.47</c:v>
                </c:pt>
                <c:pt idx="38">
                  <c:v>1.1299999999999999</c:v>
                </c:pt>
                <c:pt idx="39">
                  <c:v>0.9</c:v>
                </c:pt>
                <c:pt idx="40">
                  <c:v>0.8</c:v>
                </c:pt>
                <c:pt idx="41">
                  <c:v>0.69</c:v>
                </c:pt>
                <c:pt idx="42">
                  <c:v>0.6</c:v>
                </c:pt>
                <c:pt idx="43">
                  <c:v>0.6</c:v>
                </c:pt>
                <c:pt idx="44">
                  <c:v>0.6</c:v>
                </c:pt>
                <c:pt idx="45">
                  <c:v>0.6</c:v>
                </c:pt>
                <c:pt idx="46">
                  <c:v>0.7</c:v>
                </c:pt>
                <c:pt idx="47">
                  <c:v>0.82</c:v>
                </c:pt>
                <c:pt idx="48">
                  <c:v>0.9</c:v>
                </c:pt>
                <c:pt idx="49">
                  <c:v>1.1000000000000001</c:v>
                </c:pt>
                <c:pt idx="50">
                  <c:v>1.2</c:v>
                </c:pt>
                <c:pt idx="51">
                  <c:v>1.3</c:v>
                </c:pt>
                <c:pt idx="52">
                  <c:v>1.4</c:v>
                </c:pt>
                <c:pt idx="53">
                  <c:v>1.4</c:v>
                </c:pt>
                <c:pt idx="54">
                  <c:v>1.24</c:v>
                </c:pt>
                <c:pt idx="55">
                  <c:v>1.0900000000000001</c:v>
                </c:pt>
                <c:pt idx="56">
                  <c:v>0.94</c:v>
                </c:pt>
                <c:pt idx="57">
                  <c:v>0.8</c:v>
                </c:pt>
                <c:pt idx="58">
                  <c:v>0.7</c:v>
                </c:pt>
                <c:pt idx="59">
                  <c:v>0.6</c:v>
                </c:pt>
                <c:pt idx="60">
                  <c:v>0.54</c:v>
                </c:pt>
                <c:pt idx="61">
                  <c:v>0.5</c:v>
                </c:pt>
                <c:pt idx="62">
                  <c:v>0.5</c:v>
                </c:pt>
                <c:pt idx="63">
                  <c:v>0.5</c:v>
                </c:pt>
                <c:pt idx="64">
                  <c:v>0.5</c:v>
                </c:pt>
                <c:pt idx="65">
                  <c:v>0.5</c:v>
                </c:pt>
                <c:pt idx="66">
                  <c:v>0.5</c:v>
                </c:pt>
                <c:pt idx="67">
                  <c:v>0.62</c:v>
                </c:pt>
                <c:pt idx="68">
                  <c:v>0.7</c:v>
                </c:pt>
                <c:pt idx="69">
                  <c:v>0.8</c:v>
                </c:pt>
                <c:pt idx="70">
                  <c:v>0.8</c:v>
                </c:pt>
                <c:pt idx="71">
                  <c:v>0.7</c:v>
                </c:pt>
                <c:pt idx="72">
                  <c:v>0.7</c:v>
                </c:pt>
                <c:pt idx="73">
                  <c:v>1.02</c:v>
                </c:pt>
                <c:pt idx="74">
                  <c:v>1.42</c:v>
                </c:pt>
                <c:pt idx="75">
                  <c:v>1.72</c:v>
                </c:pt>
                <c:pt idx="76">
                  <c:v>1.96</c:v>
                </c:pt>
                <c:pt idx="77">
                  <c:v>2.1</c:v>
                </c:pt>
                <c:pt idx="78">
                  <c:v>2.1</c:v>
                </c:pt>
                <c:pt idx="79">
                  <c:v>2.1</c:v>
                </c:pt>
                <c:pt idx="80">
                  <c:v>2.1</c:v>
                </c:pt>
                <c:pt idx="81">
                  <c:v>2.11</c:v>
                </c:pt>
                <c:pt idx="82">
                  <c:v>2.2000000000000002</c:v>
                </c:pt>
                <c:pt idx="83">
                  <c:v>2.2200000000000002</c:v>
                </c:pt>
                <c:pt idx="84">
                  <c:v>2.46</c:v>
                </c:pt>
                <c:pt idx="85">
                  <c:v>2.61</c:v>
                </c:pt>
                <c:pt idx="86">
                  <c:v>2.7</c:v>
                </c:pt>
                <c:pt idx="87">
                  <c:v>2.7</c:v>
                </c:pt>
                <c:pt idx="88">
                  <c:v>2.7</c:v>
                </c:pt>
                <c:pt idx="89">
                  <c:v>2.59</c:v>
                </c:pt>
                <c:pt idx="90">
                  <c:v>2.34</c:v>
                </c:pt>
                <c:pt idx="91">
                  <c:v>2.09</c:v>
                </c:pt>
                <c:pt idx="92">
                  <c:v>1.84</c:v>
                </c:pt>
                <c:pt idx="93">
                  <c:v>1.69</c:v>
                </c:pt>
                <c:pt idx="94">
                  <c:v>1.5</c:v>
                </c:pt>
                <c:pt idx="95">
                  <c:v>1.3</c:v>
                </c:pt>
                <c:pt idx="96">
                  <c:v>1.2</c:v>
                </c:pt>
                <c:pt idx="97">
                  <c:v>1.0900000000000001</c:v>
                </c:pt>
                <c:pt idx="98">
                  <c:v>1</c:v>
                </c:pt>
                <c:pt idx="99">
                  <c:v>0.9</c:v>
                </c:pt>
                <c:pt idx="100">
                  <c:v>0.9</c:v>
                </c:pt>
                <c:pt idx="101">
                  <c:v>0.9</c:v>
                </c:pt>
                <c:pt idx="102">
                  <c:v>0.8</c:v>
                </c:pt>
                <c:pt idx="103">
                  <c:v>0.8</c:v>
                </c:pt>
                <c:pt idx="104">
                  <c:v>0.8</c:v>
                </c:pt>
                <c:pt idx="105">
                  <c:v>0.78</c:v>
                </c:pt>
                <c:pt idx="106">
                  <c:v>0.7</c:v>
                </c:pt>
                <c:pt idx="107">
                  <c:v>0.7</c:v>
                </c:pt>
                <c:pt idx="108">
                  <c:v>0.7</c:v>
                </c:pt>
                <c:pt idx="109">
                  <c:v>0.7</c:v>
                </c:pt>
                <c:pt idx="110">
                  <c:v>0.8</c:v>
                </c:pt>
                <c:pt idx="111">
                  <c:v>1</c:v>
                </c:pt>
                <c:pt idx="112">
                  <c:v>1.1000000000000001</c:v>
                </c:pt>
                <c:pt idx="113">
                  <c:v>1.2</c:v>
                </c:pt>
                <c:pt idx="114">
                  <c:v>1.2</c:v>
                </c:pt>
                <c:pt idx="115">
                  <c:v>1.1000000000000001</c:v>
                </c:pt>
                <c:pt idx="116">
                  <c:v>0.94</c:v>
                </c:pt>
                <c:pt idx="117">
                  <c:v>0.8</c:v>
                </c:pt>
                <c:pt idx="118">
                  <c:v>0.7</c:v>
                </c:pt>
                <c:pt idx="119">
                  <c:v>0.7</c:v>
                </c:pt>
                <c:pt idx="120">
                  <c:v>0.7</c:v>
                </c:pt>
                <c:pt idx="121">
                  <c:v>0.91</c:v>
                </c:pt>
                <c:pt idx="122">
                  <c:v>1.42</c:v>
                </c:pt>
                <c:pt idx="123">
                  <c:v>2.14</c:v>
                </c:pt>
                <c:pt idx="124">
                  <c:v>2.83</c:v>
                </c:pt>
                <c:pt idx="125">
                  <c:v>3.42</c:v>
                </c:pt>
                <c:pt idx="126">
                  <c:v>3.8</c:v>
                </c:pt>
                <c:pt idx="127">
                  <c:v>3.9</c:v>
                </c:pt>
                <c:pt idx="128">
                  <c:v>3.84</c:v>
                </c:pt>
                <c:pt idx="129">
                  <c:v>3.48</c:v>
                </c:pt>
                <c:pt idx="130">
                  <c:v>3.08</c:v>
                </c:pt>
                <c:pt idx="131">
                  <c:v>2.59</c:v>
                </c:pt>
                <c:pt idx="132">
                  <c:v>2.2400000000000002</c:v>
                </c:pt>
                <c:pt idx="133">
                  <c:v>1.88</c:v>
                </c:pt>
                <c:pt idx="134">
                  <c:v>1.64</c:v>
                </c:pt>
                <c:pt idx="135">
                  <c:v>1.29</c:v>
                </c:pt>
                <c:pt idx="136">
                  <c:v>1.1000000000000001</c:v>
                </c:pt>
                <c:pt idx="137">
                  <c:v>0.89</c:v>
                </c:pt>
                <c:pt idx="138">
                  <c:v>0.74</c:v>
                </c:pt>
                <c:pt idx="139">
                  <c:v>0.6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data'!$J$10:$J$200</c:f>
              <c:numCache>
                <c:formatCode>General</c:formatCode>
                <c:ptCount val="191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0.54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0.44</c:v>
                </c:pt>
                <c:pt idx="8">
                  <c:v>0.4</c:v>
                </c:pt>
                <c:pt idx="9">
                  <c:v>0.4</c:v>
                </c:pt>
                <c:pt idx="10">
                  <c:v>0.51</c:v>
                </c:pt>
                <c:pt idx="11">
                  <c:v>0.91</c:v>
                </c:pt>
                <c:pt idx="12">
                  <c:v>1.41</c:v>
                </c:pt>
                <c:pt idx="13">
                  <c:v>2.0099999999999998</c:v>
                </c:pt>
                <c:pt idx="14">
                  <c:v>2.5099999999999998</c:v>
                </c:pt>
                <c:pt idx="15">
                  <c:v>2.76</c:v>
                </c:pt>
                <c:pt idx="16">
                  <c:v>2.81</c:v>
                </c:pt>
                <c:pt idx="17">
                  <c:v>2.9</c:v>
                </c:pt>
                <c:pt idx="18">
                  <c:v>2.79</c:v>
                </c:pt>
                <c:pt idx="19">
                  <c:v>2.6</c:v>
                </c:pt>
                <c:pt idx="20">
                  <c:v>2.4</c:v>
                </c:pt>
                <c:pt idx="21">
                  <c:v>2.33</c:v>
                </c:pt>
                <c:pt idx="22">
                  <c:v>2.2999999999999998</c:v>
                </c:pt>
                <c:pt idx="23">
                  <c:v>2.36</c:v>
                </c:pt>
                <c:pt idx="24">
                  <c:v>2.41</c:v>
                </c:pt>
                <c:pt idx="25">
                  <c:v>2.66</c:v>
                </c:pt>
                <c:pt idx="26">
                  <c:v>3.25</c:v>
                </c:pt>
                <c:pt idx="27">
                  <c:v>4.09</c:v>
                </c:pt>
                <c:pt idx="28">
                  <c:v>4.51</c:v>
                </c:pt>
                <c:pt idx="29">
                  <c:v>4.5999999999999996</c:v>
                </c:pt>
                <c:pt idx="30">
                  <c:v>4.5</c:v>
                </c:pt>
                <c:pt idx="31">
                  <c:v>4.29</c:v>
                </c:pt>
                <c:pt idx="32">
                  <c:v>3.87</c:v>
                </c:pt>
                <c:pt idx="33">
                  <c:v>3.39</c:v>
                </c:pt>
                <c:pt idx="34">
                  <c:v>2.87</c:v>
                </c:pt>
                <c:pt idx="35">
                  <c:v>2.29</c:v>
                </c:pt>
                <c:pt idx="36">
                  <c:v>1.77</c:v>
                </c:pt>
                <c:pt idx="37">
                  <c:v>1.34</c:v>
                </c:pt>
                <c:pt idx="38">
                  <c:v>0.98</c:v>
                </c:pt>
                <c:pt idx="39">
                  <c:v>0.74</c:v>
                </c:pt>
                <c:pt idx="40">
                  <c:v>0.6</c:v>
                </c:pt>
                <c:pt idx="41">
                  <c:v>0.6</c:v>
                </c:pt>
                <c:pt idx="42">
                  <c:v>0.6</c:v>
                </c:pt>
                <c:pt idx="43">
                  <c:v>0.6</c:v>
                </c:pt>
                <c:pt idx="44">
                  <c:v>0.6</c:v>
                </c:pt>
                <c:pt idx="45">
                  <c:v>0.7</c:v>
                </c:pt>
                <c:pt idx="46">
                  <c:v>0.81</c:v>
                </c:pt>
                <c:pt idx="47">
                  <c:v>0.95</c:v>
                </c:pt>
                <c:pt idx="48">
                  <c:v>1</c:v>
                </c:pt>
                <c:pt idx="49">
                  <c:v>1.1000000000000001</c:v>
                </c:pt>
                <c:pt idx="50">
                  <c:v>1.1000000000000001</c:v>
                </c:pt>
                <c:pt idx="51">
                  <c:v>1.1000000000000001</c:v>
                </c:pt>
                <c:pt idx="52">
                  <c:v>1.0900000000000001</c:v>
                </c:pt>
                <c:pt idx="53">
                  <c:v>0.95</c:v>
                </c:pt>
                <c:pt idx="54">
                  <c:v>0.8</c:v>
                </c:pt>
                <c:pt idx="55">
                  <c:v>0.8</c:v>
                </c:pt>
                <c:pt idx="56">
                  <c:v>0.8</c:v>
                </c:pt>
                <c:pt idx="57">
                  <c:v>0.7</c:v>
                </c:pt>
                <c:pt idx="58">
                  <c:v>0.7</c:v>
                </c:pt>
                <c:pt idx="59">
                  <c:v>0.7</c:v>
                </c:pt>
                <c:pt idx="60">
                  <c:v>0.7</c:v>
                </c:pt>
                <c:pt idx="61">
                  <c:v>0.7</c:v>
                </c:pt>
                <c:pt idx="62">
                  <c:v>0.7</c:v>
                </c:pt>
                <c:pt idx="63">
                  <c:v>0.7</c:v>
                </c:pt>
                <c:pt idx="64">
                  <c:v>0.71</c:v>
                </c:pt>
                <c:pt idx="65">
                  <c:v>0.86</c:v>
                </c:pt>
                <c:pt idx="66">
                  <c:v>1</c:v>
                </c:pt>
                <c:pt idx="67">
                  <c:v>1</c:v>
                </c:pt>
                <c:pt idx="68">
                  <c:v>0.99</c:v>
                </c:pt>
                <c:pt idx="69">
                  <c:v>0.85</c:v>
                </c:pt>
                <c:pt idx="70">
                  <c:v>0.7</c:v>
                </c:pt>
                <c:pt idx="71">
                  <c:v>0.6</c:v>
                </c:pt>
                <c:pt idx="72">
                  <c:v>0.5</c:v>
                </c:pt>
                <c:pt idx="73">
                  <c:v>0.65</c:v>
                </c:pt>
                <c:pt idx="74">
                  <c:v>0.81</c:v>
                </c:pt>
                <c:pt idx="75">
                  <c:v>0.95</c:v>
                </c:pt>
                <c:pt idx="76">
                  <c:v>1.1000000000000001</c:v>
                </c:pt>
                <c:pt idx="77">
                  <c:v>1.25</c:v>
                </c:pt>
                <c:pt idx="78">
                  <c:v>1.5</c:v>
                </c:pt>
                <c:pt idx="79">
                  <c:v>1.75</c:v>
                </c:pt>
                <c:pt idx="80">
                  <c:v>2.11</c:v>
                </c:pt>
                <c:pt idx="81">
                  <c:v>2.46</c:v>
                </c:pt>
                <c:pt idx="82">
                  <c:v>2.7</c:v>
                </c:pt>
                <c:pt idx="83">
                  <c:v>2.85</c:v>
                </c:pt>
                <c:pt idx="84">
                  <c:v>3</c:v>
                </c:pt>
                <c:pt idx="85">
                  <c:v>3</c:v>
                </c:pt>
                <c:pt idx="86">
                  <c:v>2.89</c:v>
                </c:pt>
                <c:pt idx="87">
                  <c:v>2.74</c:v>
                </c:pt>
                <c:pt idx="88">
                  <c:v>2.5</c:v>
                </c:pt>
                <c:pt idx="89">
                  <c:v>2.2400000000000002</c:v>
                </c:pt>
                <c:pt idx="90">
                  <c:v>2.1</c:v>
                </c:pt>
                <c:pt idx="91">
                  <c:v>1.84</c:v>
                </c:pt>
                <c:pt idx="92">
                  <c:v>1.7</c:v>
                </c:pt>
                <c:pt idx="93">
                  <c:v>1.44</c:v>
                </c:pt>
                <c:pt idx="94">
                  <c:v>1.3</c:v>
                </c:pt>
                <c:pt idx="95">
                  <c:v>1.1399999999999999</c:v>
                </c:pt>
                <c:pt idx="96">
                  <c:v>1</c:v>
                </c:pt>
                <c:pt idx="97">
                  <c:v>0.95</c:v>
                </c:pt>
                <c:pt idx="98">
                  <c:v>0.89</c:v>
                </c:pt>
                <c:pt idx="99">
                  <c:v>0.8</c:v>
                </c:pt>
                <c:pt idx="100">
                  <c:v>0.8</c:v>
                </c:pt>
                <c:pt idx="101">
                  <c:v>0.8</c:v>
                </c:pt>
                <c:pt idx="102">
                  <c:v>0.8</c:v>
                </c:pt>
                <c:pt idx="103">
                  <c:v>0.8</c:v>
                </c:pt>
                <c:pt idx="104">
                  <c:v>0.8</c:v>
                </c:pt>
                <c:pt idx="105">
                  <c:v>0.8</c:v>
                </c:pt>
                <c:pt idx="106">
                  <c:v>0.7</c:v>
                </c:pt>
                <c:pt idx="107">
                  <c:v>0.7</c:v>
                </c:pt>
                <c:pt idx="108">
                  <c:v>0.7</c:v>
                </c:pt>
                <c:pt idx="109">
                  <c:v>0.7</c:v>
                </c:pt>
                <c:pt idx="110">
                  <c:v>0.8</c:v>
                </c:pt>
                <c:pt idx="111">
                  <c:v>0.95</c:v>
                </c:pt>
                <c:pt idx="112">
                  <c:v>1.01</c:v>
                </c:pt>
                <c:pt idx="113">
                  <c:v>1.1000000000000001</c:v>
                </c:pt>
                <c:pt idx="114">
                  <c:v>1.1000000000000001</c:v>
                </c:pt>
                <c:pt idx="115">
                  <c:v>1.04</c:v>
                </c:pt>
                <c:pt idx="116">
                  <c:v>0.9</c:v>
                </c:pt>
                <c:pt idx="117">
                  <c:v>0.74</c:v>
                </c:pt>
                <c:pt idx="118">
                  <c:v>0.69</c:v>
                </c:pt>
                <c:pt idx="119">
                  <c:v>0.6</c:v>
                </c:pt>
                <c:pt idx="120">
                  <c:v>0.5</c:v>
                </c:pt>
                <c:pt idx="121">
                  <c:v>0.5</c:v>
                </c:pt>
                <c:pt idx="122">
                  <c:v>0.4</c:v>
                </c:pt>
                <c:pt idx="123">
                  <c:v>0.85</c:v>
                </c:pt>
                <c:pt idx="124">
                  <c:v>2.1</c:v>
                </c:pt>
                <c:pt idx="125">
                  <c:v>3.55</c:v>
                </c:pt>
                <c:pt idx="126">
                  <c:v>4.5999999999999996</c:v>
                </c:pt>
                <c:pt idx="127">
                  <c:v>5.3</c:v>
                </c:pt>
                <c:pt idx="128">
                  <c:v>5.6</c:v>
                </c:pt>
                <c:pt idx="129">
                  <c:v>5.49</c:v>
                </c:pt>
                <c:pt idx="130">
                  <c:v>4.9800000000000004</c:v>
                </c:pt>
                <c:pt idx="131">
                  <c:v>4.3499999999999996</c:v>
                </c:pt>
                <c:pt idx="132">
                  <c:v>3.7</c:v>
                </c:pt>
                <c:pt idx="133">
                  <c:v>3.1</c:v>
                </c:pt>
                <c:pt idx="134">
                  <c:v>2.5</c:v>
                </c:pt>
                <c:pt idx="135">
                  <c:v>2</c:v>
                </c:pt>
                <c:pt idx="136">
                  <c:v>1.6</c:v>
                </c:pt>
                <c:pt idx="137">
                  <c:v>1.24</c:v>
                </c:pt>
                <c:pt idx="138">
                  <c:v>1</c:v>
                </c:pt>
                <c:pt idx="139">
                  <c:v>0.8</c:v>
                </c:pt>
                <c:pt idx="140">
                  <c:v>0.7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data'!$J$10:$J$200</c:f>
              <c:numCache>
                <c:formatCode>General</c:formatCode>
                <c:ptCount val="191"/>
                <c:pt idx="0">
                  <c:v>0.7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0.65</c:v>
                </c:pt>
                <c:pt idx="12">
                  <c:v>1.1100000000000001</c:v>
                </c:pt>
                <c:pt idx="13">
                  <c:v>1.6</c:v>
                </c:pt>
                <c:pt idx="14">
                  <c:v>2.11</c:v>
                </c:pt>
                <c:pt idx="15">
                  <c:v>2.35</c:v>
                </c:pt>
                <c:pt idx="16">
                  <c:v>2.6</c:v>
                </c:pt>
                <c:pt idx="17">
                  <c:v>2.7</c:v>
                </c:pt>
                <c:pt idx="18">
                  <c:v>2.7</c:v>
                </c:pt>
                <c:pt idx="19">
                  <c:v>2.65</c:v>
                </c:pt>
                <c:pt idx="20">
                  <c:v>2.5</c:v>
                </c:pt>
                <c:pt idx="21">
                  <c:v>2.4</c:v>
                </c:pt>
                <c:pt idx="22">
                  <c:v>2.2000000000000002</c:v>
                </c:pt>
                <c:pt idx="23">
                  <c:v>2.1</c:v>
                </c:pt>
                <c:pt idx="24">
                  <c:v>2.1</c:v>
                </c:pt>
                <c:pt idx="25">
                  <c:v>2.25</c:v>
                </c:pt>
                <c:pt idx="26">
                  <c:v>2.5</c:v>
                </c:pt>
                <c:pt idx="27">
                  <c:v>2.75</c:v>
                </c:pt>
                <c:pt idx="28">
                  <c:v>2.9</c:v>
                </c:pt>
                <c:pt idx="29">
                  <c:v>2.9</c:v>
                </c:pt>
                <c:pt idx="30">
                  <c:v>2.9</c:v>
                </c:pt>
                <c:pt idx="31">
                  <c:v>2.75</c:v>
                </c:pt>
                <c:pt idx="32">
                  <c:v>2.5</c:v>
                </c:pt>
                <c:pt idx="33">
                  <c:v>2.25</c:v>
                </c:pt>
                <c:pt idx="34">
                  <c:v>1.9</c:v>
                </c:pt>
                <c:pt idx="35">
                  <c:v>1.6</c:v>
                </c:pt>
                <c:pt idx="36">
                  <c:v>1.29</c:v>
                </c:pt>
                <c:pt idx="37">
                  <c:v>1.05</c:v>
                </c:pt>
                <c:pt idx="38">
                  <c:v>0.9</c:v>
                </c:pt>
                <c:pt idx="39">
                  <c:v>0.75</c:v>
                </c:pt>
                <c:pt idx="40">
                  <c:v>0.6</c:v>
                </c:pt>
                <c:pt idx="41">
                  <c:v>0.5</c:v>
                </c:pt>
                <c:pt idx="42">
                  <c:v>0.5</c:v>
                </c:pt>
                <c:pt idx="43">
                  <c:v>0.5</c:v>
                </c:pt>
                <c:pt idx="44">
                  <c:v>0.51</c:v>
                </c:pt>
                <c:pt idx="45">
                  <c:v>0.6</c:v>
                </c:pt>
                <c:pt idx="46">
                  <c:v>0.7</c:v>
                </c:pt>
                <c:pt idx="47">
                  <c:v>0.8</c:v>
                </c:pt>
                <c:pt idx="48">
                  <c:v>0.9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0.9</c:v>
                </c:pt>
                <c:pt idx="56">
                  <c:v>0.89</c:v>
                </c:pt>
                <c:pt idx="57">
                  <c:v>0.8</c:v>
                </c:pt>
                <c:pt idx="58">
                  <c:v>0.8</c:v>
                </c:pt>
                <c:pt idx="59">
                  <c:v>0.7</c:v>
                </c:pt>
                <c:pt idx="60">
                  <c:v>0.6</c:v>
                </c:pt>
                <c:pt idx="61">
                  <c:v>0.55000000000000004</c:v>
                </c:pt>
                <c:pt idx="62">
                  <c:v>0.5</c:v>
                </c:pt>
                <c:pt idx="63">
                  <c:v>0.5</c:v>
                </c:pt>
                <c:pt idx="64">
                  <c:v>0.5</c:v>
                </c:pt>
                <c:pt idx="65">
                  <c:v>0.5</c:v>
                </c:pt>
                <c:pt idx="66">
                  <c:v>0.6</c:v>
                </c:pt>
                <c:pt idx="67">
                  <c:v>0.7</c:v>
                </c:pt>
                <c:pt idx="68">
                  <c:v>0.7</c:v>
                </c:pt>
                <c:pt idx="69">
                  <c:v>0.7</c:v>
                </c:pt>
                <c:pt idx="70">
                  <c:v>0.7</c:v>
                </c:pt>
                <c:pt idx="71">
                  <c:v>0.6</c:v>
                </c:pt>
                <c:pt idx="72">
                  <c:v>0.5</c:v>
                </c:pt>
                <c:pt idx="73">
                  <c:v>0.4</c:v>
                </c:pt>
                <c:pt idx="74">
                  <c:v>0.5</c:v>
                </c:pt>
                <c:pt idx="75">
                  <c:v>0.85</c:v>
                </c:pt>
                <c:pt idx="76">
                  <c:v>1.29</c:v>
                </c:pt>
                <c:pt idx="77">
                  <c:v>1.55</c:v>
                </c:pt>
                <c:pt idx="78">
                  <c:v>1.71</c:v>
                </c:pt>
                <c:pt idx="79">
                  <c:v>1.85</c:v>
                </c:pt>
                <c:pt idx="80">
                  <c:v>1.9</c:v>
                </c:pt>
                <c:pt idx="81">
                  <c:v>2.0499999999999998</c:v>
                </c:pt>
                <c:pt idx="82">
                  <c:v>2.2000000000000002</c:v>
                </c:pt>
                <c:pt idx="83">
                  <c:v>2.4</c:v>
                </c:pt>
                <c:pt idx="84">
                  <c:v>2.4</c:v>
                </c:pt>
                <c:pt idx="85">
                  <c:v>2.5</c:v>
                </c:pt>
                <c:pt idx="86">
                  <c:v>2.7</c:v>
                </c:pt>
                <c:pt idx="87">
                  <c:v>2.7</c:v>
                </c:pt>
                <c:pt idx="88">
                  <c:v>2.6</c:v>
                </c:pt>
                <c:pt idx="89">
                  <c:v>2.5</c:v>
                </c:pt>
                <c:pt idx="90">
                  <c:v>2.4</c:v>
                </c:pt>
                <c:pt idx="91">
                  <c:v>2.15</c:v>
                </c:pt>
                <c:pt idx="92">
                  <c:v>1.9</c:v>
                </c:pt>
                <c:pt idx="93">
                  <c:v>1.66</c:v>
                </c:pt>
                <c:pt idx="94">
                  <c:v>1.4</c:v>
                </c:pt>
                <c:pt idx="95">
                  <c:v>1.2</c:v>
                </c:pt>
                <c:pt idx="96">
                  <c:v>1.1000000000000001</c:v>
                </c:pt>
                <c:pt idx="97">
                  <c:v>0.96</c:v>
                </c:pt>
                <c:pt idx="98">
                  <c:v>0.8</c:v>
                </c:pt>
                <c:pt idx="99">
                  <c:v>0.8</c:v>
                </c:pt>
                <c:pt idx="100">
                  <c:v>0.8</c:v>
                </c:pt>
                <c:pt idx="101">
                  <c:v>0.8</c:v>
                </c:pt>
                <c:pt idx="102">
                  <c:v>0.8</c:v>
                </c:pt>
                <c:pt idx="103">
                  <c:v>0.8</c:v>
                </c:pt>
                <c:pt idx="104">
                  <c:v>0.8</c:v>
                </c:pt>
                <c:pt idx="105">
                  <c:v>0.8</c:v>
                </c:pt>
                <c:pt idx="106">
                  <c:v>0.8</c:v>
                </c:pt>
                <c:pt idx="107">
                  <c:v>0.8</c:v>
                </c:pt>
                <c:pt idx="108">
                  <c:v>0.8</c:v>
                </c:pt>
                <c:pt idx="109">
                  <c:v>0.85</c:v>
                </c:pt>
                <c:pt idx="110">
                  <c:v>0.9</c:v>
                </c:pt>
                <c:pt idx="111">
                  <c:v>0.9</c:v>
                </c:pt>
                <c:pt idx="112">
                  <c:v>0.9</c:v>
                </c:pt>
                <c:pt idx="113">
                  <c:v>0.86</c:v>
                </c:pt>
                <c:pt idx="114">
                  <c:v>0.7</c:v>
                </c:pt>
                <c:pt idx="115">
                  <c:v>0.65</c:v>
                </c:pt>
                <c:pt idx="116">
                  <c:v>0.6</c:v>
                </c:pt>
                <c:pt idx="117">
                  <c:v>0.5</c:v>
                </c:pt>
                <c:pt idx="118">
                  <c:v>0.5</c:v>
                </c:pt>
                <c:pt idx="119">
                  <c:v>0.5</c:v>
                </c:pt>
                <c:pt idx="120">
                  <c:v>0.5</c:v>
                </c:pt>
                <c:pt idx="121">
                  <c:v>0.5</c:v>
                </c:pt>
                <c:pt idx="122">
                  <c:v>0.5</c:v>
                </c:pt>
                <c:pt idx="123">
                  <c:v>0.78</c:v>
                </c:pt>
                <c:pt idx="124">
                  <c:v>1.39</c:v>
                </c:pt>
                <c:pt idx="125">
                  <c:v>1.89</c:v>
                </c:pt>
                <c:pt idx="126">
                  <c:v>2.5</c:v>
                </c:pt>
                <c:pt idx="127">
                  <c:v>2.98</c:v>
                </c:pt>
                <c:pt idx="128">
                  <c:v>3.3</c:v>
                </c:pt>
                <c:pt idx="129">
                  <c:v>3.5</c:v>
                </c:pt>
                <c:pt idx="130">
                  <c:v>3.5</c:v>
                </c:pt>
                <c:pt idx="131">
                  <c:v>3.26</c:v>
                </c:pt>
                <c:pt idx="132">
                  <c:v>2.9</c:v>
                </c:pt>
                <c:pt idx="133">
                  <c:v>2.5099999999999998</c:v>
                </c:pt>
                <c:pt idx="134">
                  <c:v>2.11</c:v>
                </c:pt>
                <c:pt idx="135">
                  <c:v>1.76</c:v>
                </c:pt>
                <c:pt idx="136">
                  <c:v>1.3</c:v>
                </c:pt>
                <c:pt idx="137">
                  <c:v>1.06</c:v>
                </c:pt>
                <c:pt idx="138">
                  <c:v>0.8</c:v>
                </c:pt>
                <c:pt idx="139">
                  <c:v>0.7</c:v>
                </c:pt>
                <c:pt idx="140">
                  <c:v>0.7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021632"/>
        <c:axId val="127603072"/>
      </c:scatterChart>
      <c:valAx>
        <c:axId val="130021632"/>
        <c:scaling>
          <c:orientation val="minMax"/>
          <c:max val="16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27603072"/>
        <c:crosses val="autoZero"/>
        <c:crossBetween val="midCat"/>
      </c:valAx>
      <c:valAx>
        <c:axId val="1276030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O2 (%)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3002163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Fuel Flow (L/hr)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data'!$BU$10:$BU$199</c:f>
              <c:numCache>
                <c:formatCode>General</c:formatCode>
                <c:ptCount val="190"/>
                <c:pt idx="0">
                  <c:v>11.295501</c:v>
                </c:pt>
                <c:pt idx="1">
                  <c:v>13.087357000000001</c:v>
                </c:pt>
                <c:pt idx="2">
                  <c:v>12.137275000000001</c:v>
                </c:pt>
                <c:pt idx="3">
                  <c:v>9.8717240000000004</c:v>
                </c:pt>
                <c:pt idx="4">
                  <c:v>10.953376</c:v>
                </c:pt>
                <c:pt idx="5">
                  <c:v>12.115428</c:v>
                </c:pt>
                <c:pt idx="6">
                  <c:v>10.278900999999999</c:v>
                </c:pt>
                <c:pt idx="7">
                  <c:v>8.1650089999999995</c:v>
                </c:pt>
                <c:pt idx="8">
                  <c:v>6.6975369999999996</c:v>
                </c:pt>
                <c:pt idx="9">
                  <c:v>5.1938599999999999</c:v>
                </c:pt>
                <c:pt idx="10">
                  <c:v>5.3141660000000002</c:v>
                </c:pt>
                <c:pt idx="11">
                  <c:v>4.3440589999999997</c:v>
                </c:pt>
                <c:pt idx="12">
                  <c:v>4.1500250000000003</c:v>
                </c:pt>
                <c:pt idx="13">
                  <c:v>4.8886240000000001</c:v>
                </c:pt>
                <c:pt idx="14">
                  <c:v>4.8110600000000003</c:v>
                </c:pt>
                <c:pt idx="15">
                  <c:v>3.9940159999999998</c:v>
                </c:pt>
                <c:pt idx="16">
                  <c:v>3.5410910000000002</c:v>
                </c:pt>
                <c:pt idx="17">
                  <c:v>3.6553610000000001</c:v>
                </c:pt>
                <c:pt idx="18">
                  <c:v>3.529264</c:v>
                </c:pt>
                <c:pt idx="19">
                  <c:v>3.3960309999999998</c:v>
                </c:pt>
                <c:pt idx="20">
                  <c:v>3.3908990000000001</c:v>
                </c:pt>
                <c:pt idx="21">
                  <c:v>3.6005720000000001</c:v>
                </c:pt>
                <c:pt idx="22">
                  <c:v>3.3321999999999998</c:v>
                </c:pt>
                <c:pt idx="23">
                  <c:v>3.8185060000000002</c:v>
                </c:pt>
                <c:pt idx="24">
                  <c:v>3.8039909999999999</c:v>
                </c:pt>
                <c:pt idx="25">
                  <c:v>3.6464120000000002</c:v>
                </c:pt>
                <c:pt idx="26">
                  <c:v>3.8204449999999999</c:v>
                </c:pt>
                <c:pt idx="27">
                  <c:v>3.9411330000000002</c:v>
                </c:pt>
                <c:pt idx="28">
                  <c:v>3.8477329999999998</c:v>
                </c:pt>
                <c:pt idx="29">
                  <c:v>4.9421910000000002</c:v>
                </c:pt>
                <c:pt idx="30">
                  <c:v>6.6922090000000001</c:v>
                </c:pt>
                <c:pt idx="31">
                  <c:v>7.4691749999999999</c:v>
                </c:pt>
                <c:pt idx="32">
                  <c:v>7.4830059999999996</c:v>
                </c:pt>
                <c:pt idx="33">
                  <c:v>7.8053860000000004</c:v>
                </c:pt>
                <c:pt idx="34">
                  <c:v>8.4734590000000001</c:v>
                </c:pt>
                <c:pt idx="35">
                  <c:v>10.0031</c:v>
                </c:pt>
                <c:pt idx="36">
                  <c:v>10.638572</c:v>
                </c:pt>
                <c:pt idx="37">
                  <c:v>9.5736840000000001</c:v>
                </c:pt>
                <c:pt idx="38">
                  <c:v>8.6016580000000005</c:v>
                </c:pt>
                <c:pt idx="39">
                  <c:v>7.9619330000000001</c:v>
                </c:pt>
                <c:pt idx="40">
                  <c:v>7.9126190000000003</c:v>
                </c:pt>
                <c:pt idx="41">
                  <c:v>7.6276010000000003</c:v>
                </c:pt>
                <c:pt idx="42">
                  <c:v>8.3785640000000008</c:v>
                </c:pt>
                <c:pt idx="43">
                  <c:v>7.1504620000000001</c:v>
                </c:pt>
                <c:pt idx="44">
                  <c:v>6.8196269999999997</c:v>
                </c:pt>
                <c:pt idx="45">
                  <c:v>6.9595560000000001</c:v>
                </c:pt>
                <c:pt idx="46">
                  <c:v>6.2111330000000002</c:v>
                </c:pt>
                <c:pt idx="47">
                  <c:v>5.666372</c:v>
                </c:pt>
                <c:pt idx="48">
                  <c:v>6.349742</c:v>
                </c:pt>
                <c:pt idx="49">
                  <c:v>8.4319629999999997</c:v>
                </c:pt>
                <c:pt idx="50">
                  <c:v>9.9621420000000001</c:v>
                </c:pt>
                <c:pt idx="51">
                  <c:v>10.004419</c:v>
                </c:pt>
                <c:pt idx="52">
                  <c:v>10.606999999999999</c:v>
                </c:pt>
                <c:pt idx="53">
                  <c:v>11.511187</c:v>
                </c:pt>
                <c:pt idx="54">
                  <c:v>12.915512</c:v>
                </c:pt>
                <c:pt idx="55">
                  <c:v>10.830358</c:v>
                </c:pt>
                <c:pt idx="56">
                  <c:v>12.211077</c:v>
                </c:pt>
                <c:pt idx="57">
                  <c:v>12.662433999999999</c:v>
                </c:pt>
                <c:pt idx="58">
                  <c:v>11.992746</c:v>
                </c:pt>
                <c:pt idx="59">
                  <c:v>11.988549000000001</c:v>
                </c:pt>
                <c:pt idx="60">
                  <c:v>13.140580999999999</c:v>
                </c:pt>
                <c:pt idx="61">
                  <c:v>13.859973</c:v>
                </c:pt>
                <c:pt idx="62">
                  <c:v>15.293428</c:v>
                </c:pt>
                <c:pt idx="63">
                  <c:v>14.046187</c:v>
                </c:pt>
                <c:pt idx="64">
                  <c:v>14.532736999999999</c:v>
                </c:pt>
                <c:pt idx="65">
                  <c:v>15.765658</c:v>
                </c:pt>
                <c:pt idx="66">
                  <c:v>16.092485</c:v>
                </c:pt>
                <c:pt idx="67">
                  <c:v>15.289274000000001</c:v>
                </c:pt>
                <c:pt idx="68">
                  <c:v>10.361109000000001</c:v>
                </c:pt>
                <c:pt idx="69">
                  <c:v>6.1848869999999998</c:v>
                </c:pt>
                <c:pt idx="70">
                  <c:v>3.9195799999999998</c:v>
                </c:pt>
                <c:pt idx="71">
                  <c:v>3.0996519999999999</c:v>
                </c:pt>
                <c:pt idx="72">
                  <c:v>3.7964150000000001</c:v>
                </c:pt>
                <c:pt idx="73">
                  <c:v>4.5382389999999999</c:v>
                </c:pt>
                <c:pt idx="74">
                  <c:v>5.006901</c:v>
                </c:pt>
                <c:pt idx="75">
                  <c:v>4.4220629999999996</c:v>
                </c:pt>
                <c:pt idx="76">
                  <c:v>4.2773440000000003</c:v>
                </c:pt>
                <c:pt idx="77">
                  <c:v>3.4303900000000001</c:v>
                </c:pt>
                <c:pt idx="78">
                  <c:v>3.2821030000000002</c:v>
                </c:pt>
                <c:pt idx="79">
                  <c:v>3.7680669999999998</c:v>
                </c:pt>
                <c:pt idx="80">
                  <c:v>4.2434250000000002</c:v>
                </c:pt>
                <c:pt idx="81">
                  <c:v>3.720072</c:v>
                </c:pt>
                <c:pt idx="82">
                  <c:v>2.592819</c:v>
                </c:pt>
                <c:pt idx="83">
                  <c:v>3.7049210000000001</c:v>
                </c:pt>
                <c:pt idx="84">
                  <c:v>3.987663</c:v>
                </c:pt>
                <c:pt idx="85">
                  <c:v>3.6380590000000002</c:v>
                </c:pt>
                <c:pt idx="86">
                  <c:v>4.1361929999999996</c:v>
                </c:pt>
                <c:pt idx="87">
                  <c:v>3.362209</c:v>
                </c:pt>
                <c:pt idx="88">
                  <c:v>4.1661049999999999</c:v>
                </c:pt>
                <c:pt idx="89">
                  <c:v>5.4471179999999997</c:v>
                </c:pt>
                <c:pt idx="90">
                  <c:v>6.2244270000000004</c:v>
                </c:pt>
                <c:pt idx="91">
                  <c:v>7.2487979999999999</c:v>
                </c:pt>
                <c:pt idx="92">
                  <c:v>6.5459779999999999</c:v>
                </c:pt>
                <c:pt idx="93">
                  <c:v>6.7870929999999996</c:v>
                </c:pt>
                <c:pt idx="94">
                  <c:v>6.8350220000000004</c:v>
                </c:pt>
                <c:pt idx="95">
                  <c:v>6.5898659999999998</c:v>
                </c:pt>
                <c:pt idx="96">
                  <c:v>7.6732779999999998</c:v>
                </c:pt>
                <c:pt idx="97">
                  <c:v>6.8359019999999999</c:v>
                </c:pt>
                <c:pt idx="98">
                  <c:v>7.0257319999999996</c:v>
                </c:pt>
                <c:pt idx="99">
                  <c:v>9.0614240000000006</c:v>
                </c:pt>
                <c:pt idx="100">
                  <c:v>9.0415329999999994</c:v>
                </c:pt>
                <c:pt idx="101">
                  <c:v>9.0130879999999998</c:v>
                </c:pt>
                <c:pt idx="102">
                  <c:v>8.3438909999999993</c:v>
                </c:pt>
                <c:pt idx="103">
                  <c:v>7.2982100000000001</c:v>
                </c:pt>
                <c:pt idx="104">
                  <c:v>7.5196139999999998</c:v>
                </c:pt>
                <c:pt idx="105">
                  <c:v>9.7480209999999996</c:v>
                </c:pt>
                <c:pt idx="106">
                  <c:v>8.6691540000000007</c:v>
                </c:pt>
                <c:pt idx="107">
                  <c:v>7.6686829999999997</c:v>
                </c:pt>
                <c:pt idx="108">
                  <c:v>8.9701489999999993</c:v>
                </c:pt>
                <c:pt idx="109">
                  <c:v>11.599447</c:v>
                </c:pt>
                <c:pt idx="110">
                  <c:v>12.977437</c:v>
                </c:pt>
                <c:pt idx="111">
                  <c:v>14.215049</c:v>
                </c:pt>
                <c:pt idx="112">
                  <c:v>11.428343999999999</c:v>
                </c:pt>
                <c:pt idx="113">
                  <c:v>12.064892</c:v>
                </c:pt>
                <c:pt idx="114">
                  <c:v>13.770823999999999</c:v>
                </c:pt>
                <c:pt idx="115">
                  <c:v>13.834410999999999</c:v>
                </c:pt>
                <c:pt idx="116">
                  <c:v>12.770647</c:v>
                </c:pt>
                <c:pt idx="117">
                  <c:v>9.3326329999999995</c:v>
                </c:pt>
                <c:pt idx="118">
                  <c:v>7.1476759999999997</c:v>
                </c:pt>
                <c:pt idx="119">
                  <c:v>4.0091669999999997</c:v>
                </c:pt>
                <c:pt idx="120">
                  <c:v>3.5540430000000001</c:v>
                </c:pt>
                <c:pt idx="121">
                  <c:v>3.2640189999999998</c:v>
                </c:pt>
                <c:pt idx="122">
                  <c:v>2.8686690000000001</c:v>
                </c:pt>
                <c:pt idx="123">
                  <c:v>3.8231980000000001</c:v>
                </c:pt>
                <c:pt idx="124">
                  <c:v>4.080355</c:v>
                </c:pt>
                <c:pt idx="125">
                  <c:v>4.5195670000000003</c:v>
                </c:pt>
                <c:pt idx="126">
                  <c:v>4.6490390000000001</c:v>
                </c:pt>
                <c:pt idx="127">
                  <c:v>5.1247389999999999</c:v>
                </c:pt>
                <c:pt idx="128">
                  <c:v>5.2229299999999999</c:v>
                </c:pt>
                <c:pt idx="129">
                  <c:v>4.7976669999999997</c:v>
                </c:pt>
                <c:pt idx="130">
                  <c:v>5.8715979999999997</c:v>
                </c:pt>
                <c:pt idx="131">
                  <c:v>7.8305090000000002</c:v>
                </c:pt>
                <c:pt idx="132">
                  <c:v>7.7404320000000002</c:v>
                </c:pt>
                <c:pt idx="133">
                  <c:v>8.8663650000000001</c:v>
                </c:pt>
                <c:pt idx="134">
                  <c:v>9.7863880000000005</c:v>
                </c:pt>
                <c:pt idx="135">
                  <c:v>10.501771</c:v>
                </c:pt>
                <c:pt idx="136">
                  <c:v>8.5304470000000006</c:v>
                </c:pt>
                <c:pt idx="137">
                  <c:v>6.973827</c:v>
                </c:pt>
                <c:pt idx="138">
                  <c:v>9.6226079999999996</c:v>
                </c:pt>
                <c:pt idx="139">
                  <c:v>9.5011539999999997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data'!$BU$10:$BU$200</c:f>
              <c:numCache>
                <c:formatCode>General</c:formatCode>
                <c:ptCount val="191"/>
                <c:pt idx="0">
                  <c:v>9.5011539999999997</c:v>
                </c:pt>
                <c:pt idx="1">
                  <c:v>9.7377210000000005</c:v>
                </c:pt>
                <c:pt idx="2">
                  <c:v>11.199346999999999</c:v>
                </c:pt>
                <c:pt idx="3">
                  <c:v>13.071179000000001</c:v>
                </c:pt>
                <c:pt idx="4">
                  <c:v>14.038513</c:v>
                </c:pt>
                <c:pt idx="5">
                  <c:v>15.365176</c:v>
                </c:pt>
                <c:pt idx="6">
                  <c:v>13.237061000000001</c:v>
                </c:pt>
                <c:pt idx="7">
                  <c:v>9.2155769999999997</c:v>
                </c:pt>
                <c:pt idx="8">
                  <c:v>5.4080180000000002</c:v>
                </c:pt>
                <c:pt idx="9">
                  <c:v>3.4280439999999999</c:v>
                </c:pt>
                <c:pt idx="10">
                  <c:v>2.6530809999999998</c:v>
                </c:pt>
                <c:pt idx="11">
                  <c:v>3.2950539999999999</c:v>
                </c:pt>
                <c:pt idx="12">
                  <c:v>4.5807609999999999</c:v>
                </c:pt>
                <c:pt idx="13">
                  <c:v>5.4861700000000004</c:v>
                </c:pt>
                <c:pt idx="14">
                  <c:v>4.2987520000000004</c:v>
                </c:pt>
                <c:pt idx="15">
                  <c:v>3.8796490000000001</c:v>
                </c:pt>
                <c:pt idx="16">
                  <c:v>3.644755</c:v>
                </c:pt>
                <c:pt idx="17">
                  <c:v>3.8827769999999999</c:v>
                </c:pt>
                <c:pt idx="18">
                  <c:v>4.1870719999999997</c:v>
                </c:pt>
                <c:pt idx="19">
                  <c:v>3.3259439999999998</c:v>
                </c:pt>
                <c:pt idx="20">
                  <c:v>2.8635380000000001</c:v>
                </c:pt>
                <c:pt idx="21">
                  <c:v>2.8844069999999999</c:v>
                </c:pt>
                <c:pt idx="22">
                  <c:v>2.1856409999999999</c:v>
                </c:pt>
                <c:pt idx="23">
                  <c:v>1.9735240000000001</c:v>
                </c:pt>
                <c:pt idx="24">
                  <c:v>2.0350079999999999</c:v>
                </c:pt>
                <c:pt idx="25">
                  <c:v>2.515841</c:v>
                </c:pt>
                <c:pt idx="26">
                  <c:v>3.830676</c:v>
                </c:pt>
                <c:pt idx="27">
                  <c:v>3.758683</c:v>
                </c:pt>
                <c:pt idx="28">
                  <c:v>3.5241310000000001</c:v>
                </c:pt>
                <c:pt idx="29">
                  <c:v>6.0322990000000001</c:v>
                </c:pt>
                <c:pt idx="30">
                  <c:v>6.9906889999999997</c:v>
                </c:pt>
                <c:pt idx="31">
                  <c:v>7.4455200000000001</c:v>
                </c:pt>
                <c:pt idx="32">
                  <c:v>7.5015309999999999</c:v>
                </c:pt>
                <c:pt idx="33">
                  <c:v>9.0338600000000007</c:v>
                </c:pt>
                <c:pt idx="34">
                  <c:v>8.8082030000000007</c:v>
                </c:pt>
                <c:pt idx="35">
                  <c:v>9.2444129999999998</c:v>
                </c:pt>
                <c:pt idx="36">
                  <c:v>10.030970999999999</c:v>
                </c:pt>
                <c:pt idx="37">
                  <c:v>7.9001609999999998</c:v>
                </c:pt>
                <c:pt idx="38">
                  <c:v>6.9934750000000001</c:v>
                </c:pt>
                <c:pt idx="39">
                  <c:v>6.9958200000000001</c:v>
                </c:pt>
                <c:pt idx="40">
                  <c:v>7.272894</c:v>
                </c:pt>
                <c:pt idx="41">
                  <c:v>7.3556879999999998</c:v>
                </c:pt>
                <c:pt idx="42">
                  <c:v>6.2442700000000002</c:v>
                </c:pt>
                <c:pt idx="43">
                  <c:v>5.2966810000000004</c:v>
                </c:pt>
                <c:pt idx="44">
                  <c:v>5.6816700000000004</c:v>
                </c:pt>
                <c:pt idx="45">
                  <c:v>6.8467520000000004</c:v>
                </c:pt>
                <c:pt idx="46">
                  <c:v>7.1972339999999999</c:v>
                </c:pt>
                <c:pt idx="47">
                  <c:v>7.1349679999999998</c:v>
                </c:pt>
                <c:pt idx="48">
                  <c:v>8.1856829999999992</c:v>
                </c:pt>
                <c:pt idx="49">
                  <c:v>8.4731170000000002</c:v>
                </c:pt>
                <c:pt idx="50">
                  <c:v>7.7514770000000004</c:v>
                </c:pt>
                <c:pt idx="51">
                  <c:v>8.3788370000000008</c:v>
                </c:pt>
                <c:pt idx="52">
                  <c:v>9.280049</c:v>
                </c:pt>
                <c:pt idx="53">
                  <c:v>10.278010999999999</c:v>
                </c:pt>
                <c:pt idx="54">
                  <c:v>10.199138</c:v>
                </c:pt>
                <c:pt idx="55">
                  <c:v>10.352019</c:v>
                </c:pt>
                <c:pt idx="56">
                  <c:v>13.620877</c:v>
                </c:pt>
                <c:pt idx="57">
                  <c:v>14.360208</c:v>
                </c:pt>
                <c:pt idx="58">
                  <c:v>12.048665</c:v>
                </c:pt>
                <c:pt idx="59">
                  <c:v>12.191087</c:v>
                </c:pt>
                <c:pt idx="60">
                  <c:v>12.926216</c:v>
                </c:pt>
                <c:pt idx="61">
                  <c:v>14.148433000000001</c:v>
                </c:pt>
                <c:pt idx="62">
                  <c:v>15.565808000000001</c:v>
                </c:pt>
                <c:pt idx="63">
                  <c:v>14.612159</c:v>
                </c:pt>
                <c:pt idx="64">
                  <c:v>14.216711</c:v>
                </c:pt>
                <c:pt idx="65">
                  <c:v>15.019140999999999</c:v>
                </c:pt>
                <c:pt idx="66">
                  <c:v>13.439598999999999</c:v>
                </c:pt>
                <c:pt idx="67">
                  <c:v>11.687137</c:v>
                </c:pt>
                <c:pt idx="68">
                  <c:v>7.872611</c:v>
                </c:pt>
                <c:pt idx="69">
                  <c:v>6.5469759999999999</c:v>
                </c:pt>
                <c:pt idx="70">
                  <c:v>6.5870800000000003</c:v>
                </c:pt>
                <c:pt idx="71">
                  <c:v>5.4370500000000002</c:v>
                </c:pt>
                <c:pt idx="72">
                  <c:v>5.7809840000000001</c:v>
                </c:pt>
                <c:pt idx="73">
                  <c:v>4.3444989999999999</c:v>
                </c:pt>
                <c:pt idx="74">
                  <c:v>5.0718569999999996</c:v>
                </c:pt>
                <c:pt idx="75">
                  <c:v>4.3070120000000003</c:v>
                </c:pt>
                <c:pt idx="76">
                  <c:v>3.990008</c:v>
                </c:pt>
                <c:pt idx="77">
                  <c:v>3.2668050000000002</c:v>
                </c:pt>
                <c:pt idx="78">
                  <c:v>2.5671599999999999</c:v>
                </c:pt>
                <c:pt idx="79">
                  <c:v>3.93825</c:v>
                </c:pt>
                <c:pt idx="80">
                  <c:v>3.8119079999999999</c:v>
                </c:pt>
                <c:pt idx="81">
                  <c:v>3.5797029999999999</c:v>
                </c:pt>
                <c:pt idx="82">
                  <c:v>3.5678749999999999</c:v>
                </c:pt>
                <c:pt idx="83">
                  <c:v>3.1418309999999998</c:v>
                </c:pt>
                <c:pt idx="84">
                  <c:v>4.0050879999999998</c:v>
                </c:pt>
                <c:pt idx="85">
                  <c:v>3.9921190000000002</c:v>
                </c:pt>
                <c:pt idx="86">
                  <c:v>4.6450310000000004</c:v>
                </c:pt>
                <c:pt idx="87">
                  <c:v>4.9430709999999998</c:v>
                </c:pt>
                <c:pt idx="88">
                  <c:v>5.0163830000000003</c:v>
                </c:pt>
                <c:pt idx="89">
                  <c:v>6.1270189999999998</c:v>
                </c:pt>
                <c:pt idx="90">
                  <c:v>5.9017049999999998</c:v>
                </c:pt>
                <c:pt idx="91">
                  <c:v>6.4037499999999996</c:v>
                </c:pt>
                <c:pt idx="92">
                  <c:v>6.2706140000000001</c:v>
                </c:pt>
                <c:pt idx="93">
                  <c:v>6.2323449999999996</c:v>
                </c:pt>
                <c:pt idx="94">
                  <c:v>6.7376139999999998</c:v>
                </c:pt>
                <c:pt idx="95">
                  <c:v>6.1689530000000001</c:v>
                </c:pt>
                <c:pt idx="96">
                  <c:v>5.6604580000000002</c:v>
                </c:pt>
                <c:pt idx="97">
                  <c:v>5.4235610000000003</c:v>
                </c:pt>
                <c:pt idx="98">
                  <c:v>6.3024310000000003</c:v>
                </c:pt>
                <c:pt idx="99">
                  <c:v>7.0612149999999998</c:v>
                </c:pt>
                <c:pt idx="100">
                  <c:v>6.6904009999999996</c:v>
                </c:pt>
                <c:pt idx="101">
                  <c:v>6.747096</c:v>
                </c:pt>
                <c:pt idx="102">
                  <c:v>6.7810160000000002</c:v>
                </c:pt>
                <c:pt idx="103">
                  <c:v>7.4730860000000003</c:v>
                </c:pt>
                <c:pt idx="104">
                  <c:v>6.7901550000000004</c:v>
                </c:pt>
                <c:pt idx="105">
                  <c:v>6.7411830000000004</c:v>
                </c:pt>
                <c:pt idx="106">
                  <c:v>6.4290659999999997</c:v>
                </c:pt>
                <c:pt idx="107">
                  <c:v>5.7491659999999998</c:v>
                </c:pt>
                <c:pt idx="108">
                  <c:v>4.8863750000000001</c:v>
                </c:pt>
                <c:pt idx="109">
                  <c:v>7.3534879999999996</c:v>
                </c:pt>
                <c:pt idx="110">
                  <c:v>10.582024000000001</c:v>
                </c:pt>
                <c:pt idx="111">
                  <c:v>11.913232000000001</c:v>
                </c:pt>
                <c:pt idx="112">
                  <c:v>11.874279</c:v>
                </c:pt>
                <c:pt idx="113">
                  <c:v>11.080890999999999</c:v>
                </c:pt>
                <c:pt idx="114">
                  <c:v>10.609442</c:v>
                </c:pt>
                <c:pt idx="115">
                  <c:v>12.681303</c:v>
                </c:pt>
                <c:pt idx="116">
                  <c:v>13.737785000000001</c:v>
                </c:pt>
                <c:pt idx="117">
                  <c:v>12.059271000000001</c:v>
                </c:pt>
                <c:pt idx="118">
                  <c:v>10.300113</c:v>
                </c:pt>
                <c:pt idx="119">
                  <c:v>6.9608059999999998</c:v>
                </c:pt>
                <c:pt idx="120">
                  <c:v>3.4561820000000001</c:v>
                </c:pt>
                <c:pt idx="121">
                  <c:v>1.750116</c:v>
                </c:pt>
                <c:pt idx="122">
                  <c:v>1.5032970000000001</c:v>
                </c:pt>
                <c:pt idx="123">
                  <c:v>2.533925</c:v>
                </c:pt>
                <c:pt idx="124">
                  <c:v>2.433144</c:v>
                </c:pt>
                <c:pt idx="125">
                  <c:v>2.8528340000000001</c:v>
                </c:pt>
                <c:pt idx="126">
                  <c:v>3.2525339999999998</c:v>
                </c:pt>
                <c:pt idx="127">
                  <c:v>3.471689</c:v>
                </c:pt>
                <c:pt idx="128">
                  <c:v>3.759808</c:v>
                </c:pt>
                <c:pt idx="129">
                  <c:v>5.8372390000000003</c:v>
                </c:pt>
                <c:pt idx="130">
                  <c:v>6.9390280000000004</c:v>
                </c:pt>
                <c:pt idx="131">
                  <c:v>9.0689030000000006</c:v>
                </c:pt>
                <c:pt idx="132">
                  <c:v>10.350014</c:v>
                </c:pt>
                <c:pt idx="133">
                  <c:v>9.0010150000000007</c:v>
                </c:pt>
                <c:pt idx="134">
                  <c:v>8.7450569999999992</c:v>
                </c:pt>
                <c:pt idx="135">
                  <c:v>9.1735349999999993</c:v>
                </c:pt>
                <c:pt idx="136">
                  <c:v>8.2122229999999998</c:v>
                </c:pt>
                <c:pt idx="137">
                  <c:v>7.5724970000000003</c:v>
                </c:pt>
                <c:pt idx="138">
                  <c:v>7.9594889999999996</c:v>
                </c:pt>
                <c:pt idx="139">
                  <c:v>9.9100420000000007</c:v>
                </c:pt>
                <c:pt idx="140">
                  <c:v>10.150263000000001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data'!$BU$10:$BU$200</c:f>
              <c:numCache>
                <c:formatCode>General</c:formatCode>
                <c:ptCount val="191"/>
                <c:pt idx="0">
                  <c:v>10.150263000000001</c:v>
                </c:pt>
                <c:pt idx="1">
                  <c:v>8.8582999999999998</c:v>
                </c:pt>
                <c:pt idx="2">
                  <c:v>8.590954</c:v>
                </c:pt>
                <c:pt idx="3">
                  <c:v>9.5896659999999994</c:v>
                </c:pt>
                <c:pt idx="4">
                  <c:v>10.008330000000001</c:v>
                </c:pt>
                <c:pt idx="5">
                  <c:v>10.414285</c:v>
                </c:pt>
                <c:pt idx="6">
                  <c:v>9.606382</c:v>
                </c:pt>
                <c:pt idx="7">
                  <c:v>8.2363180000000007</c:v>
                </c:pt>
                <c:pt idx="8">
                  <c:v>5.9298080000000004</c:v>
                </c:pt>
                <c:pt idx="9">
                  <c:v>3.8580950000000001</c:v>
                </c:pt>
                <c:pt idx="10">
                  <c:v>3.582049</c:v>
                </c:pt>
                <c:pt idx="11">
                  <c:v>5.2326280000000001</c:v>
                </c:pt>
                <c:pt idx="12">
                  <c:v>4.5947149999999999</c:v>
                </c:pt>
                <c:pt idx="13">
                  <c:v>3.8386909999999999</c:v>
                </c:pt>
                <c:pt idx="14">
                  <c:v>3.177314</c:v>
                </c:pt>
                <c:pt idx="15">
                  <c:v>2.9502419999999998</c:v>
                </c:pt>
                <c:pt idx="16">
                  <c:v>3.8586809999999998</c:v>
                </c:pt>
                <c:pt idx="17">
                  <c:v>3.2652410000000001</c:v>
                </c:pt>
                <c:pt idx="18">
                  <c:v>3.7037969999999998</c:v>
                </c:pt>
                <c:pt idx="19">
                  <c:v>4.8606179999999997</c:v>
                </c:pt>
                <c:pt idx="20">
                  <c:v>4.1375130000000002</c:v>
                </c:pt>
                <c:pt idx="21">
                  <c:v>4.0901050000000003</c:v>
                </c:pt>
                <c:pt idx="22">
                  <c:v>2.7524929999999999</c:v>
                </c:pt>
                <c:pt idx="23">
                  <c:v>1.796988</c:v>
                </c:pt>
                <c:pt idx="24">
                  <c:v>2.7672539999999999</c:v>
                </c:pt>
                <c:pt idx="25">
                  <c:v>2.794575</c:v>
                </c:pt>
                <c:pt idx="26">
                  <c:v>3.225311</c:v>
                </c:pt>
                <c:pt idx="27">
                  <c:v>3.9889770000000002</c:v>
                </c:pt>
                <c:pt idx="28">
                  <c:v>3.4381050000000002</c:v>
                </c:pt>
                <c:pt idx="29">
                  <c:v>4.7387730000000001</c:v>
                </c:pt>
                <c:pt idx="30">
                  <c:v>4.8406289999999998</c:v>
                </c:pt>
                <c:pt idx="31">
                  <c:v>6.624371</c:v>
                </c:pt>
                <c:pt idx="32">
                  <c:v>6.8445039999999997</c:v>
                </c:pt>
                <c:pt idx="33">
                  <c:v>8.2207260000000009</c:v>
                </c:pt>
                <c:pt idx="34">
                  <c:v>8.5330370000000002</c:v>
                </c:pt>
                <c:pt idx="35">
                  <c:v>8.4057180000000002</c:v>
                </c:pt>
                <c:pt idx="36">
                  <c:v>9.7713339999999995</c:v>
                </c:pt>
                <c:pt idx="37">
                  <c:v>9.5850720000000003</c:v>
                </c:pt>
                <c:pt idx="38">
                  <c:v>9.1246690000000008</c:v>
                </c:pt>
                <c:pt idx="39">
                  <c:v>8.2453599999999998</c:v>
                </c:pt>
                <c:pt idx="40">
                  <c:v>7.5464950000000002</c:v>
                </c:pt>
                <c:pt idx="41">
                  <c:v>5.867102</c:v>
                </c:pt>
                <c:pt idx="42">
                  <c:v>6.3209549999999997</c:v>
                </c:pt>
                <c:pt idx="43">
                  <c:v>6.7706039999999996</c:v>
                </c:pt>
                <c:pt idx="44">
                  <c:v>6.2625310000000001</c:v>
                </c:pt>
                <c:pt idx="45">
                  <c:v>7.2148789999999998</c:v>
                </c:pt>
                <c:pt idx="46">
                  <c:v>8.5203290000000003</c:v>
                </c:pt>
                <c:pt idx="47">
                  <c:v>7.191859</c:v>
                </c:pt>
                <c:pt idx="48">
                  <c:v>6.4306299999999998</c:v>
                </c:pt>
                <c:pt idx="49">
                  <c:v>7.0576480000000004</c:v>
                </c:pt>
                <c:pt idx="50">
                  <c:v>9.8942069999999998</c:v>
                </c:pt>
                <c:pt idx="51">
                  <c:v>10.190877</c:v>
                </c:pt>
                <c:pt idx="52">
                  <c:v>9.1672879999999992</c:v>
                </c:pt>
                <c:pt idx="53">
                  <c:v>8.0061160000000005</c:v>
                </c:pt>
                <c:pt idx="54">
                  <c:v>8.0001040000000003</c:v>
                </c:pt>
                <c:pt idx="55">
                  <c:v>9.2002299999999995</c:v>
                </c:pt>
                <c:pt idx="56">
                  <c:v>10.981382</c:v>
                </c:pt>
                <c:pt idx="57">
                  <c:v>11.214467000000001</c:v>
                </c:pt>
                <c:pt idx="58">
                  <c:v>11.717733000000001</c:v>
                </c:pt>
                <c:pt idx="59">
                  <c:v>10.30803</c:v>
                </c:pt>
                <c:pt idx="60">
                  <c:v>10.651524999999999</c:v>
                </c:pt>
                <c:pt idx="61">
                  <c:v>11.479272</c:v>
                </c:pt>
                <c:pt idx="62">
                  <c:v>13.618230000000001</c:v>
                </c:pt>
                <c:pt idx="63">
                  <c:v>15.061842</c:v>
                </c:pt>
                <c:pt idx="64">
                  <c:v>13.784852000000001</c:v>
                </c:pt>
                <c:pt idx="65">
                  <c:v>11.812110000000001</c:v>
                </c:pt>
                <c:pt idx="66">
                  <c:v>10.67215</c:v>
                </c:pt>
                <c:pt idx="67">
                  <c:v>11.88557</c:v>
                </c:pt>
                <c:pt idx="68">
                  <c:v>12.748457999999999</c:v>
                </c:pt>
                <c:pt idx="69">
                  <c:v>12.508091</c:v>
                </c:pt>
                <c:pt idx="70">
                  <c:v>9.6112680000000008</c:v>
                </c:pt>
                <c:pt idx="71">
                  <c:v>6.7421600000000002</c:v>
                </c:pt>
                <c:pt idx="72">
                  <c:v>4.6645320000000003</c:v>
                </c:pt>
                <c:pt idx="73">
                  <c:v>4.0735849999999996</c:v>
                </c:pt>
                <c:pt idx="74">
                  <c:v>5.3473649999999999</c:v>
                </c:pt>
                <c:pt idx="75">
                  <c:v>6.3970529999999997</c:v>
                </c:pt>
                <c:pt idx="76">
                  <c:v>6.1720810000000004</c:v>
                </c:pt>
                <c:pt idx="77">
                  <c:v>5.5174010000000004</c:v>
                </c:pt>
                <c:pt idx="78">
                  <c:v>4.5745969999999998</c:v>
                </c:pt>
                <c:pt idx="79">
                  <c:v>3.214375</c:v>
                </c:pt>
                <c:pt idx="80">
                  <c:v>3.4148960000000002</c:v>
                </c:pt>
                <c:pt idx="81">
                  <c:v>3.3885529999999999</c:v>
                </c:pt>
                <c:pt idx="82">
                  <c:v>3.1197409999999999</c:v>
                </c:pt>
                <c:pt idx="83">
                  <c:v>3.2584469999999999</c:v>
                </c:pt>
                <c:pt idx="84">
                  <c:v>3.2864529999999998</c:v>
                </c:pt>
                <c:pt idx="85">
                  <c:v>3.7377159999999998</c:v>
                </c:pt>
                <c:pt idx="86">
                  <c:v>3.1816650000000002</c:v>
                </c:pt>
                <c:pt idx="87">
                  <c:v>3.4756</c:v>
                </c:pt>
                <c:pt idx="88">
                  <c:v>4.3636090000000003</c:v>
                </c:pt>
                <c:pt idx="89">
                  <c:v>5.2055300000000004</c:v>
                </c:pt>
                <c:pt idx="90">
                  <c:v>7.0122429999999998</c:v>
                </c:pt>
                <c:pt idx="91">
                  <c:v>7.9527929999999998</c:v>
                </c:pt>
                <c:pt idx="92">
                  <c:v>7.4960560000000003</c:v>
                </c:pt>
                <c:pt idx="93">
                  <c:v>7.4920489999999997</c:v>
                </c:pt>
                <c:pt idx="94">
                  <c:v>7.0515489999999996</c:v>
                </c:pt>
                <c:pt idx="95">
                  <c:v>6.5025040000000001</c:v>
                </c:pt>
                <c:pt idx="96">
                  <c:v>4.9518680000000002</c:v>
                </c:pt>
                <c:pt idx="97">
                  <c:v>5.3115399999999999</c:v>
                </c:pt>
                <c:pt idx="98">
                  <c:v>6.349742</c:v>
                </c:pt>
                <c:pt idx="99">
                  <c:v>6.6907439999999996</c:v>
                </c:pt>
                <c:pt idx="100">
                  <c:v>8.9616710000000008</c:v>
                </c:pt>
                <c:pt idx="101">
                  <c:v>10.14034</c:v>
                </c:pt>
                <c:pt idx="102">
                  <c:v>9.139723</c:v>
                </c:pt>
                <c:pt idx="103">
                  <c:v>6.9762709999999997</c:v>
                </c:pt>
                <c:pt idx="104">
                  <c:v>7.6437080000000002</c:v>
                </c:pt>
                <c:pt idx="105">
                  <c:v>6.9840910000000003</c:v>
                </c:pt>
                <c:pt idx="106">
                  <c:v>6.6284770000000002</c:v>
                </c:pt>
                <c:pt idx="107">
                  <c:v>8.1229759999999995</c:v>
                </c:pt>
                <c:pt idx="108">
                  <c:v>8.787236</c:v>
                </c:pt>
                <c:pt idx="109">
                  <c:v>9.3650369999999992</c:v>
                </c:pt>
                <c:pt idx="110">
                  <c:v>9.8637169999999994</c:v>
                </c:pt>
                <c:pt idx="111">
                  <c:v>11.451916000000001</c:v>
                </c:pt>
                <c:pt idx="112">
                  <c:v>11.203079000000001</c:v>
                </c:pt>
                <c:pt idx="113">
                  <c:v>12.287615000000001</c:v>
                </c:pt>
                <c:pt idx="114">
                  <c:v>11.132992</c:v>
                </c:pt>
                <c:pt idx="115">
                  <c:v>11.815825</c:v>
                </c:pt>
                <c:pt idx="116">
                  <c:v>12.43512</c:v>
                </c:pt>
                <c:pt idx="117">
                  <c:v>12.882472999999999</c:v>
                </c:pt>
                <c:pt idx="118">
                  <c:v>10.629726</c:v>
                </c:pt>
                <c:pt idx="119">
                  <c:v>7.9462929999999998</c:v>
                </c:pt>
                <c:pt idx="120">
                  <c:v>5.534459</c:v>
                </c:pt>
                <c:pt idx="121">
                  <c:v>4.238391</c:v>
                </c:pt>
                <c:pt idx="122">
                  <c:v>3.1186159999999998</c:v>
                </c:pt>
                <c:pt idx="123">
                  <c:v>2.9273690000000001</c:v>
                </c:pt>
                <c:pt idx="124">
                  <c:v>3.0680800000000001</c:v>
                </c:pt>
                <c:pt idx="125">
                  <c:v>3.492559</c:v>
                </c:pt>
                <c:pt idx="126">
                  <c:v>2.9135550000000001</c:v>
                </c:pt>
                <c:pt idx="127">
                  <c:v>3.1695850000000001</c:v>
                </c:pt>
                <c:pt idx="128">
                  <c:v>4.7498199999999997</c:v>
                </c:pt>
                <c:pt idx="129">
                  <c:v>6.9464079999999999</c:v>
                </c:pt>
                <c:pt idx="130">
                  <c:v>7.4282170000000001</c:v>
                </c:pt>
                <c:pt idx="131">
                  <c:v>7.5157049999999996</c:v>
                </c:pt>
                <c:pt idx="132">
                  <c:v>8.0513250000000003</c:v>
                </c:pt>
                <c:pt idx="133">
                  <c:v>9.2853700000000003</c:v>
                </c:pt>
                <c:pt idx="134">
                  <c:v>10.017371000000001</c:v>
                </c:pt>
                <c:pt idx="135">
                  <c:v>9.1042400000000008</c:v>
                </c:pt>
                <c:pt idx="136">
                  <c:v>8.3840660000000007</c:v>
                </c:pt>
                <c:pt idx="137">
                  <c:v>6.9261739999999996</c:v>
                </c:pt>
                <c:pt idx="138">
                  <c:v>6.6485640000000004</c:v>
                </c:pt>
                <c:pt idx="139">
                  <c:v>7.8813870000000001</c:v>
                </c:pt>
                <c:pt idx="140">
                  <c:v>9.4083400000000008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858176"/>
        <c:axId val="129868544"/>
      </c:scatterChart>
      <c:valAx>
        <c:axId val="129858176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29868544"/>
        <c:crosses val="autoZero"/>
        <c:crossBetween val="midCat"/>
      </c:valAx>
      <c:valAx>
        <c:axId val="1298685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Fuel</a:t>
                </a:r>
                <a:r>
                  <a:rPr lang="en-US" baseline="0"/>
                  <a:t> Flow</a:t>
                </a:r>
                <a:r>
                  <a:rPr lang="en-US"/>
                  <a:t> (L/hr)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98581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CO2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data'!$BY$10:$BY$199</c:f>
              <c:numCache>
                <c:formatCode>General</c:formatCode>
                <c:ptCount val="190"/>
                <c:pt idx="0">
                  <c:v>21054.705289385289</c:v>
                </c:pt>
                <c:pt idx="1">
                  <c:v>24341.243998159196</c:v>
                </c:pt>
                <c:pt idx="2">
                  <c:v>22394.680527080774</c:v>
                </c:pt>
                <c:pt idx="3">
                  <c:v>18307.32117793529</c:v>
                </c:pt>
                <c:pt idx="4">
                  <c:v>20341.283659289871</c:v>
                </c:pt>
                <c:pt idx="5">
                  <c:v>22426.800701479322</c:v>
                </c:pt>
                <c:pt idx="6">
                  <c:v>18991.389306966852</c:v>
                </c:pt>
                <c:pt idx="7">
                  <c:v>15188.058841862898</c:v>
                </c:pt>
                <c:pt idx="8">
                  <c:v>12492.001711700881</c:v>
                </c:pt>
                <c:pt idx="9">
                  <c:v>9694.6939102132274</c:v>
                </c:pt>
                <c:pt idx="10">
                  <c:v>9921.0251005320897</c:v>
                </c:pt>
                <c:pt idx="11">
                  <c:v>8110.4370376361921</c:v>
                </c:pt>
                <c:pt idx="12">
                  <c:v>7748.1047733587866</c:v>
                </c:pt>
                <c:pt idx="13">
                  <c:v>9127.6742340613855</c:v>
                </c:pt>
                <c:pt idx="14">
                  <c:v>8981.8833775155763</c:v>
                </c:pt>
                <c:pt idx="15">
                  <c:v>7456.5366555125875</c:v>
                </c:pt>
                <c:pt idx="16">
                  <c:v>6610.7291315448601</c:v>
                </c:pt>
                <c:pt idx="17">
                  <c:v>6824.690253206727</c:v>
                </c:pt>
                <c:pt idx="18">
                  <c:v>6589.8046792928835</c:v>
                </c:pt>
                <c:pt idx="19">
                  <c:v>6339.9954823358448</c:v>
                </c:pt>
                <c:pt idx="20">
                  <c:v>6330.7731764667378</c:v>
                </c:pt>
                <c:pt idx="21">
                  <c:v>6722.861302586286</c:v>
                </c:pt>
                <c:pt idx="22">
                  <c:v>6224.2148965045599</c:v>
                </c:pt>
                <c:pt idx="23">
                  <c:v>7135.8569638543167</c:v>
                </c:pt>
                <c:pt idx="24">
                  <c:v>7100.8930597672797</c:v>
                </c:pt>
                <c:pt idx="25">
                  <c:v>6781.9751953200021</c:v>
                </c:pt>
                <c:pt idx="26">
                  <c:v>7030.3756653025939</c:v>
                </c:pt>
                <c:pt idx="27">
                  <c:v>7189.6803934236586</c:v>
                </c:pt>
                <c:pt idx="28">
                  <c:v>6755.0605729582749</c:v>
                </c:pt>
                <c:pt idx="29">
                  <c:v>8070.0291121684404</c:v>
                </c:pt>
                <c:pt idx="30">
                  <c:v>10264.203309017608</c:v>
                </c:pt>
                <c:pt idx="31">
                  <c:v>11825.626586163495</c:v>
                </c:pt>
                <c:pt idx="32">
                  <c:v>12522.782520135732</c:v>
                </c:pt>
                <c:pt idx="33">
                  <c:v>13733.952077967209</c:v>
                </c:pt>
                <c:pt idx="34">
                  <c:v>15281.829217021821</c:v>
                </c:pt>
                <c:pt idx="35">
                  <c:v>18255.871906445402</c:v>
                </c:pt>
                <c:pt idx="36">
                  <c:v>19606.162909226183</c:v>
                </c:pt>
                <c:pt idx="37">
                  <c:v>17776.618815902919</c:v>
                </c:pt>
                <c:pt idx="38">
                  <c:v>16010.364696417264</c:v>
                </c:pt>
                <c:pt idx="39">
                  <c:v>14836.357815390571</c:v>
                </c:pt>
                <c:pt idx="40">
                  <c:v>14754.578663489494</c:v>
                </c:pt>
                <c:pt idx="41">
                  <c:v>14226.876220844151</c:v>
                </c:pt>
                <c:pt idx="42">
                  <c:v>15629.803987358135</c:v>
                </c:pt>
                <c:pt idx="43">
                  <c:v>13341.769829538722</c:v>
                </c:pt>
                <c:pt idx="44">
                  <c:v>12725.451355982777</c:v>
                </c:pt>
                <c:pt idx="45">
                  <c:v>12989.680206529172</c:v>
                </c:pt>
                <c:pt idx="46">
                  <c:v>11593.196542371612</c:v>
                </c:pt>
                <c:pt idx="47">
                  <c:v>10575.983174409319</c:v>
                </c:pt>
                <c:pt idx="48">
                  <c:v>11835.902159587829</c:v>
                </c:pt>
                <c:pt idx="49">
                  <c:v>15623.236140912293</c:v>
                </c:pt>
                <c:pt idx="50">
                  <c:v>18120.289041732041</c:v>
                </c:pt>
                <c:pt idx="51">
                  <c:v>18330.64416971197</c:v>
                </c:pt>
                <c:pt idx="52">
                  <c:v>19616.981727488997</c:v>
                </c:pt>
                <c:pt idx="53">
                  <c:v>21403.853479112669</c:v>
                </c:pt>
                <c:pt idx="54">
                  <c:v>24069.236666168006</c:v>
                </c:pt>
                <c:pt idx="55">
                  <c:v>20194.470611120007</c:v>
                </c:pt>
                <c:pt idx="56">
                  <c:v>22631.507538061698</c:v>
                </c:pt>
                <c:pt idx="57">
                  <c:v>23460.919378414823</c:v>
                </c:pt>
                <c:pt idx="58">
                  <c:v>22233.813105577796</c:v>
                </c:pt>
                <c:pt idx="59">
                  <c:v>22272.388464054049</c:v>
                </c:pt>
                <c:pt idx="60">
                  <c:v>24489.362960820617</c:v>
                </c:pt>
                <c:pt idx="61">
                  <c:v>25856.464644033556</c:v>
                </c:pt>
                <c:pt idx="62">
                  <c:v>28540.301029930251</c:v>
                </c:pt>
                <c:pt idx="63">
                  <c:v>26215.943608983209</c:v>
                </c:pt>
                <c:pt idx="64">
                  <c:v>27088.24274353966</c:v>
                </c:pt>
                <c:pt idx="65">
                  <c:v>29159.141717641403</c:v>
                </c:pt>
                <c:pt idx="66">
                  <c:v>28990.898312128375</c:v>
                </c:pt>
                <c:pt idx="67">
                  <c:v>25891.96895967202</c:v>
                </c:pt>
                <c:pt idx="68">
                  <c:v>17254.735959383455</c:v>
                </c:pt>
                <c:pt idx="69">
                  <c:v>10841.706835399518</c:v>
                </c:pt>
                <c:pt idx="70">
                  <c:v>7165.3272856984004</c:v>
                </c:pt>
                <c:pt idx="71">
                  <c:v>5753.0926875220339</c:v>
                </c:pt>
                <c:pt idx="72">
                  <c:v>7070.5652505168946</c:v>
                </c:pt>
                <c:pt idx="73">
                  <c:v>8457.4650540446837</c:v>
                </c:pt>
                <c:pt idx="74">
                  <c:v>9336.3164161959794</c:v>
                </c:pt>
                <c:pt idx="75">
                  <c:v>8250.099262735479</c:v>
                </c:pt>
                <c:pt idx="76">
                  <c:v>7983.8057335708691</c:v>
                </c:pt>
                <c:pt idx="77">
                  <c:v>6405.7097570639271</c:v>
                </c:pt>
                <c:pt idx="78">
                  <c:v>6128.5793001791853</c:v>
                </c:pt>
                <c:pt idx="79">
                  <c:v>7035.2530876700093</c:v>
                </c:pt>
                <c:pt idx="80">
                  <c:v>7925.207618364826</c:v>
                </c:pt>
                <c:pt idx="81">
                  <c:v>6946.6564746454042</c:v>
                </c:pt>
                <c:pt idx="82">
                  <c:v>4841.1703442399776</c:v>
                </c:pt>
                <c:pt idx="83">
                  <c:v>6916.4542181846127</c:v>
                </c:pt>
                <c:pt idx="84">
                  <c:v>7444.5406498847988</c:v>
                </c:pt>
                <c:pt idx="85">
                  <c:v>6792.3783743197173</c:v>
                </c:pt>
                <c:pt idx="86">
                  <c:v>7721.8047476171669</c:v>
                </c:pt>
                <c:pt idx="87">
                  <c:v>6276.8822807019624</c:v>
                </c:pt>
                <c:pt idx="88">
                  <c:v>7777.7628245554888</c:v>
                </c:pt>
                <c:pt idx="89">
                  <c:v>10168.064668551726</c:v>
                </c:pt>
                <c:pt idx="90">
                  <c:v>11588.359676613885</c:v>
                </c:pt>
                <c:pt idx="91">
                  <c:v>13366.123317573831</c:v>
                </c:pt>
                <c:pt idx="92">
                  <c:v>12010.465359306332</c:v>
                </c:pt>
                <c:pt idx="93">
                  <c:v>12543.796171935513</c:v>
                </c:pt>
                <c:pt idx="94">
                  <c:v>12703.219379775373</c:v>
                </c:pt>
                <c:pt idx="95">
                  <c:v>12277.623343817309</c:v>
                </c:pt>
                <c:pt idx="96">
                  <c:v>14312.261723262722</c:v>
                </c:pt>
                <c:pt idx="97">
                  <c:v>12754.316925799003</c:v>
                </c:pt>
                <c:pt idx="98">
                  <c:v>13109.886861949479</c:v>
                </c:pt>
                <c:pt idx="99">
                  <c:v>16909.296968403916</c:v>
                </c:pt>
                <c:pt idx="100">
                  <c:v>16871.362414334224</c:v>
                </c:pt>
                <c:pt idx="101">
                  <c:v>16816.747136410908</c:v>
                </c:pt>
                <c:pt idx="102">
                  <c:v>15569.367028919265</c:v>
                </c:pt>
                <c:pt idx="103">
                  <c:v>13618.156822264738</c:v>
                </c:pt>
                <c:pt idx="104">
                  <c:v>14030.86382750335</c:v>
                </c:pt>
                <c:pt idx="105">
                  <c:v>18188.191139582581</c:v>
                </c:pt>
                <c:pt idx="106">
                  <c:v>16179.89446230467</c:v>
                </c:pt>
                <c:pt idx="107">
                  <c:v>14313.883074565285</c:v>
                </c:pt>
                <c:pt idx="108">
                  <c:v>16731.424725501882</c:v>
                </c:pt>
                <c:pt idx="109">
                  <c:v>21618.840549433007</c:v>
                </c:pt>
                <c:pt idx="110">
                  <c:v>24169.916062343265</c:v>
                </c:pt>
                <c:pt idx="111">
                  <c:v>26246.879105145959</c:v>
                </c:pt>
                <c:pt idx="112">
                  <c:v>21076.538870244083</c:v>
                </c:pt>
                <c:pt idx="113">
                  <c:v>22357.166199412692</c:v>
                </c:pt>
                <c:pt idx="114">
                  <c:v>25654.197165249701</c:v>
                </c:pt>
                <c:pt idx="115">
                  <c:v>25780.973524203262</c:v>
                </c:pt>
                <c:pt idx="116">
                  <c:v>23313.071725986872</c:v>
                </c:pt>
                <c:pt idx="117">
                  <c:v>17169.787932552365</c:v>
                </c:pt>
                <c:pt idx="118">
                  <c:v>13270.190577088442</c:v>
                </c:pt>
                <c:pt idx="119">
                  <c:v>7481.3383140526803</c:v>
                </c:pt>
                <c:pt idx="120">
                  <c:v>6633.8170133452059</c:v>
                </c:pt>
                <c:pt idx="121">
                  <c:v>6094.4311572096531</c:v>
                </c:pt>
                <c:pt idx="122">
                  <c:v>5356.1781513505639</c:v>
                </c:pt>
                <c:pt idx="123">
                  <c:v>7136.8470064380235</c:v>
                </c:pt>
                <c:pt idx="124">
                  <c:v>7616.7521649012133</c:v>
                </c:pt>
                <c:pt idx="125">
                  <c:v>8436.9206957018432</c:v>
                </c:pt>
                <c:pt idx="126">
                  <c:v>8675.3299585556579</c:v>
                </c:pt>
                <c:pt idx="127">
                  <c:v>9548.327019839815</c:v>
                </c:pt>
                <c:pt idx="128">
                  <c:v>9733.0646196131056</c:v>
                </c:pt>
                <c:pt idx="129">
                  <c:v>8841.3103441689145</c:v>
                </c:pt>
                <c:pt idx="130">
                  <c:v>10462.152989973223</c:v>
                </c:pt>
                <c:pt idx="131">
                  <c:v>13640.532645131399</c:v>
                </c:pt>
                <c:pt idx="132">
                  <c:v>13651.480263327781</c:v>
                </c:pt>
                <c:pt idx="133">
                  <c:v>16123.66706801695</c:v>
                </c:pt>
                <c:pt idx="134">
                  <c:v>17992.796964392921</c:v>
                </c:pt>
                <c:pt idx="135">
                  <c:v>19451.059931682728</c:v>
                </c:pt>
                <c:pt idx="136">
                  <c:v>15866.619803237278</c:v>
                </c:pt>
                <c:pt idx="137">
                  <c:v>12997.994660648892</c:v>
                </c:pt>
                <c:pt idx="138">
                  <c:v>17940.875147964605</c:v>
                </c:pt>
                <c:pt idx="139">
                  <c:v>17696.750350964703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data'!$BY$10:$BY$200</c:f>
              <c:numCache>
                <c:formatCode>General</c:formatCode>
                <c:ptCount val="191"/>
                <c:pt idx="0">
                  <c:v>17696.750350964703</c:v>
                </c:pt>
                <c:pt idx="1">
                  <c:v>18153.227921560137</c:v>
                </c:pt>
                <c:pt idx="2">
                  <c:v>20887.187311536549</c:v>
                </c:pt>
                <c:pt idx="3">
                  <c:v>24383.033844677648</c:v>
                </c:pt>
                <c:pt idx="4">
                  <c:v>26186.917786470127</c:v>
                </c:pt>
                <c:pt idx="5">
                  <c:v>28631.741109470346</c:v>
                </c:pt>
                <c:pt idx="6">
                  <c:v>24564.633486258313</c:v>
                </c:pt>
                <c:pt idx="7">
                  <c:v>17169.603039264515</c:v>
                </c:pt>
                <c:pt idx="8">
                  <c:v>10094.956161282546</c:v>
                </c:pt>
                <c:pt idx="9">
                  <c:v>6400.0166746809464</c:v>
                </c:pt>
                <c:pt idx="10">
                  <c:v>4951.9088606957721</c:v>
                </c:pt>
                <c:pt idx="11">
                  <c:v>6148.5636453653387</c:v>
                </c:pt>
                <c:pt idx="12">
                  <c:v>8549.4012784923998</c:v>
                </c:pt>
                <c:pt idx="13">
                  <c:v>10241.758565990818</c:v>
                </c:pt>
                <c:pt idx="14">
                  <c:v>8025.7651014774783</c:v>
                </c:pt>
                <c:pt idx="15">
                  <c:v>7245.027995152328</c:v>
                </c:pt>
                <c:pt idx="16">
                  <c:v>6806.145891132227</c:v>
                </c:pt>
                <c:pt idx="17">
                  <c:v>7250.6206322224516</c:v>
                </c:pt>
                <c:pt idx="18">
                  <c:v>7818.5060590410885</c:v>
                </c:pt>
                <c:pt idx="19">
                  <c:v>6210.634897768281</c:v>
                </c:pt>
                <c:pt idx="20">
                  <c:v>5347.1968382686646</c:v>
                </c:pt>
                <c:pt idx="21">
                  <c:v>5386.3934115207012</c:v>
                </c:pt>
                <c:pt idx="22">
                  <c:v>4083.5463611987739</c:v>
                </c:pt>
                <c:pt idx="23">
                  <c:v>3689.2127222322006</c:v>
                </c:pt>
                <c:pt idx="24">
                  <c:v>3781.2939335131391</c:v>
                </c:pt>
                <c:pt idx="25">
                  <c:v>4617.5566646500993</c:v>
                </c:pt>
                <c:pt idx="26">
                  <c:v>6935.501049951964</c:v>
                </c:pt>
                <c:pt idx="27">
                  <c:v>6713.6982561972754</c:v>
                </c:pt>
                <c:pt idx="28">
                  <c:v>5887.6923083228876</c:v>
                </c:pt>
                <c:pt idx="29">
                  <c:v>8950.5726076673473</c:v>
                </c:pt>
                <c:pt idx="30">
                  <c:v>10295.366693882534</c:v>
                </c:pt>
                <c:pt idx="31">
                  <c:v>11828.503234874735</c:v>
                </c:pt>
                <c:pt idx="32">
                  <c:v>12782.708049751149</c:v>
                </c:pt>
                <c:pt idx="33">
                  <c:v>15944.721893502692</c:v>
                </c:pt>
                <c:pt idx="34">
                  <c:v>15840.126101433298</c:v>
                </c:pt>
                <c:pt idx="35">
                  <c:v>16948.186827399757</c:v>
                </c:pt>
                <c:pt idx="36">
                  <c:v>18602.94230359744</c:v>
                </c:pt>
                <c:pt idx="37">
                  <c:v>14700.111665328861</c:v>
                </c:pt>
                <c:pt idx="38">
                  <c:v>13035.554274759408</c:v>
                </c:pt>
                <c:pt idx="39">
                  <c:v>13046.31811849314</c:v>
                </c:pt>
                <c:pt idx="40">
                  <c:v>13566.270471620895</c:v>
                </c:pt>
                <c:pt idx="41">
                  <c:v>13724.812286051892</c:v>
                </c:pt>
                <c:pt idx="42">
                  <c:v>11651.871439120468</c:v>
                </c:pt>
                <c:pt idx="43">
                  <c:v>9884.1063003498457</c:v>
                </c:pt>
                <c:pt idx="44">
                  <c:v>10602.304058562271</c:v>
                </c:pt>
                <c:pt idx="45">
                  <c:v>12775.147242626845</c:v>
                </c:pt>
                <c:pt idx="46">
                  <c:v>13427.873377742802</c:v>
                </c:pt>
                <c:pt idx="47">
                  <c:v>13313.862407456645</c:v>
                </c:pt>
                <c:pt idx="48">
                  <c:v>15273.835022636504</c:v>
                </c:pt>
                <c:pt idx="49">
                  <c:v>15808.777676547446</c:v>
                </c:pt>
                <c:pt idx="50">
                  <c:v>14463.198365058033</c:v>
                </c:pt>
                <c:pt idx="51">
                  <c:v>15631.671280735041</c:v>
                </c:pt>
                <c:pt idx="52">
                  <c:v>17313.392792640316</c:v>
                </c:pt>
                <c:pt idx="53">
                  <c:v>19177.485042931559</c:v>
                </c:pt>
                <c:pt idx="54">
                  <c:v>19028.664818434867</c:v>
                </c:pt>
                <c:pt idx="55">
                  <c:v>19315.742512517692</c:v>
                </c:pt>
                <c:pt idx="56">
                  <c:v>25362.397714776907</c:v>
                </c:pt>
                <c:pt idx="57">
                  <c:v>26553.206422758194</c:v>
                </c:pt>
                <c:pt idx="58">
                  <c:v>22232.375089089717</c:v>
                </c:pt>
                <c:pt idx="59">
                  <c:v>22669.3834063719</c:v>
                </c:pt>
                <c:pt idx="60">
                  <c:v>24109.746018844155</c:v>
                </c:pt>
                <c:pt idx="61">
                  <c:v>26399.722398539336</c:v>
                </c:pt>
                <c:pt idx="62">
                  <c:v>29047.530112148717</c:v>
                </c:pt>
                <c:pt idx="63">
                  <c:v>27068.943111015462</c:v>
                </c:pt>
                <c:pt idx="64">
                  <c:v>25686.863270265843</c:v>
                </c:pt>
                <c:pt idx="65">
                  <c:v>25871.017480756862</c:v>
                </c:pt>
                <c:pt idx="66">
                  <c:v>22069.458683936748</c:v>
                </c:pt>
                <c:pt idx="67">
                  <c:v>20180.164788205639</c:v>
                </c:pt>
                <c:pt idx="68">
                  <c:v>14194.965133211443</c:v>
                </c:pt>
                <c:pt idx="69">
                  <c:v>12089.601650230145</c:v>
                </c:pt>
                <c:pt idx="70">
                  <c:v>12254.694972403529</c:v>
                </c:pt>
                <c:pt idx="71">
                  <c:v>10137.210653405791</c:v>
                </c:pt>
                <c:pt idx="72">
                  <c:v>10783.854711614389</c:v>
                </c:pt>
                <c:pt idx="73">
                  <c:v>8105.6488155451625</c:v>
                </c:pt>
                <c:pt idx="74">
                  <c:v>9467.9690916965737</c:v>
                </c:pt>
                <c:pt idx="75">
                  <c:v>8043.0247680752364</c:v>
                </c:pt>
                <c:pt idx="76">
                  <c:v>7450.8555123307178</c:v>
                </c:pt>
                <c:pt idx="77">
                  <c:v>6100.2759891682235</c:v>
                </c:pt>
                <c:pt idx="78">
                  <c:v>4791.8743238347915</c:v>
                </c:pt>
                <c:pt idx="79">
                  <c:v>7353.492478603951</c:v>
                </c:pt>
                <c:pt idx="80">
                  <c:v>7118.5372262102401</c:v>
                </c:pt>
                <c:pt idx="81">
                  <c:v>6684.5474646370376</c:v>
                </c:pt>
                <c:pt idx="82">
                  <c:v>6662.4577312738256</c:v>
                </c:pt>
                <c:pt idx="83">
                  <c:v>5866.4011247997996</c:v>
                </c:pt>
                <c:pt idx="84">
                  <c:v>7476.0048238463805</c:v>
                </c:pt>
                <c:pt idx="85">
                  <c:v>7452.5144405076344</c:v>
                </c:pt>
                <c:pt idx="86">
                  <c:v>8669.6720358875118</c:v>
                </c:pt>
                <c:pt idx="87">
                  <c:v>9222.5046515263348</c:v>
                </c:pt>
                <c:pt idx="88">
                  <c:v>9317.4877966628428</c:v>
                </c:pt>
                <c:pt idx="89">
                  <c:v>11282.324674057685</c:v>
                </c:pt>
                <c:pt idx="90">
                  <c:v>10800.235887156414</c:v>
                </c:pt>
                <c:pt idx="91">
                  <c:v>11777.372822195748</c:v>
                </c:pt>
                <c:pt idx="92">
                  <c:v>11448.089627283587</c:v>
                </c:pt>
                <c:pt idx="93">
                  <c:v>11350.430057903215</c:v>
                </c:pt>
                <c:pt idx="94">
                  <c:v>12353.761364060905</c:v>
                </c:pt>
                <c:pt idx="95">
                  <c:v>11446.943470215563</c:v>
                </c:pt>
                <c:pt idx="96">
                  <c:v>10548.605913538802</c:v>
                </c:pt>
                <c:pt idx="97">
                  <c:v>10115.145843890346</c:v>
                </c:pt>
                <c:pt idx="98">
                  <c:v>11756.178317986647</c:v>
                </c:pt>
                <c:pt idx="99">
                  <c:v>13172.36979370653</c:v>
                </c:pt>
                <c:pt idx="100">
                  <c:v>12482.358097354221</c:v>
                </c:pt>
                <c:pt idx="101">
                  <c:v>12588.374151748643</c:v>
                </c:pt>
                <c:pt idx="102">
                  <c:v>12652.15748101881</c:v>
                </c:pt>
                <c:pt idx="103">
                  <c:v>13943.36077329573</c:v>
                </c:pt>
                <c:pt idx="104">
                  <c:v>12672.379801160016</c:v>
                </c:pt>
                <c:pt idx="105">
                  <c:v>12582.14421568181</c:v>
                </c:pt>
                <c:pt idx="106">
                  <c:v>11998.766830401775</c:v>
                </c:pt>
                <c:pt idx="107">
                  <c:v>10732.461723153268</c:v>
                </c:pt>
                <c:pt idx="108">
                  <c:v>9117.7464578304025</c:v>
                </c:pt>
                <c:pt idx="109">
                  <c:v>13712.841220741311</c:v>
                </c:pt>
                <c:pt idx="110">
                  <c:v>19730.46722772453</c:v>
                </c:pt>
                <c:pt idx="111">
                  <c:v>22212.650540778894</c:v>
                </c:pt>
                <c:pt idx="112">
                  <c:v>22146.555605371123</c:v>
                </c:pt>
                <c:pt idx="113">
                  <c:v>20675.011519179821</c:v>
                </c:pt>
                <c:pt idx="114">
                  <c:v>19801.265469927297</c:v>
                </c:pt>
                <c:pt idx="115">
                  <c:v>23664.957651784072</c:v>
                </c:pt>
                <c:pt idx="116">
                  <c:v>25362.407252861914</c:v>
                </c:pt>
                <c:pt idx="117">
                  <c:v>22206.637280154326</c:v>
                </c:pt>
                <c:pt idx="118">
                  <c:v>19072.992048832897</c:v>
                </c:pt>
                <c:pt idx="119">
                  <c:v>12973.564621923291</c:v>
                </c:pt>
                <c:pt idx="120">
                  <c:v>6463.9152971238136</c:v>
                </c:pt>
                <c:pt idx="121">
                  <c:v>3277.2277295324134</c:v>
                </c:pt>
                <c:pt idx="122">
                  <c:v>2808.9557168904744</c:v>
                </c:pt>
                <c:pt idx="123">
                  <c:v>4729.8729007770053</c:v>
                </c:pt>
                <c:pt idx="124">
                  <c:v>4542.729665650143</c:v>
                </c:pt>
                <c:pt idx="125">
                  <c:v>5327.1361792018733</c:v>
                </c:pt>
                <c:pt idx="126">
                  <c:v>6072.7810307665677</c:v>
                </c:pt>
                <c:pt idx="127">
                  <c:v>6481.4089871925971</c:v>
                </c:pt>
                <c:pt idx="128">
                  <c:v>7019.2554763493763</c:v>
                </c:pt>
                <c:pt idx="129">
                  <c:v>10858.432443104644</c:v>
                </c:pt>
                <c:pt idx="130">
                  <c:v>12742.547740320932</c:v>
                </c:pt>
                <c:pt idx="131">
                  <c:v>16263.806819390789</c:v>
                </c:pt>
                <c:pt idx="132">
                  <c:v>17995.38804474477</c:v>
                </c:pt>
                <c:pt idx="133">
                  <c:v>16057.952075935502</c:v>
                </c:pt>
                <c:pt idx="134">
                  <c:v>15922.12638002817</c:v>
                </c:pt>
                <c:pt idx="135">
                  <c:v>16899.452229416376</c:v>
                </c:pt>
                <c:pt idx="136">
                  <c:v>15227.092070853549</c:v>
                </c:pt>
                <c:pt idx="137">
                  <c:v>14102.279800529619</c:v>
                </c:pt>
                <c:pt idx="138">
                  <c:v>14842.117958923711</c:v>
                </c:pt>
                <c:pt idx="139">
                  <c:v>18480.957698108905</c:v>
                </c:pt>
                <c:pt idx="140">
                  <c:v>18931.422432224776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data'!$BY$10:$BY$200</c:f>
              <c:numCache>
                <c:formatCode>General</c:formatCode>
                <c:ptCount val="191"/>
                <c:pt idx="0">
                  <c:v>18931.422432224776</c:v>
                </c:pt>
                <c:pt idx="1">
                  <c:v>16522.45835315108</c:v>
                </c:pt>
                <c:pt idx="2">
                  <c:v>16023.819146870486</c:v>
                </c:pt>
                <c:pt idx="3">
                  <c:v>17885.777137329733</c:v>
                </c:pt>
                <c:pt idx="4">
                  <c:v>18666.654513403959</c:v>
                </c:pt>
                <c:pt idx="5">
                  <c:v>19431.393610965435</c:v>
                </c:pt>
                <c:pt idx="6">
                  <c:v>17927.015384731611</c:v>
                </c:pt>
                <c:pt idx="7">
                  <c:v>15376.560672166777</c:v>
                </c:pt>
                <c:pt idx="8">
                  <c:v>11075.242252563798</c:v>
                </c:pt>
                <c:pt idx="9">
                  <c:v>7204.398937950149</c:v>
                </c:pt>
                <c:pt idx="10">
                  <c:v>6687.2031343113977</c:v>
                </c:pt>
                <c:pt idx="11">
                  <c:v>9769.5730380299938</c:v>
                </c:pt>
                <c:pt idx="12">
                  <c:v>8578.5440045859614</c:v>
                </c:pt>
                <c:pt idx="13">
                  <c:v>7166.5473176502364</c:v>
                </c:pt>
                <c:pt idx="14">
                  <c:v>5931.9852274350196</c:v>
                </c:pt>
                <c:pt idx="15">
                  <c:v>5508.0119372376648</c:v>
                </c:pt>
                <c:pt idx="16">
                  <c:v>7204.3555571498346</c:v>
                </c:pt>
                <c:pt idx="17">
                  <c:v>6095.9391465868775</c:v>
                </c:pt>
                <c:pt idx="18">
                  <c:v>6913.181021606345</c:v>
                </c:pt>
                <c:pt idx="19">
                  <c:v>9072.772527224759</c:v>
                </c:pt>
                <c:pt idx="20">
                  <c:v>7725.8944446548921</c:v>
                </c:pt>
                <c:pt idx="21">
                  <c:v>7639.9495029878008</c:v>
                </c:pt>
                <c:pt idx="22">
                  <c:v>5140.6241721114411</c:v>
                </c:pt>
                <c:pt idx="23">
                  <c:v>3355.9412349718946</c:v>
                </c:pt>
                <c:pt idx="24">
                  <c:v>5167.7970648677938</c:v>
                </c:pt>
                <c:pt idx="25">
                  <c:v>5218.1412890530355</c:v>
                </c:pt>
                <c:pt idx="26">
                  <c:v>6020.3625188663309</c:v>
                </c:pt>
                <c:pt idx="27">
                  <c:v>7437.7484340313194</c:v>
                </c:pt>
                <c:pt idx="28">
                  <c:v>6389.2451355779313</c:v>
                </c:pt>
                <c:pt idx="29">
                  <c:v>8364.4394982018021</c:v>
                </c:pt>
                <c:pt idx="30">
                  <c:v>8413.268277008905</c:v>
                </c:pt>
                <c:pt idx="31">
                  <c:v>11402.62185588429</c:v>
                </c:pt>
                <c:pt idx="32">
                  <c:v>11715.032062519636</c:v>
                </c:pt>
                <c:pt idx="33">
                  <c:v>14161.051988474725</c:v>
                </c:pt>
                <c:pt idx="34">
                  <c:v>14924.577270095962</c:v>
                </c:pt>
                <c:pt idx="35">
                  <c:v>15235.952145811945</c:v>
                </c:pt>
                <c:pt idx="36">
                  <c:v>18011.846611999252</c:v>
                </c:pt>
                <c:pt idx="37">
                  <c:v>17780.571904102155</c:v>
                </c:pt>
                <c:pt idx="38">
                  <c:v>16973.139549541913</c:v>
                </c:pt>
                <c:pt idx="39">
                  <c:v>15367.916301185982</c:v>
                </c:pt>
                <c:pt idx="40">
                  <c:v>14078.959310598206</c:v>
                </c:pt>
                <c:pt idx="41">
                  <c:v>10947.311365855652</c:v>
                </c:pt>
                <c:pt idx="42">
                  <c:v>11794.356616284296</c:v>
                </c:pt>
                <c:pt idx="43">
                  <c:v>12633.901083474115</c:v>
                </c:pt>
                <c:pt idx="44">
                  <c:v>11688.899871662004</c:v>
                </c:pt>
                <c:pt idx="45">
                  <c:v>13464.763939592985</c:v>
                </c:pt>
                <c:pt idx="46">
                  <c:v>15903.025500382604</c:v>
                </c:pt>
                <c:pt idx="47">
                  <c:v>13423.756715562082</c:v>
                </c:pt>
                <c:pt idx="48">
                  <c:v>12001.874372576929</c:v>
                </c:pt>
                <c:pt idx="49">
                  <c:v>13172.094265867765</c:v>
                </c:pt>
                <c:pt idx="50">
                  <c:v>18459.796891881771</c:v>
                </c:pt>
                <c:pt idx="51">
                  <c:v>18994.210225985935</c:v>
                </c:pt>
                <c:pt idx="52">
                  <c:v>17073.020063407213</c:v>
                </c:pt>
                <c:pt idx="53">
                  <c:v>14926.616738747038</c:v>
                </c:pt>
                <c:pt idx="54">
                  <c:v>14926.429402659702</c:v>
                </c:pt>
                <c:pt idx="55">
                  <c:v>17162.795003788615</c:v>
                </c:pt>
                <c:pt idx="56">
                  <c:v>20473.072239987385</c:v>
                </c:pt>
                <c:pt idx="57">
                  <c:v>20884.660252541136</c:v>
                </c:pt>
                <c:pt idx="58">
                  <c:v>21749.992872295097</c:v>
                </c:pt>
                <c:pt idx="59">
                  <c:v>19125.243027363627</c:v>
                </c:pt>
                <c:pt idx="60">
                  <c:v>19818.924806556937</c:v>
                </c:pt>
                <c:pt idx="61">
                  <c:v>21404.987186900824</c:v>
                </c:pt>
                <c:pt idx="62">
                  <c:v>25402.422559650902</c:v>
                </c:pt>
                <c:pt idx="63">
                  <c:v>28072.896762468456</c:v>
                </c:pt>
                <c:pt idx="64">
                  <c:v>25633.422458524394</c:v>
                </c:pt>
                <c:pt idx="65">
                  <c:v>20814.926476128119</c:v>
                </c:pt>
                <c:pt idx="66">
                  <c:v>19096.5286720765</c:v>
                </c:pt>
                <c:pt idx="67">
                  <c:v>21792.271077795824</c:v>
                </c:pt>
                <c:pt idx="68">
                  <c:v>23581.783682721132</c:v>
                </c:pt>
                <c:pt idx="69">
                  <c:v>22955.340098629375</c:v>
                </c:pt>
                <c:pt idx="70">
                  <c:v>17299.611687273889</c:v>
                </c:pt>
                <c:pt idx="71">
                  <c:v>12390.029608482402</c:v>
                </c:pt>
                <c:pt idx="72">
                  <c:v>8666.2669353288275</c:v>
                </c:pt>
                <c:pt idx="73">
                  <c:v>7596.7325877389057</c:v>
                </c:pt>
                <c:pt idx="74">
                  <c:v>9978.7534581319396</c:v>
                </c:pt>
                <c:pt idx="75">
                  <c:v>11940.209844031833</c:v>
                </c:pt>
                <c:pt idx="76">
                  <c:v>11522.796619150939</c:v>
                </c:pt>
                <c:pt idx="77">
                  <c:v>10300.257484220341</c:v>
                </c:pt>
                <c:pt idx="78">
                  <c:v>8542.5115561112398</c:v>
                </c:pt>
                <c:pt idx="79">
                  <c:v>6004.0031078743759</c:v>
                </c:pt>
                <c:pt idx="80">
                  <c:v>6377.9394741696515</c:v>
                </c:pt>
                <c:pt idx="81">
                  <c:v>6327.0261178787441</c:v>
                </c:pt>
                <c:pt idx="82">
                  <c:v>5825.7592194661765</c:v>
                </c:pt>
                <c:pt idx="83">
                  <c:v>6083.78593908112</c:v>
                </c:pt>
                <c:pt idx="84">
                  <c:v>6136.511697401369</c:v>
                </c:pt>
                <c:pt idx="85">
                  <c:v>6978.3288353174203</c:v>
                </c:pt>
                <c:pt idx="86">
                  <c:v>5940.0544388577791</c:v>
                </c:pt>
                <c:pt idx="87">
                  <c:v>6488.5361997334403</c:v>
                </c:pt>
                <c:pt idx="88">
                  <c:v>8146.6812873081617</c:v>
                </c:pt>
                <c:pt idx="89">
                  <c:v>9691.4549735845849</c:v>
                </c:pt>
                <c:pt idx="90">
                  <c:v>12676.691426397349</c:v>
                </c:pt>
                <c:pt idx="91">
                  <c:v>14251.601240269401</c:v>
                </c:pt>
                <c:pt idx="92">
                  <c:v>13580.91831417042</c:v>
                </c:pt>
                <c:pt idx="93">
                  <c:v>13769.90051429159</c:v>
                </c:pt>
                <c:pt idx="94">
                  <c:v>13064.462763595655</c:v>
                </c:pt>
                <c:pt idx="95">
                  <c:v>12100.977080582514</c:v>
                </c:pt>
                <c:pt idx="96">
                  <c:v>9233.0166617083196</c:v>
                </c:pt>
                <c:pt idx="97">
                  <c:v>9910.1907176951117</c:v>
                </c:pt>
                <c:pt idx="98">
                  <c:v>11848.712670096647</c:v>
                </c:pt>
                <c:pt idx="99">
                  <c:v>12483.96885264855</c:v>
                </c:pt>
                <c:pt idx="100">
                  <c:v>16715.542107528174</c:v>
                </c:pt>
                <c:pt idx="101">
                  <c:v>18916.530639009306</c:v>
                </c:pt>
                <c:pt idx="102">
                  <c:v>17055.183047140807</c:v>
                </c:pt>
                <c:pt idx="103">
                  <c:v>13021.77713464823</c:v>
                </c:pt>
                <c:pt idx="104">
                  <c:v>14267.720559668733</c:v>
                </c:pt>
                <c:pt idx="105">
                  <c:v>13034.072133321524</c:v>
                </c:pt>
                <c:pt idx="106">
                  <c:v>12370.483617179007</c:v>
                </c:pt>
                <c:pt idx="107">
                  <c:v>15154.634476328089</c:v>
                </c:pt>
                <c:pt idx="108">
                  <c:v>16395.986785676094</c:v>
                </c:pt>
                <c:pt idx="109">
                  <c:v>17465.287133610418</c:v>
                </c:pt>
                <c:pt idx="110">
                  <c:v>18375.139604318803</c:v>
                </c:pt>
                <c:pt idx="111">
                  <c:v>21318.260696673471</c:v>
                </c:pt>
                <c:pt idx="112">
                  <c:v>20879.206411697207</c:v>
                </c:pt>
                <c:pt idx="113">
                  <c:v>22904.565263862518</c:v>
                </c:pt>
                <c:pt idx="114">
                  <c:v>20766.457376040398</c:v>
                </c:pt>
                <c:pt idx="115">
                  <c:v>22045.267144997917</c:v>
                </c:pt>
                <c:pt idx="116">
                  <c:v>23038.130722501584</c:v>
                </c:pt>
                <c:pt idx="117">
                  <c:v>23606.716446723465</c:v>
                </c:pt>
                <c:pt idx="118">
                  <c:v>19668.331809772848</c:v>
                </c:pt>
                <c:pt idx="119">
                  <c:v>14786.809737824646</c:v>
                </c:pt>
                <c:pt idx="120">
                  <c:v>10326.058346663393</c:v>
                </c:pt>
                <c:pt idx="121">
                  <c:v>7913.5814887026163</c:v>
                </c:pt>
                <c:pt idx="122">
                  <c:v>5822.9700236591389</c:v>
                </c:pt>
                <c:pt idx="123">
                  <c:v>5466.3322256028832</c:v>
                </c:pt>
                <c:pt idx="124">
                  <c:v>5729.0182696584643</c:v>
                </c:pt>
                <c:pt idx="125">
                  <c:v>6521.7088645363301</c:v>
                </c:pt>
                <c:pt idx="126">
                  <c:v>5439.797262414645</c:v>
                </c:pt>
                <c:pt idx="127">
                  <c:v>5913.575223575408</c:v>
                </c:pt>
                <c:pt idx="128">
                  <c:v>8663.5669958671278</c:v>
                </c:pt>
                <c:pt idx="129">
                  <c:v>11992.381038997139</c:v>
                </c:pt>
                <c:pt idx="130">
                  <c:v>12133.912472059841</c:v>
                </c:pt>
                <c:pt idx="131">
                  <c:v>12747.160740679568</c:v>
                </c:pt>
                <c:pt idx="132">
                  <c:v>14060.781945896792</c:v>
                </c:pt>
                <c:pt idx="133">
                  <c:v>16662.530399592448</c:v>
                </c:pt>
                <c:pt idx="134">
                  <c:v>18370.541905058017</c:v>
                </c:pt>
                <c:pt idx="135">
                  <c:v>16865.574940206927</c:v>
                </c:pt>
                <c:pt idx="136">
                  <c:v>15604.135225652788</c:v>
                </c:pt>
                <c:pt idx="137">
                  <c:v>12911.225170195028</c:v>
                </c:pt>
                <c:pt idx="138">
                  <c:v>12399.899616918934</c:v>
                </c:pt>
                <c:pt idx="139">
                  <c:v>14691.231078927995</c:v>
                </c:pt>
                <c:pt idx="140">
                  <c:v>17516.454855878612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887232"/>
        <c:axId val="129922176"/>
      </c:scatterChart>
      <c:valAx>
        <c:axId val="129887232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29922176"/>
        <c:crosses val="autoZero"/>
        <c:crossBetween val="midCat"/>
      </c:valAx>
      <c:valAx>
        <c:axId val="1299221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C02 (g/hr)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988723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data'!$BZ$10:$BZ$179</c:f>
              <c:numCache>
                <c:formatCode>General</c:formatCode>
                <c:ptCount val="170"/>
                <c:pt idx="0">
                  <c:v>15.334729234696201</c:v>
                </c:pt>
                <c:pt idx="1">
                  <c:v>50.453606552337014</c:v>
                </c:pt>
                <c:pt idx="2">
                  <c:v>160.18508524950002</c:v>
                </c:pt>
                <c:pt idx="3">
                  <c:v>71.801423800076805</c:v>
                </c:pt>
                <c:pt idx="4">
                  <c:v>62.845665146611204</c:v>
                </c:pt>
                <c:pt idx="5">
                  <c:v>115.34072822048402</c:v>
                </c:pt>
                <c:pt idx="6">
                  <c:v>120.9345512901992</c:v>
                </c:pt>
                <c:pt idx="7">
                  <c:v>31.710425857278398</c:v>
                </c:pt>
                <c:pt idx="8">
                  <c:v>7.3660516556550002</c:v>
                </c:pt>
                <c:pt idx="9">
                  <c:v>1.7557760628240002</c:v>
                </c:pt>
                <c:pt idx="10">
                  <c:v>0.74236667070280005</c:v>
                </c:pt>
                <c:pt idx="11">
                  <c:v>0.41238760255259999</c:v>
                </c:pt>
                <c:pt idx="12">
                  <c:v>0.29787800443500007</c:v>
                </c:pt>
                <c:pt idx="13">
                  <c:v>2.26382400192E-2</c:v>
                </c:pt>
                <c:pt idx="14">
                  <c:v>0.38988349134000005</c:v>
                </c:pt>
                <c:pt idx="15">
                  <c:v>0.36682720430719995</c:v>
                </c:pt>
                <c:pt idx="16">
                  <c:v>0.32522867002220002</c:v>
                </c:pt>
                <c:pt idx="17">
                  <c:v>0.20312694862559999</c:v>
                </c:pt>
                <c:pt idx="18">
                  <c:v>7.0821034835199997E-2</c:v>
                </c:pt>
                <c:pt idx="19">
                  <c:v>0.28569518311219999</c:v>
                </c:pt>
                <c:pt idx="20">
                  <c:v>3.6639341874800002E-2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3.2324481994337999</c:v>
                </c:pt>
                <c:pt idx="25">
                  <c:v>14.544306439308802</c:v>
                </c:pt>
                <c:pt idx="26">
                  <c:v>61.726399587233999</c:v>
                </c:pt>
                <c:pt idx="27">
                  <c:v>104.2382944544886</c:v>
                </c:pt>
                <c:pt idx="28">
                  <c:v>269.84891217191921</c:v>
                </c:pt>
                <c:pt idx="29">
                  <c:v>730.24455607694108</c:v>
                </c:pt>
                <c:pt idx="30">
                  <c:v>1404.5467003436845</c:v>
                </c:pt>
                <c:pt idx="31">
                  <c:v>1326.2808958892851</c:v>
                </c:pt>
                <c:pt idx="32">
                  <c:v>897.26943840911872</c:v>
                </c:pt>
                <c:pt idx="33">
                  <c:v>511.95432641044852</c:v>
                </c:pt>
                <c:pt idx="34">
                  <c:v>323.83859166371161</c:v>
                </c:pt>
                <c:pt idx="35">
                  <c:v>251.91640988540004</c:v>
                </c:pt>
                <c:pt idx="36">
                  <c:v>149.82337757059119</c:v>
                </c:pt>
                <c:pt idx="37">
                  <c:v>53.015854807860002</c:v>
                </c:pt>
                <c:pt idx="38">
                  <c:v>24.636437040368403</c:v>
                </c:pt>
                <c:pt idx="39">
                  <c:v>12.947556906965801</c:v>
                </c:pt>
                <c:pt idx="40">
                  <c:v>7.4260625625471999</c:v>
                </c:pt>
                <c:pt idx="41">
                  <c:v>4.9156303472529999</c:v>
                </c:pt>
                <c:pt idx="42">
                  <c:v>4.6688676519344003</c:v>
                </c:pt>
                <c:pt idx="43">
                  <c:v>3.1070430598108003</c:v>
                </c:pt>
                <c:pt idx="44">
                  <c:v>3.0106580038391999</c:v>
                </c:pt>
                <c:pt idx="45">
                  <c:v>1.7671857705432004</c:v>
                </c:pt>
                <c:pt idx="46">
                  <c:v>1.4237444774718</c:v>
                </c:pt>
                <c:pt idx="47">
                  <c:v>1.5175371506312001</c:v>
                </c:pt>
                <c:pt idx="48">
                  <c:v>10.472861881157201</c:v>
                </c:pt>
                <c:pt idx="49">
                  <c:v>71.8069443048756</c:v>
                </c:pt>
                <c:pt idx="50">
                  <c:v>299.21660900796957</c:v>
                </c:pt>
                <c:pt idx="51">
                  <c:v>214.848249505365</c:v>
                </c:pt>
                <c:pt idx="52">
                  <c:v>112.4986438892</c:v>
                </c:pt>
                <c:pt idx="53">
                  <c:v>49.867767452605804</c:v>
                </c:pt>
                <c:pt idx="54">
                  <c:v>22.617828014670401</c:v>
                </c:pt>
                <c:pt idx="55">
                  <c:v>12.672047381470403</c:v>
                </c:pt>
                <c:pt idx="56">
                  <c:v>101.5302379197078</c:v>
                </c:pt>
                <c:pt idx="57">
                  <c:v>109.5929256172968</c:v>
                </c:pt>
                <c:pt idx="58">
                  <c:v>94.642613934630006</c:v>
                </c:pt>
                <c:pt idx="59">
                  <c:v>65.176456360600795</c:v>
                </c:pt>
                <c:pt idx="60">
                  <c:v>24.553540906651797</c:v>
                </c:pt>
                <c:pt idx="61">
                  <c:v>9.1460437229970015</c:v>
                </c:pt>
                <c:pt idx="62">
                  <c:v>5.9489477361216005</c:v>
                </c:pt>
                <c:pt idx="63">
                  <c:v>4.9000629012232002</c:v>
                </c:pt>
                <c:pt idx="64">
                  <c:v>27.199688560254994</c:v>
                </c:pt>
                <c:pt idx="65">
                  <c:v>170.52143890942162</c:v>
                </c:pt>
                <c:pt idx="66">
                  <c:v>658.84086419545804</c:v>
                </c:pt>
                <c:pt idx="67">
                  <c:v>1667.8253843667419</c:v>
                </c:pt>
                <c:pt idx="68">
                  <c:v>1310.5158328335087</c:v>
                </c:pt>
                <c:pt idx="69">
                  <c:v>440.59366110317995</c:v>
                </c:pt>
                <c:pt idx="70">
                  <c:v>95.503412315079999</c:v>
                </c:pt>
                <c:pt idx="71">
                  <c:v>21.566687393604003</c:v>
                </c:pt>
                <c:pt idx="72">
                  <c:v>11.274921277256</c:v>
                </c:pt>
                <c:pt idx="73">
                  <c:v>9.2854266923901996</c:v>
                </c:pt>
                <c:pt idx="74">
                  <c:v>6.9480584928564006</c:v>
                </c:pt>
                <c:pt idx="75">
                  <c:v>3.8532185442186</c:v>
                </c:pt>
                <c:pt idx="76">
                  <c:v>1.7562671807744004</c:v>
                </c:pt>
                <c:pt idx="77">
                  <c:v>0.78632977559399997</c:v>
                </c:pt>
                <c:pt idx="78">
                  <c:v>0.94232327948880013</c:v>
                </c:pt>
                <c:pt idx="79">
                  <c:v>0.97715322116160008</c:v>
                </c:pt>
                <c:pt idx="80">
                  <c:v>0.11790271494</c:v>
                </c:pt>
                <c:pt idx="81">
                  <c:v>1.0766818386000001</c:v>
                </c:pt>
                <c:pt idx="82">
                  <c:v>1.0145768160294</c:v>
                </c:pt>
                <c:pt idx="83">
                  <c:v>1.2152696618150001</c:v>
                </c:pt>
                <c:pt idx="84">
                  <c:v>0.92022581271659998</c:v>
                </c:pt>
                <c:pt idx="85">
                  <c:v>0.32009534872680007</c:v>
                </c:pt>
                <c:pt idx="86">
                  <c:v>0.35753914082880001</c:v>
                </c:pt>
                <c:pt idx="87">
                  <c:v>0.28544481968200003</c:v>
                </c:pt>
                <c:pt idx="88">
                  <c:v>0.35369398228999999</c:v>
                </c:pt>
                <c:pt idx="89">
                  <c:v>1.3579196721852</c:v>
                </c:pt>
                <c:pt idx="90">
                  <c:v>20.782159193703603</c:v>
                </c:pt>
                <c:pt idx="91">
                  <c:v>105.73276677966359</c:v>
                </c:pt>
                <c:pt idx="92">
                  <c:v>132.9886873503892</c:v>
                </c:pt>
                <c:pt idx="93">
                  <c:v>79.831362471576</c:v>
                </c:pt>
                <c:pt idx="94">
                  <c:v>36.045919770606808</c:v>
                </c:pt>
                <c:pt idx="95">
                  <c:v>15.954965761695599</c:v>
                </c:pt>
                <c:pt idx="96">
                  <c:v>7.7699735800448009</c:v>
                </c:pt>
                <c:pt idx="97">
                  <c:v>4.0044454151724</c:v>
                </c:pt>
                <c:pt idx="98">
                  <c:v>3.0962246357895999</c:v>
                </c:pt>
                <c:pt idx="99">
                  <c:v>3.7765478033280004</c:v>
                </c:pt>
                <c:pt idx="100">
                  <c:v>4.6196049221428002</c:v>
                </c:pt>
                <c:pt idx="101">
                  <c:v>4.9250613334272</c:v>
                </c:pt>
                <c:pt idx="102">
                  <c:v>4.1472409075272001</c:v>
                </c:pt>
                <c:pt idx="103">
                  <c:v>3.6725585276560007</c:v>
                </c:pt>
                <c:pt idx="104">
                  <c:v>3.8013829458060004</c:v>
                </c:pt>
                <c:pt idx="105">
                  <c:v>4.9880954889714006</c:v>
                </c:pt>
                <c:pt idx="106">
                  <c:v>1.5455870562132001</c:v>
                </c:pt>
                <c:pt idx="107">
                  <c:v>1.7815255513593997</c:v>
                </c:pt>
                <c:pt idx="108">
                  <c:v>8.1139446898903991</c:v>
                </c:pt>
                <c:pt idx="109">
                  <c:v>18.245099610594799</c:v>
                </c:pt>
                <c:pt idx="110">
                  <c:v>30.398517135481004</c:v>
                </c:pt>
                <c:pt idx="111">
                  <c:v>178.05119612456781</c:v>
                </c:pt>
                <c:pt idx="112">
                  <c:v>159.0052768748784</c:v>
                </c:pt>
                <c:pt idx="113">
                  <c:v>99.746755211667221</c:v>
                </c:pt>
                <c:pt idx="114">
                  <c:v>29.217257076836802</c:v>
                </c:pt>
                <c:pt idx="115">
                  <c:v>25.689820573978803</c:v>
                </c:pt>
                <c:pt idx="116">
                  <c:v>332.01234066970102</c:v>
                </c:pt>
                <c:pt idx="117">
                  <c:v>159.04060937875198</c:v>
                </c:pt>
                <c:pt idx="118">
                  <c:v>48.446573389777598</c:v>
                </c:pt>
                <c:pt idx="119">
                  <c:v>7.7202163510469992</c:v>
                </c:pt>
                <c:pt idx="120">
                  <c:v>4.6110004612194002</c:v>
                </c:pt>
                <c:pt idx="121">
                  <c:v>2.6023024697185999</c:v>
                </c:pt>
                <c:pt idx="122">
                  <c:v>1.8775048466016002</c:v>
                </c:pt>
                <c:pt idx="123">
                  <c:v>1.9651956481224004</c:v>
                </c:pt>
                <c:pt idx="124">
                  <c:v>1.2502395416330001</c:v>
                </c:pt>
                <c:pt idx="125">
                  <c:v>0.49881285891580002</c:v>
                </c:pt>
                <c:pt idx="126">
                  <c:v>2.1672294933208001</c:v>
                </c:pt>
                <c:pt idx="127">
                  <c:v>11.948881425364201</c:v>
                </c:pt>
                <c:pt idx="128">
                  <c:v>10.827420106564</c:v>
                </c:pt>
                <c:pt idx="129">
                  <c:v>72.8200394555396</c:v>
                </c:pt>
                <c:pt idx="130">
                  <c:v>315.47424930348598</c:v>
                </c:pt>
                <c:pt idx="131">
                  <c:v>616.50025059401594</c:v>
                </c:pt>
                <c:pt idx="132">
                  <c:v>500.04719764937283</c:v>
                </c:pt>
                <c:pt idx="133">
                  <c:v>262.862483255391</c:v>
                </c:pt>
                <c:pt idx="134">
                  <c:v>168.10255605495041</c:v>
                </c:pt>
                <c:pt idx="135">
                  <c:v>91.322041686832591</c:v>
                </c:pt>
                <c:pt idx="136">
                  <c:v>33.518120681508606</c:v>
                </c:pt>
                <c:pt idx="137">
                  <c:v>11.685189702240601</c:v>
                </c:pt>
                <c:pt idx="138">
                  <c:v>12.0610076595456</c:v>
                </c:pt>
                <c:pt idx="139">
                  <c:v>22.9449277663788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data'!$BZ$10:$BZ$180</c:f>
              <c:numCache>
                <c:formatCode>General</c:formatCode>
                <c:ptCount val="171"/>
                <c:pt idx="0">
                  <c:v>22.9449277663788</c:v>
                </c:pt>
                <c:pt idx="1">
                  <c:v>13.573124960446801</c:v>
                </c:pt>
                <c:pt idx="2">
                  <c:v>9.9488480728046014</c:v>
                </c:pt>
                <c:pt idx="3">
                  <c:v>9.0895906929322017</c:v>
                </c:pt>
                <c:pt idx="4">
                  <c:v>9.2096856833899992</c:v>
                </c:pt>
                <c:pt idx="5">
                  <c:v>28.496799336830399</c:v>
                </c:pt>
                <c:pt idx="6">
                  <c:v>90.608929476146216</c:v>
                </c:pt>
                <c:pt idx="7">
                  <c:v>24.140104423268401</c:v>
                </c:pt>
                <c:pt idx="8">
                  <c:v>4.7081685538271998</c:v>
                </c:pt>
                <c:pt idx="9">
                  <c:v>2.1483606596704004</c:v>
                </c:pt>
                <c:pt idx="10">
                  <c:v>2.0599338032948</c:v>
                </c:pt>
                <c:pt idx="11">
                  <c:v>2.1794561343604002</c:v>
                </c:pt>
                <c:pt idx="12">
                  <c:v>1.5732669462110001</c:v>
                </c:pt>
                <c:pt idx="13">
                  <c:v>0.68171038696600006</c:v>
                </c:pt>
                <c:pt idx="14">
                  <c:v>0.38154433126400006</c:v>
                </c:pt>
                <c:pt idx="15">
                  <c:v>0.16768153349920004</c:v>
                </c:pt>
                <c:pt idx="16">
                  <c:v>0</c:v>
                </c:pt>
                <c:pt idx="17">
                  <c:v>6.8924727637799998E-2</c:v>
                </c:pt>
                <c:pt idx="18">
                  <c:v>0.38455827818239996</c:v>
                </c:pt>
                <c:pt idx="19">
                  <c:v>0.31060259308319998</c:v>
                </c:pt>
                <c:pt idx="20">
                  <c:v>0.66302358851999998</c:v>
                </c:pt>
                <c:pt idx="21">
                  <c:v>1.0151405071056001</c:v>
                </c:pt>
                <c:pt idx="22">
                  <c:v>0.16194026148480001</c:v>
                </c:pt>
                <c:pt idx="23">
                  <c:v>1.6282642650007999</c:v>
                </c:pt>
                <c:pt idx="24">
                  <c:v>13.687946104896</c:v>
                </c:pt>
                <c:pt idx="25">
                  <c:v>49.881001366738204</c:v>
                </c:pt>
                <c:pt idx="26">
                  <c:v>135.47642060738642</c:v>
                </c:pt>
                <c:pt idx="27">
                  <c:v>191.34966449036341</c:v>
                </c:pt>
                <c:pt idx="28">
                  <c:v>437.73645800253462</c:v>
                </c:pt>
                <c:pt idx="29">
                  <c:v>1461.7124784800721</c:v>
                </c:pt>
                <c:pt idx="30">
                  <c:v>1736.4491769736276</c:v>
                </c:pt>
                <c:pt idx="31">
                  <c:v>1297.2098967809761</c:v>
                </c:pt>
                <c:pt idx="32">
                  <c:v>757.95617004160692</c:v>
                </c:pt>
                <c:pt idx="33">
                  <c:v>565.83969662594006</c:v>
                </c:pt>
                <c:pt idx="34">
                  <c:v>367.65188992870748</c:v>
                </c:pt>
                <c:pt idx="35">
                  <c:v>182.56623355159923</c:v>
                </c:pt>
                <c:pt idx="36">
                  <c:v>67.648752064736399</c:v>
                </c:pt>
                <c:pt idx="37">
                  <c:v>25.938102481189198</c:v>
                </c:pt>
                <c:pt idx="38">
                  <c:v>10.600815705820001</c:v>
                </c:pt>
                <c:pt idx="39">
                  <c:v>6.8302079531400004</c:v>
                </c:pt>
                <c:pt idx="40">
                  <c:v>5.4392097819348004</c:v>
                </c:pt>
                <c:pt idx="41">
                  <c:v>3.1394473591151999</c:v>
                </c:pt>
                <c:pt idx="42">
                  <c:v>2.7373780688479998</c:v>
                </c:pt>
                <c:pt idx="43">
                  <c:v>2.3464995991892001</c:v>
                </c:pt>
                <c:pt idx="44">
                  <c:v>2.4863590177020001</c:v>
                </c:pt>
                <c:pt idx="45">
                  <c:v>3.5510651860992009</c:v>
                </c:pt>
                <c:pt idx="46">
                  <c:v>3.7772811368160002</c:v>
                </c:pt>
                <c:pt idx="47">
                  <c:v>3.1058173225535999</c:v>
                </c:pt>
                <c:pt idx="48">
                  <c:v>4.1191470108888</c:v>
                </c:pt>
                <c:pt idx="49">
                  <c:v>4.2180108468870001</c:v>
                </c:pt>
                <c:pt idx="50">
                  <c:v>3.3741807310104002</c:v>
                </c:pt>
                <c:pt idx="51">
                  <c:v>4.5655511959996007</c:v>
                </c:pt>
                <c:pt idx="52">
                  <c:v>5.3932433891046001</c:v>
                </c:pt>
                <c:pt idx="53">
                  <c:v>4.4660362849573998</c:v>
                </c:pt>
                <c:pt idx="54">
                  <c:v>5.1244732551684002</c:v>
                </c:pt>
                <c:pt idx="55">
                  <c:v>4.4902048044804008</c:v>
                </c:pt>
                <c:pt idx="56">
                  <c:v>38.339426191784199</c:v>
                </c:pt>
                <c:pt idx="57">
                  <c:v>156.96039926417282</c:v>
                </c:pt>
                <c:pt idx="58">
                  <c:v>162.60510558744201</c:v>
                </c:pt>
                <c:pt idx="59">
                  <c:v>55.682941041978808</c:v>
                </c:pt>
                <c:pt idx="60">
                  <c:v>14.765151193024</c:v>
                </c:pt>
                <c:pt idx="61">
                  <c:v>9.8059450092812011</c:v>
                </c:pt>
                <c:pt idx="62">
                  <c:v>8.4095834300799996</c:v>
                </c:pt>
                <c:pt idx="63">
                  <c:v>132.42233440082043</c:v>
                </c:pt>
                <c:pt idx="64">
                  <c:v>535.52176317553881</c:v>
                </c:pt>
                <c:pt idx="65">
                  <c:v>1359.251304770788</c:v>
                </c:pt>
                <c:pt idx="66">
                  <c:v>1889.5085910587286</c:v>
                </c:pt>
                <c:pt idx="67">
                  <c:v>1013.2495056349512</c:v>
                </c:pt>
                <c:pt idx="68">
                  <c:v>305.70587189614747</c:v>
                </c:pt>
                <c:pt idx="69">
                  <c:v>79.073709645843195</c:v>
                </c:pt>
                <c:pt idx="70">
                  <c:v>25.358534819872006</c:v>
                </c:pt>
                <c:pt idx="71">
                  <c:v>8.1030846318900007</c:v>
                </c:pt>
                <c:pt idx="72">
                  <c:v>5.5325866794880003</c:v>
                </c:pt>
                <c:pt idx="73">
                  <c:v>3.1887831961181998</c:v>
                </c:pt>
                <c:pt idx="74">
                  <c:v>1.0725618297324</c:v>
                </c:pt>
                <c:pt idx="75">
                  <c:v>0.4520846531776001</c:v>
                </c:pt>
                <c:pt idx="76">
                  <c:v>1.0901388137376</c:v>
                </c:pt>
                <c:pt idx="77">
                  <c:v>1.5354839402910001</c:v>
                </c:pt>
                <c:pt idx="78">
                  <c:v>1.7435739974400002</c:v>
                </c:pt>
                <c:pt idx="79">
                  <c:v>0.71125267590000008</c:v>
                </c:pt>
                <c:pt idx="80">
                  <c:v>0.35892773251679999</c:v>
                </c:pt>
                <c:pt idx="81">
                  <c:v>0.14919199787160001</c:v>
                </c:pt>
                <c:pt idx="82">
                  <c:v>0</c:v>
                </c:pt>
                <c:pt idx="83">
                  <c:v>0</c:v>
                </c:pt>
                <c:pt idx="84">
                  <c:v>1.0386186445823999</c:v>
                </c:pt>
                <c:pt idx="85">
                  <c:v>0.43135644218800007</c:v>
                </c:pt>
                <c:pt idx="86">
                  <c:v>1.4949595640586002</c:v>
                </c:pt>
                <c:pt idx="87">
                  <c:v>3.8532128197780002</c:v>
                </c:pt>
                <c:pt idx="88">
                  <c:v>30.245286048112806</c:v>
                </c:pt>
                <c:pt idx="89">
                  <c:v>98.936649553592417</c:v>
                </c:pt>
                <c:pt idx="90">
                  <c:v>137.46796603542001</c:v>
                </c:pt>
                <c:pt idx="91">
                  <c:v>111.18455096799998</c:v>
                </c:pt>
                <c:pt idx="92">
                  <c:v>162.14796479374081</c:v>
                </c:pt>
                <c:pt idx="93">
                  <c:v>178.09483632377498</c:v>
                </c:pt>
                <c:pt idx="94">
                  <c:v>139.51322762743081</c:v>
                </c:pt>
                <c:pt idx="95">
                  <c:v>42.350855546432996</c:v>
                </c:pt>
                <c:pt idx="96">
                  <c:v>10.685941670842402</c:v>
                </c:pt>
                <c:pt idx="97">
                  <c:v>5.567252825134001</c:v>
                </c:pt>
                <c:pt idx="98">
                  <c:v>4.6307338660016004</c:v>
                </c:pt>
                <c:pt idx="99">
                  <c:v>4.419824892707001</c:v>
                </c:pt>
                <c:pt idx="100">
                  <c:v>3.9140478307844</c:v>
                </c:pt>
                <c:pt idx="101">
                  <c:v>3.9472157891424002</c:v>
                </c:pt>
                <c:pt idx="102">
                  <c:v>3.9670598167904001</c:v>
                </c:pt>
                <c:pt idx="103">
                  <c:v>4.4296149310464008</c:v>
                </c:pt>
                <c:pt idx="104">
                  <c:v>2.4578609240010003</c:v>
                </c:pt>
                <c:pt idx="105">
                  <c:v>1.7325473981202002</c:v>
                </c:pt>
                <c:pt idx="106">
                  <c:v>1.4290425039743999</c:v>
                </c:pt>
                <c:pt idx="107">
                  <c:v>1.5086501483920001</c:v>
                </c:pt>
                <c:pt idx="108">
                  <c:v>3.1754381574500004</c:v>
                </c:pt>
                <c:pt idx="109">
                  <c:v>8.7287990950592</c:v>
                </c:pt>
                <c:pt idx="110">
                  <c:v>13.663735844113601</c:v>
                </c:pt>
                <c:pt idx="111">
                  <c:v>15.1343650252096</c:v>
                </c:pt>
                <c:pt idx="112">
                  <c:v>11.611508330297399</c:v>
                </c:pt>
                <c:pt idx="113">
                  <c:v>4.8320108956969996</c:v>
                </c:pt>
                <c:pt idx="114">
                  <c:v>1.7768757118251999</c:v>
                </c:pt>
                <c:pt idx="115">
                  <c:v>3.8366724249168005</c:v>
                </c:pt>
                <c:pt idx="116">
                  <c:v>177.33220569367504</c:v>
                </c:pt>
                <c:pt idx="117">
                  <c:v>191.8988465871204</c:v>
                </c:pt>
                <c:pt idx="118">
                  <c:v>96.858257968065587</c:v>
                </c:pt>
                <c:pt idx="119">
                  <c:v>15.9612520603468</c:v>
                </c:pt>
                <c:pt idx="120">
                  <c:v>0</c:v>
                </c:pt>
                <c:pt idx="121">
                  <c:v>0</c:v>
                </c:pt>
                <c:pt idx="122">
                  <c:v>2.5386152386248004</c:v>
                </c:pt>
                <c:pt idx="123">
                  <c:v>3.4967617672200006</c:v>
                </c:pt>
                <c:pt idx="124">
                  <c:v>1.5549016464576002</c:v>
                </c:pt>
                <c:pt idx="125">
                  <c:v>0.77944331754480001</c:v>
                </c:pt>
                <c:pt idx="126">
                  <c:v>0.59494246066439993</c:v>
                </c:pt>
                <c:pt idx="127">
                  <c:v>0.3536873432664</c:v>
                </c:pt>
                <c:pt idx="128">
                  <c:v>0</c:v>
                </c:pt>
                <c:pt idx="129">
                  <c:v>25.125394772735405</c:v>
                </c:pt>
                <c:pt idx="130">
                  <c:v>133.62076816948002</c:v>
                </c:pt>
                <c:pt idx="131">
                  <c:v>420.97767012763308</c:v>
                </c:pt>
                <c:pt idx="132">
                  <c:v>838.66691499714284</c:v>
                </c:pt>
                <c:pt idx="133">
                  <c:v>468.15026279265305</c:v>
                </c:pt>
                <c:pt idx="134">
                  <c:v>251.24096816454238</c:v>
                </c:pt>
                <c:pt idx="135">
                  <c:v>138.997196832816</c:v>
                </c:pt>
                <c:pt idx="136">
                  <c:v>62.703750386880209</c:v>
                </c:pt>
                <c:pt idx="137">
                  <c:v>19.7425628575788</c:v>
                </c:pt>
                <c:pt idx="138">
                  <c:v>9.4051375572162002</c:v>
                </c:pt>
                <c:pt idx="139">
                  <c:v>10.807429997242801</c:v>
                </c:pt>
                <c:pt idx="140">
                  <c:v>9.1500804446112003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data'!$BZ$10:$BZ$180</c:f>
              <c:numCache>
                <c:formatCode>General</c:formatCode>
                <c:ptCount val="171"/>
                <c:pt idx="0">
                  <c:v>9.1500804446112003</c:v>
                </c:pt>
                <c:pt idx="1">
                  <c:v>7.67776676062</c:v>
                </c:pt>
                <c:pt idx="2">
                  <c:v>7.8040964958043997</c:v>
                </c:pt>
                <c:pt idx="3">
                  <c:v>8.7113350655275994</c:v>
                </c:pt>
                <c:pt idx="4">
                  <c:v>8.9912354654160005</c:v>
                </c:pt>
                <c:pt idx="5">
                  <c:v>4.4207598396500005</c:v>
                </c:pt>
                <c:pt idx="6">
                  <c:v>2.6616998203084004</c:v>
                </c:pt>
                <c:pt idx="7">
                  <c:v>0</c:v>
                </c:pt>
                <c:pt idx="8">
                  <c:v>0</c:v>
                </c:pt>
                <c:pt idx="9">
                  <c:v>0.51513824573300004</c:v>
                </c:pt>
                <c:pt idx="10">
                  <c:v>1.0505576589160002</c:v>
                </c:pt>
                <c:pt idx="11">
                  <c:v>0.66232093562560002</c:v>
                </c:pt>
                <c:pt idx="12">
                  <c:v>0.71278640843700003</c:v>
                </c:pt>
                <c:pt idx="13">
                  <c:v>0.90066132099520002</c:v>
                </c:pt>
                <c:pt idx="14">
                  <c:v>0.7871725534092</c:v>
                </c:pt>
                <c:pt idx="15">
                  <c:v>0.49410830030519998</c:v>
                </c:pt>
                <c:pt idx="16">
                  <c:v>0.35141933950439996</c:v>
                </c:pt>
                <c:pt idx="17">
                  <c:v>0.28981299543700006</c:v>
                </c:pt>
                <c:pt idx="18">
                  <c:v>0.76324367006820004</c:v>
                </c:pt>
                <c:pt idx="19">
                  <c:v>0.81781064398320003</c:v>
                </c:pt>
                <c:pt idx="20">
                  <c:v>0</c:v>
                </c:pt>
                <c:pt idx="21">
                  <c:v>0</c:v>
                </c:pt>
                <c:pt idx="22">
                  <c:v>0.84337651666780011</c:v>
                </c:pt>
                <c:pt idx="23">
                  <c:v>0.54644464332960008</c:v>
                </c:pt>
                <c:pt idx="24">
                  <c:v>0.81586285541039993</c:v>
                </c:pt>
                <c:pt idx="25">
                  <c:v>0.50901730445999993</c:v>
                </c:pt>
                <c:pt idx="26">
                  <c:v>1.0330574373670001</c:v>
                </c:pt>
                <c:pt idx="27">
                  <c:v>6.0557880463962004</c:v>
                </c:pt>
                <c:pt idx="28">
                  <c:v>18.712689603828</c:v>
                </c:pt>
                <c:pt idx="29">
                  <c:v>306.28404955724159</c:v>
                </c:pt>
                <c:pt idx="30">
                  <c:v>394.57737197025301</c:v>
                </c:pt>
                <c:pt idx="31">
                  <c:v>608.8497462984509</c:v>
                </c:pt>
                <c:pt idx="32">
                  <c:v>669.37259696467356</c:v>
                </c:pt>
                <c:pt idx="33">
                  <c:v>744.91880606060772</c:v>
                </c:pt>
                <c:pt idx="34">
                  <c:v>628.41684101877206</c:v>
                </c:pt>
                <c:pt idx="35">
                  <c:v>280.37172024727079</c:v>
                </c:pt>
                <c:pt idx="36">
                  <c:v>137.7156160282932</c:v>
                </c:pt>
                <c:pt idx="37">
                  <c:v>65.854846786579202</c:v>
                </c:pt>
                <c:pt idx="38">
                  <c:v>34.486728458977403</c:v>
                </c:pt>
                <c:pt idx="39">
                  <c:v>13.300276892319998</c:v>
                </c:pt>
                <c:pt idx="40">
                  <c:v>4.6536834879590003</c:v>
                </c:pt>
                <c:pt idx="41">
                  <c:v>3.1652322971964004</c:v>
                </c:pt>
                <c:pt idx="42">
                  <c:v>3.2832392954370007</c:v>
                </c:pt>
                <c:pt idx="43">
                  <c:v>2.5866483227639998</c:v>
                </c:pt>
                <c:pt idx="44">
                  <c:v>2.0203701559843998</c:v>
                </c:pt>
                <c:pt idx="45">
                  <c:v>2.9011591219562001</c:v>
                </c:pt>
                <c:pt idx="46">
                  <c:v>2.1963806340148002</c:v>
                </c:pt>
                <c:pt idx="47">
                  <c:v>1.8539260432508002</c:v>
                </c:pt>
                <c:pt idx="48">
                  <c:v>2.03489569594</c:v>
                </c:pt>
                <c:pt idx="49">
                  <c:v>1.7703051360800002</c:v>
                </c:pt>
                <c:pt idx="50">
                  <c:v>6.4145331285839999</c:v>
                </c:pt>
                <c:pt idx="51">
                  <c:v>17.571122352452399</c:v>
                </c:pt>
                <c:pt idx="52">
                  <c:v>24.756519761521599</c:v>
                </c:pt>
                <c:pt idx="53">
                  <c:v>11.771224226364001</c:v>
                </c:pt>
                <c:pt idx="54">
                  <c:v>5.4644150364720003</c:v>
                </c:pt>
                <c:pt idx="55">
                  <c:v>7.3563640645040005</c:v>
                </c:pt>
                <c:pt idx="56">
                  <c:v>15.603267785411601</c:v>
                </c:pt>
                <c:pt idx="57">
                  <c:v>30.103222543226806</c:v>
                </c:pt>
                <c:pt idx="58">
                  <c:v>76.591487663688611</c:v>
                </c:pt>
                <c:pt idx="59">
                  <c:v>73.415546148312004</c:v>
                </c:pt>
                <c:pt idx="60">
                  <c:v>40.92337634111</c:v>
                </c:pt>
                <c:pt idx="61">
                  <c:v>15.814568301335999</c:v>
                </c:pt>
                <c:pt idx="62">
                  <c:v>13.148697942414</c:v>
                </c:pt>
                <c:pt idx="63">
                  <c:v>28.248093063108005</c:v>
                </c:pt>
                <c:pt idx="64">
                  <c:v>62.717782020372006</c:v>
                </c:pt>
                <c:pt idx="65">
                  <c:v>780.90856624568403</c:v>
                </c:pt>
                <c:pt idx="66">
                  <c:v>517.74659762746001</c:v>
                </c:pt>
                <c:pt idx="67">
                  <c:v>243.28463648044604</c:v>
                </c:pt>
                <c:pt idx="68">
                  <c:v>132.45611656379279</c:v>
                </c:pt>
                <c:pt idx="69">
                  <c:v>247.27101505015324</c:v>
                </c:pt>
                <c:pt idx="70">
                  <c:v>407.16531992469373</c:v>
                </c:pt>
                <c:pt idx="71">
                  <c:v>125.91148713233601</c:v>
                </c:pt>
                <c:pt idx="72">
                  <c:v>28.494679088004002</c:v>
                </c:pt>
                <c:pt idx="73">
                  <c:v>6.9167843865999998</c:v>
                </c:pt>
                <c:pt idx="74">
                  <c:v>3.8835976248870003</c:v>
                </c:pt>
                <c:pt idx="75">
                  <c:v>1.9650237111491999</c:v>
                </c:pt>
                <c:pt idx="76">
                  <c:v>0.56210622966440005</c:v>
                </c:pt>
                <c:pt idx="77">
                  <c:v>1.3498906391006003</c:v>
                </c:pt>
                <c:pt idx="78">
                  <c:v>0.44486491953959995</c:v>
                </c:pt>
                <c:pt idx="79">
                  <c:v>0</c:v>
                </c:pt>
                <c:pt idx="80">
                  <c:v>0</c:v>
                </c:pt>
                <c:pt idx="81">
                  <c:v>0.91011925147920003</c:v>
                </c:pt>
                <c:pt idx="82">
                  <c:v>0.60195402595000003</c:v>
                </c:pt>
                <c:pt idx="83">
                  <c:v>0.86008533295320011</c:v>
                </c:pt>
                <c:pt idx="84">
                  <c:v>0.291695708921</c:v>
                </c:pt>
                <c:pt idx="85">
                  <c:v>0.33463322822080005</c:v>
                </c:pt>
                <c:pt idx="86">
                  <c:v>0.55005642652800002</c:v>
                </c:pt>
                <c:pt idx="87">
                  <c:v>0.54722348832000001</c:v>
                </c:pt>
                <c:pt idx="88">
                  <c:v>0.37382951030820005</c:v>
                </c:pt>
                <c:pt idx="89">
                  <c:v>17.231606723605999</c:v>
                </c:pt>
                <c:pt idx="90">
                  <c:v>262.34367037106762</c:v>
                </c:pt>
                <c:pt idx="91">
                  <c:v>375.30590889882302</c:v>
                </c:pt>
                <c:pt idx="92">
                  <c:v>258.73716416221765</c:v>
                </c:pt>
                <c:pt idx="93">
                  <c:v>134.0987900314762</c:v>
                </c:pt>
                <c:pt idx="94">
                  <c:v>61.471744428068995</c:v>
                </c:pt>
                <c:pt idx="95">
                  <c:v>23.2764179394336</c:v>
                </c:pt>
                <c:pt idx="96">
                  <c:v>7.3303116035632003</c:v>
                </c:pt>
                <c:pt idx="97">
                  <c:v>3.9190709228319998</c:v>
                </c:pt>
                <c:pt idx="98">
                  <c:v>3.1119641060060004</c:v>
                </c:pt>
                <c:pt idx="99">
                  <c:v>3.2326115532192001</c:v>
                </c:pt>
                <c:pt idx="100">
                  <c:v>7.3454479738236014</c:v>
                </c:pt>
                <c:pt idx="101">
                  <c:v>6.8715040537359995</c:v>
                </c:pt>
                <c:pt idx="102">
                  <c:v>3.5270191057</c:v>
                </c:pt>
                <c:pt idx="103">
                  <c:v>1.8414257975676001</c:v>
                </c:pt>
                <c:pt idx="104">
                  <c:v>2.241777257072</c:v>
                </c:pt>
                <c:pt idx="105">
                  <c:v>2.3178382165340001</c:v>
                </c:pt>
                <c:pt idx="106">
                  <c:v>1.6626540282950004</c:v>
                </c:pt>
                <c:pt idx="107">
                  <c:v>4.7019846575999997</c:v>
                </c:pt>
                <c:pt idx="108">
                  <c:v>4.3811647291408002</c:v>
                </c:pt>
                <c:pt idx="109">
                  <c:v>10.1986170703626</c:v>
                </c:pt>
                <c:pt idx="110">
                  <c:v>22.153296831546001</c:v>
                </c:pt>
                <c:pt idx="111">
                  <c:v>35.610674149495203</c:v>
                </c:pt>
                <c:pt idx="112">
                  <c:v>19.428767228333403</c:v>
                </c:pt>
                <c:pt idx="113">
                  <c:v>18.635237170005006</c:v>
                </c:pt>
                <c:pt idx="114">
                  <c:v>8.9361409546240012</c:v>
                </c:pt>
                <c:pt idx="115">
                  <c:v>6.4839316055850009</c:v>
                </c:pt>
                <c:pt idx="116">
                  <c:v>108.88279361352001</c:v>
                </c:pt>
                <c:pt idx="117">
                  <c:v>276.60570984014799</c:v>
                </c:pt>
                <c:pt idx="118">
                  <c:v>108.3423214889208</c:v>
                </c:pt>
                <c:pt idx="119">
                  <c:v>31.210577142428605</c:v>
                </c:pt>
                <c:pt idx="120">
                  <c:v>6.8087637571828008</c:v>
                </c:pt>
                <c:pt idx="121">
                  <c:v>2.5188164338260002</c:v>
                </c:pt>
                <c:pt idx="122">
                  <c:v>1.6704217931871999</c:v>
                </c:pt>
                <c:pt idx="123">
                  <c:v>1.5137600741140003</c:v>
                </c:pt>
                <c:pt idx="124">
                  <c:v>1.2408027314560002</c:v>
                </c:pt>
                <c:pt idx="125">
                  <c:v>0.79249376864280008</c:v>
                </c:pt>
                <c:pt idx="126">
                  <c:v>0.71957815968000016</c:v>
                </c:pt>
                <c:pt idx="127">
                  <c:v>2.7129308446270004</c:v>
                </c:pt>
                <c:pt idx="128">
                  <c:v>129.542299692612</c:v>
                </c:pt>
                <c:pt idx="129">
                  <c:v>619.5660729156416</c:v>
                </c:pt>
                <c:pt idx="130">
                  <c:v>1096.4492365668693</c:v>
                </c:pt>
                <c:pt idx="131">
                  <c:v>807.28984299458705</c:v>
                </c:pt>
                <c:pt idx="132">
                  <c:v>605.84758987459509</c:v>
                </c:pt>
                <c:pt idx="133">
                  <c:v>414.550383748836</c:v>
                </c:pt>
                <c:pt idx="134">
                  <c:v>197.58383570241685</c:v>
                </c:pt>
                <c:pt idx="135">
                  <c:v>75.093834540784002</c:v>
                </c:pt>
                <c:pt idx="136">
                  <c:v>26.938032563824404</c:v>
                </c:pt>
                <c:pt idx="137">
                  <c:v>10.771426502798001</c:v>
                </c:pt>
                <c:pt idx="138">
                  <c:v>6.7733974376640012</c:v>
                </c:pt>
                <c:pt idx="139">
                  <c:v>12.378608880231003</c:v>
                </c:pt>
                <c:pt idx="140">
                  <c:v>26.975940556579999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820416"/>
        <c:axId val="139830784"/>
      </c:scatterChart>
      <c:valAx>
        <c:axId val="139820416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39830784"/>
        <c:crossesAt val="-500"/>
        <c:crossBetween val="midCat"/>
      </c:valAx>
      <c:valAx>
        <c:axId val="1398307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 (g/hr)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98204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data'!$CA$10:$CA$199</c:f>
              <c:numCache>
                <c:formatCode>General</c:formatCode>
                <c:ptCount val="190"/>
                <c:pt idx="0">
                  <c:v>43.162162843081795</c:v>
                </c:pt>
                <c:pt idx="1">
                  <c:v>54.857565002150608</c:v>
                </c:pt>
                <c:pt idx="2">
                  <c:v>58.322359108969998</c:v>
                </c:pt>
                <c:pt idx="3">
                  <c:v>49.508239797633607</c:v>
                </c:pt>
                <c:pt idx="4">
                  <c:v>54.510202968166411</c:v>
                </c:pt>
                <c:pt idx="5">
                  <c:v>52.840734104090394</c:v>
                </c:pt>
                <c:pt idx="6">
                  <c:v>45.965284057689196</c:v>
                </c:pt>
                <c:pt idx="7">
                  <c:v>37.545850011459599</c:v>
                </c:pt>
                <c:pt idx="8">
                  <c:v>33.196339461485202</c:v>
                </c:pt>
                <c:pt idx="9">
                  <c:v>26.893839281932003</c:v>
                </c:pt>
                <c:pt idx="10">
                  <c:v>28.0827878138236</c:v>
                </c:pt>
                <c:pt idx="11">
                  <c:v>22.453331498331401</c:v>
                </c:pt>
                <c:pt idx="12">
                  <c:v>19.09622217679</c:v>
                </c:pt>
                <c:pt idx="13">
                  <c:v>22.204340418832</c:v>
                </c:pt>
                <c:pt idx="14">
                  <c:v>22.568684384424003</c:v>
                </c:pt>
                <c:pt idx="15">
                  <c:v>18.739013235155198</c:v>
                </c:pt>
                <c:pt idx="16">
                  <c:v>14.853931273703001</c:v>
                </c:pt>
                <c:pt idx="17">
                  <c:v>14.517934411490801</c:v>
                </c:pt>
                <c:pt idx="18">
                  <c:v>14.703536386169599</c:v>
                </c:pt>
                <c:pt idx="19">
                  <c:v>14.132737865513601</c:v>
                </c:pt>
                <c:pt idx="20">
                  <c:v>13.624600985729204</c:v>
                </c:pt>
                <c:pt idx="21">
                  <c:v>15.006175935840002</c:v>
                </c:pt>
                <c:pt idx="22">
                  <c:v>15.338167249440001</c:v>
                </c:pt>
                <c:pt idx="23">
                  <c:v>20.037488806509206</c:v>
                </c:pt>
                <c:pt idx="24">
                  <c:v>17.961960112748404</c:v>
                </c:pt>
                <c:pt idx="25">
                  <c:v>11.468275685020002</c:v>
                </c:pt>
                <c:pt idx="26">
                  <c:v>8.4861267799780009</c:v>
                </c:pt>
                <c:pt idx="27">
                  <c:v>7.5314137287144014</c:v>
                </c:pt>
                <c:pt idx="28">
                  <c:v>5.1642740928266004</c:v>
                </c:pt>
                <c:pt idx="29">
                  <c:v>5.1608602176714005</c:v>
                </c:pt>
                <c:pt idx="30">
                  <c:v>5.4129691576976002</c:v>
                </c:pt>
                <c:pt idx="31">
                  <c:v>5.2689442682100003</c:v>
                </c:pt>
                <c:pt idx="32">
                  <c:v>4.8570979699027994</c:v>
                </c:pt>
                <c:pt idx="33">
                  <c:v>4.6988735935440005</c:v>
                </c:pt>
                <c:pt idx="34">
                  <c:v>4.8590830325566001</c:v>
                </c:pt>
                <c:pt idx="35">
                  <c:v>6.1994752417400001</c:v>
                </c:pt>
                <c:pt idx="36">
                  <c:v>8.4900187651664005</c:v>
                </c:pt>
                <c:pt idx="37">
                  <c:v>9.1253770993320007</c:v>
                </c:pt>
                <c:pt idx="38">
                  <c:v>9.0353518760284004</c:v>
                </c:pt>
                <c:pt idx="39">
                  <c:v>8.7996684816208006</c:v>
                </c:pt>
                <c:pt idx="40">
                  <c:v>9.685637519901201</c:v>
                </c:pt>
                <c:pt idx="41">
                  <c:v>18.385046196971405</c:v>
                </c:pt>
                <c:pt idx="42">
                  <c:v>35.559699747904801</c:v>
                </c:pt>
                <c:pt idx="43">
                  <c:v>41.059325692704007</c:v>
                </c:pt>
                <c:pt idx="44">
                  <c:v>42.738711523031995</c:v>
                </c:pt>
                <c:pt idx="45">
                  <c:v>44.808096346113608</c:v>
                </c:pt>
                <c:pt idx="46">
                  <c:v>41.024933461965198</c:v>
                </c:pt>
                <c:pt idx="47">
                  <c:v>37.422378668447202</c:v>
                </c:pt>
                <c:pt idx="48">
                  <c:v>40.631959689599604</c:v>
                </c:pt>
                <c:pt idx="49">
                  <c:v>51.899617621115006</c:v>
                </c:pt>
                <c:pt idx="50">
                  <c:v>58.903752739491601</c:v>
                </c:pt>
                <c:pt idx="51">
                  <c:v>60.3505451261072</c:v>
                </c:pt>
                <c:pt idx="52">
                  <c:v>58.549723555199996</c:v>
                </c:pt>
                <c:pt idx="53">
                  <c:v>51.093805562076611</c:v>
                </c:pt>
                <c:pt idx="54">
                  <c:v>50.807875447675201</c:v>
                </c:pt>
                <c:pt idx="55">
                  <c:v>39.295049300984402</c:v>
                </c:pt>
                <c:pt idx="56">
                  <c:v>43.192525794673806</c:v>
                </c:pt>
                <c:pt idx="57">
                  <c:v>46.870668027515201</c:v>
                </c:pt>
                <c:pt idx="58">
                  <c:v>51.00982351039081</c:v>
                </c:pt>
                <c:pt idx="59">
                  <c:v>53.6105037128508</c:v>
                </c:pt>
                <c:pt idx="60">
                  <c:v>61.074524303947598</c:v>
                </c:pt>
                <c:pt idx="61">
                  <c:v>68.793224774963406</c:v>
                </c:pt>
                <c:pt idx="62">
                  <c:v>83.356089112084803</c:v>
                </c:pt>
                <c:pt idx="63">
                  <c:v>81.967645124222599</c:v>
                </c:pt>
                <c:pt idx="64">
                  <c:v>93.01732669286379</c:v>
                </c:pt>
                <c:pt idx="65">
                  <c:v>99.034821698571605</c:v>
                </c:pt>
                <c:pt idx="66">
                  <c:v>97.622614194780013</c:v>
                </c:pt>
                <c:pt idx="67">
                  <c:v>87.038730101523214</c:v>
                </c:pt>
                <c:pt idx="68">
                  <c:v>56.704627540684207</c:v>
                </c:pt>
                <c:pt idx="69">
                  <c:v>36.617486179008601</c:v>
                </c:pt>
                <c:pt idx="70">
                  <c:v>20.673751021895999</c:v>
                </c:pt>
                <c:pt idx="71">
                  <c:v>12.351503828416801</c:v>
                </c:pt>
                <c:pt idx="72">
                  <c:v>12.300446861206002</c:v>
                </c:pt>
                <c:pt idx="73">
                  <c:v>12.921138841277802</c:v>
                </c:pt>
                <c:pt idx="74">
                  <c:v>15.550048595803199</c:v>
                </c:pt>
                <c:pt idx="75">
                  <c:v>14.709806842853999</c:v>
                </c:pt>
                <c:pt idx="76">
                  <c:v>15.086731233344002</c:v>
                </c:pt>
                <c:pt idx="77">
                  <c:v>11.80818450892</c:v>
                </c:pt>
                <c:pt idx="78">
                  <c:v>10.920310908269402</c:v>
                </c:pt>
                <c:pt idx="79">
                  <c:v>12.0457400061052</c:v>
                </c:pt>
                <c:pt idx="80">
                  <c:v>14.056623681180001</c:v>
                </c:pt>
                <c:pt idx="81">
                  <c:v>12.891470547504001</c:v>
                </c:pt>
                <c:pt idx="82">
                  <c:v>9.8796168456354003</c:v>
                </c:pt>
                <c:pt idx="83">
                  <c:v>12.9361881177672</c:v>
                </c:pt>
                <c:pt idx="84">
                  <c:v>12.107586445575601</c:v>
                </c:pt>
                <c:pt idx="85">
                  <c:v>9.5747819224420017</c:v>
                </c:pt>
                <c:pt idx="86">
                  <c:v>10.5857124195384</c:v>
                </c:pt>
                <c:pt idx="87">
                  <c:v>8.7683458700497994</c:v>
                </c:pt>
                <c:pt idx="88">
                  <c:v>13.466094525731998</c:v>
                </c:pt>
                <c:pt idx="89">
                  <c:v>18.888956926093201</c:v>
                </c:pt>
                <c:pt idx="90">
                  <c:v>17.328074020270204</c:v>
                </c:pt>
                <c:pt idx="91">
                  <c:v>15.810402609626401</c:v>
                </c:pt>
                <c:pt idx="92">
                  <c:v>12.019150066731601</c:v>
                </c:pt>
                <c:pt idx="93">
                  <c:v>12.074231659907001</c:v>
                </c:pt>
                <c:pt idx="94">
                  <c:v>11.162471276833601</c:v>
                </c:pt>
                <c:pt idx="95">
                  <c:v>9.7804906470323996</c:v>
                </c:pt>
                <c:pt idx="96">
                  <c:v>11.151570313433201</c:v>
                </c:pt>
                <c:pt idx="97">
                  <c:v>11.533224871629599</c:v>
                </c:pt>
                <c:pt idx="98">
                  <c:v>20.936117896293599</c:v>
                </c:pt>
                <c:pt idx="99">
                  <c:v>33.443428880582402</c:v>
                </c:pt>
                <c:pt idx="100">
                  <c:v>43.383812388159797</c:v>
                </c:pt>
                <c:pt idx="101">
                  <c:v>40.624799699455998</c:v>
                </c:pt>
                <c:pt idx="102">
                  <c:v>38.754807114128397</c:v>
                </c:pt>
                <c:pt idx="103">
                  <c:v>35.508909445312007</c:v>
                </c:pt>
                <c:pt idx="104">
                  <c:v>35.820054261854395</c:v>
                </c:pt>
                <c:pt idx="105">
                  <c:v>46.299758128401201</c:v>
                </c:pt>
                <c:pt idx="106">
                  <c:v>46.80920798817121</c:v>
                </c:pt>
                <c:pt idx="107">
                  <c:v>51.782614780210601</c:v>
                </c:pt>
                <c:pt idx="108">
                  <c:v>63.450770548502987</c:v>
                </c:pt>
                <c:pt idx="109">
                  <c:v>72.496965969870814</c:v>
                </c:pt>
                <c:pt idx="110">
                  <c:v>72.375513944311606</c:v>
                </c:pt>
                <c:pt idx="111">
                  <c:v>77.818542985492613</c:v>
                </c:pt>
                <c:pt idx="112">
                  <c:v>58.2763557060144</c:v>
                </c:pt>
                <c:pt idx="113">
                  <c:v>53.309388871060001</c:v>
                </c:pt>
                <c:pt idx="114">
                  <c:v>56.31947808299681</c:v>
                </c:pt>
                <c:pt idx="115">
                  <c:v>53.130734487164801</c:v>
                </c:pt>
                <c:pt idx="116">
                  <c:v>51.065932522182607</c:v>
                </c:pt>
                <c:pt idx="117">
                  <c:v>40.3940098458352</c:v>
                </c:pt>
                <c:pt idx="118">
                  <c:v>39.222857754648004</c:v>
                </c:pt>
                <c:pt idx="119">
                  <c:v>28.427105257342198</c:v>
                </c:pt>
                <c:pt idx="120">
                  <c:v>21.790474517505601</c:v>
                </c:pt>
                <c:pt idx="121">
                  <c:v>16.281394832324601</c:v>
                </c:pt>
                <c:pt idx="122">
                  <c:v>10.684950931249201</c:v>
                </c:pt>
                <c:pt idx="123">
                  <c:v>11.879696215226399</c:v>
                </c:pt>
                <c:pt idx="124">
                  <c:v>9.4319078770550018</c:v>
                </c:pt>
                <c:pt idx="125">
                  <c:v>8.9297966351360021</c:v>
                </c:pt>
                <c:pt idx="126">
                  <c:v>10.165167474466601</c:v>
                </c:pt>
                <c:pt idx="127">
                  <c:v>13.428153736879</c:v>
                </c:pt>
                <c:pt idx="128">
                  <c:v>13.862806309186</c:v>
                </c:pt>
                <c:pt idx="129">
                  <c:v>11.767623583326799</c:v>
                </c:pt>
                <c:pt idx="130">
                  <c:v>10.803571217977598</c:v>
                </c:pt>
                <c:pt idx="131">
                  <c:v>11.688296960550801</c:v>
                </c:pt>
                <c:pt idx="132">
                  <c:v>10.962410041296</c:v>
                </c:pt>
                <c:pt idx="133">
                  <c:v>11.626359801393001</c:v>
                </c:pt>
                <c:pt idx="134">
                  <c:v>11.9868240680808</c:v>
                </c:pt>
                <c:pt idx="135">
                  <c:v>12.976532239337802</c:v>
                </c:pt>
                <c:pt idx="136">
                  <c:v>10.751343758181802</c:v>
                </c:pt>
                <c:pt idx="137">
                  <c:v>8.8271354729040006</c:v>
                </c:pt>
                <c:pt idx="138">
                  <c:v>14.147918467632001</c:v>
                </c:pt>
                <c:pt idx="139">
                  <c:v>20.539706830817202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data'!$CA$10:$CA$200</c:f>
              <c:numCache>
                <c:formatCode>General</c:formatCode>
                <c:ptCount val="191"/>
                <c:pt idx="0">
                  <c:v>20.539706830817202</c:v>
                </c:pt>
                <c:pt idx="1">
                  <c:v>27.2890458091818</c:v>
                </c:pt>
                <c:pt idx="2">
                  <c:v>37.046709678575596</c:v>
                </c:pt>
                <c:pt idx="3">
                  <c:v>49.483287845541007</c:v>
                </c:pt>
                <c:pt idx="4">
                  <c:v>62.950910377054001</c:v>
                </c:pt>
                <c:pt idx="5">
                  <c:v>77.782150166571199</c:v>
                </c:pt>
                <c:pt idx="6">
                  <c:v>79.268765791568214</c:v>
                </c:pt>
                <c:pt idx="7">
                  <c:v>68.010512226073203</c:v>
                </c:pt>
                <c:pt idx="8">
                  <c:v>45.925512941277205</c:v>
                </c:pt>
                <c:pt idx="9">
                  <c:v>26.796301429977603</c:v>
                </c:pt>
                <c:pt idx="10">
                  <c:v>16.553185751327199</c:v>
                </c:pt>
                <c:pt idx="11">
                  <c:v>15.8461974016332</c:v>
                </c:pt>
                <c:pt idx="12">
                  <c:v>17.857463697329802</c:v>
                </c:pt>
                <c:pt idx="13">
                  <c:v>19.532484565678004</c:v>
                </c:pt>
                <c:pt idx="14">
                  <c:v>14.448917936128003</c:v>
                </c:pt>
                <c:pt idx="15">
                  <c:v>11.222685492053602</c:v>
                </c:pt>
                <c:pt idx="16">
                  <c:v>9.3420457597890021</c:v>
                </c:pt>
                <c:pt idx="17">
                  <c:v>10.1499153264882</c:v>
                </c:pt>
                <c:pt idx="18">
                  <c:v>11.898685548467199</c:v>
                </c:pt>
                <c:pt idx="19">
                  <c:v>10.349997151334401</c:v>
                </c:pt>
                <c:pt idx="20">
                  <c:v>9.4922877089780009</c:v>
                </c:pt>
                <c:pt idx="21">
                  <c:v>10.1825716655724</c:v>
                </c:pt>
                <c:pt idx="22">
                  <c:v>8.2370239253154001</c:v>
                </c:pt>
                <c:pt idx="23">
                  <c:v>9.152703431608801</c:v>
                </c:pt>
                <c:pt idx="24">
                  <c:v>7.3442152594944003</c:v>
                </c:pt>
                <c:pt idx="25">
                  <c:v>6.3805119113668001</c:v>
                </c:pt>
                <c:pt idx="26">
                  <c:v>7.4652022354200005</c:v>
                </c:pt>
                <c:pt idx="27">
                  <c:v>6.0136725411761995</c:v>
                </c:pt>
                <c:pt idx="28">
                  <c:v>4.0635669128652001</c:v>
                </c:pt>
                <c:pt idx="29">
                  <c:v>5.8615620155637993</c:v>
                </c:pt>
                <c:pt idx="30">
                  <c:v>5.9295597334497998</c:v>
                </c:pt>
                <c:pt idx="31">
                  <c:v>5.6487626462880005</c:v>
                </c:pt>
                <c:pt idx="32">
                  <c:v>5.0254436511944007</c:v>
                </c:pt>
                <c:pt idx="33">
                  <c:v>5.7242855145079998</c:v>
                </c:pt>
                <c:pt idx="34">
                  <c:v>5.4725277156970016</c:v>
                </c:pt>
                <c:pt idx="35">
                  <c:v>5.6008477934190006</c:v>
                </c:pt>
                <c:pt idx="36">
                  <c:v>6.4412636436096005</c:v>
                </c:pt>
                <c:pt idx="37">
                  <c:v>6.4509902268684005</c:v>
                </c:pt>
                <c:pt idx="38">
                  <c:v>7.2327357667000012</c:v>
                </c:pt>
                <c:pt idx="39">
                  <c:v>8.7253881836160012</c:v>
                </c:pt>
                <c:pt idx="40">
                  <c:v>14.0386621925892</c:v>
                </c:pt>
                <c:pt idx="41">
                  <c:v>23.951769273249603</c:v>
                </c:pt>
                <c:pt idx="42">
                  <c:v>28.554515947050003</c:v>
                </c:pt>
                <c:pt idx="43">
                  <c:v>29.294453184302803</c:v>
                </c:pt>
                <c:pt idx="44">
                  <c:v>34.405595860476005</c:v>
                </c:pt>
                <c:pt idx="45">
                  <c:v>41.429093837824006</c:v>
                </c:pt>
                <c:pt idx="46">
                  <c:v>40.727978375198404</c:v>
                </c:pt>
                <c:pt idx="47">
                  <c:v>40.386638729801597</c:v>
                </c:pt>
                <c:pt idx="48">
                  <c:v>46.270909060965593</c:v>
                </c:pt>
                <c:pt idx="49">
                  <c:v>43.383385981780407</c:v>
                </c:pt>
                <c:pt idx="50">
                  <c:v>38.0253417133016</c:v>
                </c:pt>
                <c:pt idx="51">
                  <c:v>41.15462862796241</c:v>
                </c:pt>
                <c:pt idx="52">
                  <c:v>48.868658225578606</c:v>
                </c:pt>
                <c:pt idx="53">
                  <c:v>56.321239117579999</c:v>
                </c:pt>
                <c:pt idx="54">
                  <c:v>58.384359652202804</c:v>
                </c:pt>
                <c:pt idx="55">
                  <c:v>59.7468888396876</c:v>
                </c:pt>
                <c:pt idx="56">
                  <c:v>76.731415347911408</c:v>
                </c:pt>
                <c:pt idx="57">
                  <c:v>78.557782091827207</c:v>
                </c:pt>
                <c:pt idx="58">
                  <c:v>68.534806598389991</c:v>
                </c:pt>
                <c:pt idx="59">
                  <c:v>71.913605674863788</c:v>
                </c:pt>
                <c:pt idx="60">
                  <c:v>72.429052473888007</c:v>
                </c:pt>
                <c:pt idx="61">
                  <c:v>74.854958840337005</c:v>
                </c:pt>
                <c:pt idx="62">
                  <c:v>81.837260465292815</c:v>
                </c:pt>
                <c:pt idx="63">
                  <c:v>75.853570190761204</c:v>
                </c:pt>
                <c:pt idx="64">
                  <c:v>68.918005870293797</c:v>
                </c:pt>
                <c:pt idx="65">
                  <c:v>69.527454596752392</c:v>
                </c:pt>
                <c:pt idx="66">
                  <c:v>58.875345916543196</c:v>
                </c:pt>
                <c:pt idx="67">
                  <c:v>53.435263962018411</c:v>
                </c:pt>
                <c:pt idx="68">
                  <c:v>36.772443239629602</c:v>
                </c:pt>
                <c:pt idx="69">
                  <c:v>29.635587390432004</c:v>
                </c:pt>
                <c:pt idx="70">
                  <c:v>25.145010669424003</c:v>
                </c:pt>
                <c:pt idx="71">
                  <c:v>20.054190293010002</c:v>
                </c:pt>
                <c:pt idx="72">
                  <c:v>21.407541038857602</c:v>
                </c:pt>
                <c:pt idx="73">
                  <c:v>16.138394871626598</c:v>
                </c:pt>
                <c:pt idx="74">
                  <c:v>19.458776845254601</c:v>
                </c:pt>
                <c:pt idx="75">
                  <c:v>17.691136207435203</c:v>
                </c:pt>
                <c:pt idx="76">
                  <c:v>17.035728580780802</c:v>
                </c:pt>
                <c:pt idx="77">
                  <c:v>14.222766678459001</c:v>
                </c:pt>
                <c:pt idx="78">
                  <c:v>9.6609850130880002</c:v>
                </c:pt>
                <c:pt idx="79">
                  <c:v>12.717441008400003</c:v>
                </c:pt>
                <c:pt idx="80">
                  <c:v>10.888455229874401</c:v>
                </c:pt>
                <c:pt idx="81">
                  <c:v>9.3466023851781994</c:v>
                </c:pt>
                <c:pt idx="82">
                  <c:v>8.3684515260750008</c:v>
                </c:pt>
                <c:pt idx="83">
                  <c:v>7.1121295312913997</c:v>
                </c:pt>
                <c:pt idx="84">
                  <c:v>8.8220762251135998</c:v>
                </c:pt>
                <c:pt idx="85">
                  <c:v>8.2974492772306014</c:v>
                </c:pt>
                <c:pt idx="86">
                  <c:v>9.9484719190950006</c:v>
                </c:pt>
                <c:pt idx="87">
                  <c:v>10.529571665928</c:v>
                </c:pt>
                <c:pt idx="88">
                  <c:v>8.579563989070401</c:v>
                </c:pt>
                <c:pt idx="89">
                  <c:v>9.4671241949283989</c:v>
                </c:pt>
                <c:pt idx="90">
                  <c:v>8.2717636289040009</c:v>
                </c:pt>
                <c:pt idx="91">
                  <c:v>8.3477376682499997</c:v>
                </c:pt>
                <c:pt idx="92">
                  <c:v>8.0096371100060004</c:v>
                </c:pt>
                <c:pt idx="93">
                  <c:v>8.0665777316670013</c:v>
                </c:pt>
                <c:pt idx="94">
                  <c:v>9.2769614255968005</c:v>
                </c:pt>
                <c:pt idx="95">
                  <c:v>8.7748877765122018</c:v>
                </c:pt>
                <c:pt idx="96">
                  <c:v>7.5885039584028009</c:v>
                </c:pt>
                <c:pt idx="97">
                  <c:v>7.6057882580966005</c:v>
                </c:pt>
                <c:pt idx="98">
                  <c:v>10.117569791264001</c:v>
                </c:pt>
                <c:pt idx="99">
                  <c:v>17.156114380076001</c:v>
                </c:pt>
                <c:pt idx="100">
                  <c:v>25.968003352262201</c:v>
                </c:pt>
                <c:pt idx="101">
                  <c:v>30.093614835691202</c:v>
                </c:pt>
                <c:pt idx="102">
                  <c:v>31.192185366848005</c:v>
                </c:pt>
                <c:pt idx="103">
                  <c:v>34.952430315287998</c:v>
                </c:pt>
                <c:pt idx="104">
                  <c:v>33.48245936768101</c:v>
                </c:pt>
                <c:pt idx="105">
                  <c:v>34.021403712636605</c:v>
                </c:pt>
                <c:pt idx="106">
                  <c:v>36.544784867262003</c:v>
                </c:pt>
                <c:pt idx="107">
                  <c:v>42.291013424482799</c:v>
                </c:pt>
                <c:pt idx="108">
                  <c:v>37.539562255650004</c:v>
                </c:pt>
                <c:pt idx="109">
                  <c:v>51.941462495436802</c:v>
                </c:pt>
                <c:pt idx="110">
                  <c:v>63.018162446611207</c:v>
                </c:pt>
                <c:pt idx="111">
                  <c:v>67.709273417766411</c:v>
                </c:pt>
                <c:pt idx="112">
                  <c:v>60.137898708296397</c:v>
                </c:pt>
                <c:pt idx="113">
                  <c:v>49.380585684521201</c:v>
                </c:pt>
                <c:pt idx="114">
                  <c:v>48.417816055402803</c:v>
                </c:pt>
                <c:pt idx="115">
                  <c:v>69.510325412650801</c:v>
                </c:pt>
                <c:pt idx="116">
                  <c:v>78.704751142849005</c:v>
                </c:pt>
                <c:pt idx="117">
                  <c:v>69.563099204197215</c:v>
                </c:pt>
                <c:pt idx="118">
                  <c:v>61.228028797606804</c:v>
                </c:pt>
                <c:pt idx="119">
                  <c:v>46.658860364898004</c:v>
                </c:pt>
                <c:pt idx="120">
                  <c:v>33.522237089929206</c:v>
                </c:pt>
                <c:pt idx="121">
                  <c:v>20.227324443780002</c:v>
                </c:pt>
                <c:pt idx="122">
                  <c:v>13.426350795871199</c:v>
                </c:pt>
                <c:pt idx="123">
                  <c:v>14.593308896529999</c:v>
                </c:pt>
                <c:pt idx="124">
                  <c:v>9.2599275587951997</c:v>
                </c:pt>
                <c:pt idx="125">
                  <c:v>7.0920534627452003</c:v>
                </c:pt>
                <c:pt idx="126">
                  <c:v>6.8807480366291998</c:v>
                </c:pt>
                <c:pt idx="127">
                  <c:v>7.3631274189096008</c:v>
                </c:pt>
                <c:pt idx="128">
                  <c:v>8.9405068481664003</c:v>
                </c:pt>
                <c:pt idx="129">
                  <c:v>15.389698501643203</c:v>
                </c:pt>
                <c:pt idx="130">
                  <c:v>17.796465435959199</c:v>
                </c:pt>
                <c:pt idx="131">
                  <c:v>21.551088973696604</c:v>
                </c:pt>
                <c:pt idx="132">
                  <c:v>24.228031062171599</c:v>
                </c:pt>
                <c:pt idx="133">
                  <c:v>20.299085427594004</c:v>
                </c:pt>
                <c:pt idx="134">
                  <c:v>17.481036630833998</c:v>
                </c:pt>
                <c:pt idx="135">
                  <c:v>18.259666393227</c:v>
                </c:pt>
                <c:pt idx="136">
                  <c:v>14.590521923642802</c:v>
                </c:pt>
                <c:pt idx="137">
                  <c:v>12.320107313136802</c:v>
                </c:pt>
                <c:pt idx="138">
                  <c:v>12.667141504232397</c:v>
                </c:pt>
                <c:pt idx="139">
                  <c:v>18.8766717857008</c:v>
                </c:pt>
                <c:pt idx="140">
                  <c:v>23.329571544565205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data'!$CA$10:$CA$200</c:f>
              <c:numCache>
                <c:formatCode>General</c:formatCode>
                <c:ptCount val="191"/>
                <c:pt idx="0">
                  <c:v>23.329571544565205</c:v>
                </c:pt>
                <c:pt idx="1">
                  <c:v>24.667304071520004</c:v>
                </c:pt>
                <c:pt idx="2">
                  <c:v>33.152491486000002</c:v>
                </c:pt>
                <c:pt idx="3">
                  <c:v>40.403719730429195</c:v>
                </c:pt>
                <c:pt idx="4">
                  <c:v>46.686449444136002</c:v>
                </c:pt>
                <c:pt idx="5">
                  <c:v>54.198515634109008</c:v>
                </c:pt>
                <c:pt idx="6">
                  <c:v>53.196925378030002</c:v>
                </c:pt>
                <c:pt idx="7">
                  <c:v>48.39424403926121</c:v>
                </c:pt>
                <c:pt idx="8">
                  <c:v>43.917301314982403</c:v>
                </c:pt>
                <c:pt idx="9">
                  <c:v>29.172308632637005</c:v>
                </c:pt>
                <c:pt idx="10">
                  <c:v>26.131239452826403</c:v>
                </c:pt>
                <c:pt idx="11">
                  <c:v>32.603151910399205</c:v>
                </c:pt>
                <c:pt idx="12">
                  <c:v>23.940403200786999</c:v>
                </c:pt>
                <c:pt idx="13">
                  <c:v>19.2664492448414</c:v>
                </c:pt>
                <c:pt idx="14">
                  <c:v>13.933689870626402</c:v>
                </c:pt>
                <c:pt idx="15">
                  <c:v>11.4031998522048</c:v>
                </c:pt>
                <c:pt idx="16">
                  <c:v>13.755982450600198</c:v>
                </c:pt>
                <c:pt idx="17">
                  <c:v>10.7029199271386</c:v>
                </c:pt>
                <c:pt idx="18">
                  <c:v>12.0746863759104</c:v>
                </c:pt>
                <c:pt idx="19">
                  <c:v>15.906041882976</c:v>
                </c:pt>
                <c:pt idx="20">
                  <c:v>15.270516174718804</c:v>
                </c:pt>
                <c:pt idx="21">
                  <c:v>16.986434292859002</c:v>
                </c:pt>
                <c:pt idx="22">
                  <c:v>10.602751120123399</c:v>
                </c:pt>
                <c:pt idx="23">
                  <c:v>5.969283616473601</c:v>
                </c:pt>
                <c:pt idx="24">
                  <c:v>7.9941745230395993</c:v>
                </c:pt>
                <c:pt idx="25">
                  <c:v>6.9925173773700005</c:v>
                </c:pt>
                <c:pt idx="26">
                  <c:v>6.4572313073011998</c:v>
                </c:pt>
                <c:pt idx="27">
                  <c:v>7.3334454125652009</c:v>
                </c:pt>
                <c:pt idx="28">
                  <c:v>6.1243459452120002</c:v>
                </c:pt>
                <c:pt idx="29">
                  <c:v>7.0148644326852008</c:v>
                </c:pt>
                <c:pt idx="30">
                  <c:v>6.0448438938396007</c:v>
                </c:pt>
                <c:pt idx="31">
                  <c:v>7.7661754079182002</c:v>
                </c:pt>
                <c:pt idx="32">
                  <c:v>6.9043427606703993</c:v>
                </c:pt>
                <c:pt idx="33">
                  <c:v>7.1822641619376002</c:v>
                </c:pt>
                <c:pt idx="34">
                  <c:v>6.5989695525132008</c:v>
                </c:pt>
                <c:pt idx="35">
                  <c:v>5.9620429670556012</c:v>
                </c:pt>
                <c:pt idx="36">
                  <c:v>6.9231113035415994</c:v>
                </c:pt>
                <c:pt idx="37">
                  <c:v>6.8133356426016007</c:v>
                </c:pt>
                <c:pt idx="38">
                  <c:v>6.8170621091056001</c:v>
                </c:pt>
                <c:pt idx="39">
                  <c:v>7.4392457833120007</c:v>
                </c:pt>
                <c:pt idx="40">
                  <c:v>8.0201779260570003</c:v>
                </c:pt>
                <c:pt idx="41">
                  <c:v>9.2602289667619999</c:v>
                </c:pt>
                <c:pt idx="42">
                  <c:v>17.450441247813</c:v>
                </c:pt>
                <c:pt idx="43">
                  <c:v>27.1310668521024</c:v>
                </c:pt>
                <c:pt idx="44">
                  <c:v>36.037990150764806</c:v>
                </c:pt>
                <c:pt idx="45">
                  <c:v>46.674694357460396</c:v>
                </c:pt>
                <c:pt idx="46">
                  <c:v>52.417215669856212</c:v>
                </c:pt>
                <c:pt idx="47">
                  <c:v>43.434045773765007</c:v>
                </c:pt>
                <c:pt idx="48">
                  <c:v>37.620754573719999</c:v>
                </c:pt>
                <c:pt idx="49">
                  <c:v>39.643940862739207</c:v>
                </c:pt>
                <c:pt idx="50">
                  <c:v>57.959888626133996</c:v>
                </c:pt>
                <c:pt idx="51">
                  <c:v>61.719157161904207</c:v>
                </c:pt>
                <c:pt idx="52">
                  <c:v>52.314863422889601</c:v>
                </c:pt>
                <c:pt idx="53">
                  <c:v>45.898505802326405</c:v>
                </c:pt>
                <c:pt idx="54">
                  <c:v>43.455992120553603</c:v>
                </c:pt>
                <c:pt idx="55">
                  <c:v>47.056587505277996</c:v>
                </c:pt>
                <c:pt idx="56">
                  <c:v>50.903436349365606</c:v>
                </c:pt>
                <c:pt idx="57">
                  <c:v>58.4580693090724</c:v>
                </c:pt>
                <c:pt idx="58">
                  <c:v>71.120021134401611</c:v>
                </c:pt>
                <c:pt idx="59">
                  <c:v>64.155067635456007</c:v>
                </c:pt>
                <c:pt idx="60">
                  <c:v>65.125549894389991</c:v>
                </c:pt>
                <c:pt idx="61">
                  <c:v>69.362607972638401</c:v>
                </c:pt>
                <c:pt idx="62">
                  <c:v>81.446251283586008</c:v>
                </c:pt>
                <c:pt idx="63">
                  <c:v>99.414688014691194</c:v>
                </c:pt>
                <c:pt idx="64">
                  <c:v>91.900967106356802</c:v>
                </c:pt>
                <c:pt idx="65">
                  <c:v>74.646610245624018</c:v>
                </c:pt>
                <c:pt idx="66">
                  <c:v>66.330671524610011</c:v>
                </c:pt>
                <c:pt idx="67">
                  <c:v>72.652400773920007</c:v>
                </c:pt>
                <c:pt idx="68">
                  <c:v>70.094887416465596</c:v>
                </c:pt>
                <c:pt idx="69">
                  <c:v>55.180804326800811</c:v>
                </c:pt>
                <c:pt idx="70">
                  <c:v>44.352082344909604</c:v>
                </c:pt>
                <c:pt idx="71">
                  <c:v>34.619544732464</c:v>
                </c:pt>
                <c:pt idx="72">
                  <c:v>25.189800325807205</c:v>
                </c:pt>
                <c:pt idx="73">
                  <c:v>21.753286895856998</c:v>
                </c:pt>
                <c:pt idx="74">
                  <c:v>25.559107429251</c:v>
                </c:pt>
                <c:pt idx="75">
                  <c:v>29.0260663262466</c:v>
                </c:pt>
                <c:pt idx="76">
                  <c:v>28.543563797873603</c:v>
                </c:pt>
                <c:pt idx="77">
                  <c:v>26.801929597789201</c:v>
                </c:pt>
                <c:pt idx="78">
                  <c:v>23.623739497138597</c:v>
                </c:pt>
                <c:pt idx="79">
                  <c:v>17.509871943250001</c:v>
                </c:pt>
                <c:pt idx="80">
                  <c:v>18.204204773449604</c:v>
                </c:pt>
                <c:pt idx="81">
                  <c:v>15.853858915134801</c:v>
                </c:pt>
                <c:pt idx="82">
                  <c:v>13.2839214446646</c:v>
                </c:pt>
                <c:pt idx="83">
                  <c:v>13.2810252728826</c:v>
                </c:pt>
                <c:pt idx="84">
                  <c:v>12.058446958351599</c:v>
                </c:pt>
                <c:pt idx="85">
                  <c:v>12.6727911342584</c:v>
                </c:pt>
                <c:pt idx="86">
                  <c:v>9.8199805789530021</c:v>
                </c:pt>
                <c:pt idx="87">
                  <c:v>9.1820882378400004</c:v>
                </c:pt>
                <c:pt idx="88">
                  <c:v>9.6084287649486022</c:v>
                </c:pt>
                <c:pt idx="89">
                  <c:v>8.9311871640420009</c:v>
                </c:pt>
                <c:pt idx="90">
                  <c:v>9.4061414181811998</c:v>
                </c:pt>
                <c:pt idx="91">
                  <c:v>10.305644305194599</c:v>
                </c:pt>
                <c:pt idx="92">
                  <c:v>9.0079550243856001</c:v>
                </c:pt>
                <c:pt idx="93">
                  <c:v>8.6677627638818002</c:v>
                </c:pt>
                <c:pt idx="94">
                  <c:v>7.8152656041351998</c:v>
                </c:pt>
                <c:pt idx="95">
                  <c:v>7.0361228872543995</c:v>
                </c:pt>
                <c:pt idx="96">
                  <c:v>5.7748179525464005</c:v>
                </c:pt>
                <c:pt idx="97">
                  <c:v>6.4443300111840012</c:v>
                </c:pt>
                <c:pt idx="98">
                  <c:v>10.639486730927599</c:v>
                </c:pt>
                <c:pt idx="99">
                  <c:v>19.834602197947202</c:v>
                </c:pt>
                <c:pt idx="100">
                  <c:v>37.743982667754601</c:v>
                </c:pt>
                <c:pt idx="101">
                  <c:v>54.252011503984008</c:v>
                </c:pt>
                <c:pt idx="102">
                  <c:v>48.715187887928401</c:v>
                </c:pt>
                <c:pt idx="103">
                  <c:v>38.713016036581998</c:v>
                </c:pt>
                <c:pt idx="104">
                  <c:v>33.721049477430398</c:v>
                </c:pt>
                <c:pt idx="105">
                  <c:v>27.700861848298203</c:v>
                </c:pt>
                <c:pt idx="106">
                  <c:v>29.293406049283604</c:v>
                </c:pt>
                <c:pt idx="107">
                  <c:v>41.596890937567998</c:v>
                </c:pt>
                <c:pt idx="108">
                  <c:v>46.422712958155998</c:v>
                </c:pt>
                <c:pt idx="109">
                  <c:v>49.684829016068399</c:v>
                </c:pt>
                <c:pt idx="110">
                  <c:v>44.489301265826406</c:v>
                </c:pt>
                <c:pt idx="111">
                  <c:v>48.5326909294808</c:v>
                </c:pt>
                <c:pt idx="112">
                  <c:v>52.251019297204607</c:v>
                </c:pt>
                <c:pt idx="113">
                  <c:v>59.054260487339008</c:v>
                </c:pt>
                <c:pt idx="114">
                  <c:v>53.376257317427203</c:v>
                </c:pt>
                <c:pt idx="115">
                  <c:v>57.926770124720008</c:v>
                </c:pt>
                <c:pt idx="116">
                  <c:v>63.698113813391998</c:v>
                </c:pt>
                <c:pt idx="117">
                  <c:v>70.026384414240198</c:v>
                </c:pt>
                <c:pt idx="118">
                  <c:v>65.033286569943598</c:v>
                </c:pt>
                <c:pt idx="119">
                  <c:v>53.025476512760406</c:v>
                </c:pt>
                <c:pt idx="120">
                  <c:v>37.029594109797806</c:v>
                </c:pt>
                <c:pt idx="121">
                  <c:v>29.574830361325802</c:v>
                </c:pt>
                <c:pt idx="122">
                  <c:v>17.965458594163202</c:v>
                </c:pt>
                <c:pt idx="123">
                  <c:v>14.218047979700602</c:v>
                </c:pt>
                <c:pt idx="124">
                  <c:v>11.728427345232001</c:v>
                </c:pt>
                <c:pt idx="125">
                  <c:v>10.650145850026201</c:v>
                </c:pt>
                <c:pt idx="126">
                  <c:v>7.481364178923001</c:v>
                </c:pt>
                <c:pt idx="127">
                  <c:v>6.9596828250350011</c:v>
                </c:pt>
                <c:pt idx="128">
                  <c:v>9.6120188412720005</c:v>
                </c:pt>
                <c:pt idx="129">
                  <c:v>13.826632013857601</c:v>
                </c:pt>
                <c:pt idx="130">
                  <c:v>12.234430877200401</c:v>
                </c:pt>
                <c:pt idx="131">
                  <c:v>10.493323604271</c:v>
                </c:pt>
                <c:pt idx="132">
                  <c:v>10.26554887302</c:v>
                </c:pt>
                <c:pt idx="133">
                  <c:v>11.172493314394</c:v>
                </c:pt>
                <c:pt idx="134">
                  <c:v>10.901283782298</c:v>
                </c:pt>
                <c:pt idx="135">
                  <c:v>9.8373134048000015</c:v>
                </c:pt>
                <c:pt idx="136">
                  <c:v>9.3115130577332028</c:v>
                </c:pt>
                <c:pt idx="137">
                  <c:v>8.3658970108579993</c:v>
                </c:pt>
                <c:pt idx="138">
                  <c:v>12.094619515586402</c:v>
                </c:pt>
                <c:pt idx="139">
                  <c:v>17.999166425849403</c:v>
                </c:pt>
                <c:pt idx="140">
                  <c:v>33.060957565036006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546624"/>
        <c:axId val="139548544"/>
      </c:scatterChart>
      <c:valAx>
        <c:axId val="139546624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39548544"/>
        <c:crosses val="autoZero"/>
        <c:crossBetween val="midCat"/>
      </c:valAx>
      <c:valAx>
        <c:axId val="1395485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N0 (g/hr)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95466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THC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data'!$CB$10:$CB$199</c:f>
              <c:numCache>
                <c:formatCode>General</c:formatCode>
                <c:ptCount val="190"/>
                <c:pt idx="0">
                  <c:v>4.4138564022323399</c:v>
                </c:pt>
                <c:pt idx="1">
                  <c:v>5.4918169934946199</c:v>
                </c:pt>
                <c:pt idx="2">
                  <c:v>5.5736915627750001</c:v>
                </c:pt>
                <c:pt idx="3">
                  <c:v>4.6917780959345601</c:v>
                </c:pt>
                <c:pt idx="4">
                  <c:v>4.7865503909081601</c:v>
                </c:pt>
                <c:pt idx="5">
                  <c:v>4.4490570318043199</c:v>
                </c:pt>
                <c:pt idx="6">
                  <c:v>4.3688439645442605</c:v>
                </c:pt>
                <c:pt idx="7">
                  <c:v>3.1981401276964996</c:v>
                </c:pt>
                <c:pt idx="8">
                  <c:v>2.2113662444134801</c:v>
                </c:pt>
                <c:pt idx="9">
                  <c:v>2.0933019634856</c:v>
                </c:pt>
                <c:pt idx="10">
                  <c:v>1.8760138960191199</c:v>
                </c:pt>
                <c:pt idx="11">
                  <c:v>1.1841894408258402</c:v>
                </c:pt>
                <c:pt idx="12">
                  <c:v>0.86160412035500022</c:v>
                </c:pt>
                <c:pt idx="13">
                  <c:v>1.07116605690848</c:v>
                </c:pt>
                <c:pt idx="14">
                  <c:v>1.2015837885488003</c:v>
                </c:pt>
                <c:pt idx="15">
                  <c:v>0.91367717106432</c:v>
                </c:pt>
                <c:pt idx="16">
                  <c:v>0.92348544202102001</c:v>
                </c:pt>
                <c:pt idx="17">
                  <c:v>0.87739556975779998</c:v>
                </c:pt>
                <c:pt idx="18">
                  <c:v>0.70494168520575995</c:v>
                </c:pt>
                <c:pt idx="19">
                  <c:v>0.71476216912566004</c:v>
                </c:pt>
                <c:pt idx="20">
                  <c:v>0.71682255282198004</c:v>
                </c:pt>
                <c:pt idx="21">
                  <c:v>1.0020790819377601</c:v>
                </c:pt>
                <c:pt idx="22">
                  <c:v>0.99914117646</c:v>
                </c:pt>
                <c:pt idx="23">
                  <c:v>1.98842384141076</c:v>
                </c:pt>
                <c:pt idx="24">
                  <c:v>3.1238191500432002</c:v>
                </c:pt>
                <c:pt idx="25">
                  <c:v>3.3298806847891207</c:v>
                </c:pt>
                <c:pt idx="26">
                  <c:v>3.0786535687890999</c:v>
                </c:pt>
                <c:pt idx="27">
                  <c:v>2.3458102857772802</c:v>
                </c:pt>
                <c:pt idx="28">
                  <c:v>2.0817459109093996</c:v>
                </c:pt>
                <c:pt idx="29">
                  <c:v>3.7331366556060606</c:v>
                </c:pt>
                <c:pt idx="30">
                  <c:v>8.8337797236738602</c:v>
                </c:pt>
                <c:pt idx="31">
                  <c:v>13.905631689033001</c:v>
                </c:pt>
                <c:pt idx="32">
                  <c:v>15.365986752346481</c:v>
                </c:pt>
                <c:pt idx="33">
                  <c:v>14.015294122282199</c:v>
                </c:pt>
                <c:pt idx="34">
                  <c:v>11.932547646302522</c:v>
                </c:pt>
                <c:pt idx="35">
                  <c:v>9.9623945852319995</c:v>
                </c:pt>
                <c:pt idx="36">
                  <c:v>8.5483157992405605</c:v>
                </c:pt>
                <c:pt idx="37">
                  <c:v>6.1372779098827204</c:v>
                </c:pt>
                <c:pt idx="38">
                  <c:v>4.7593267890703608</c:v>
                </c:pt>
                <c:pt idx="39">
                  <c:v>4.0434230872252002</c:v>
                </c:pt>
                <c:pt idx="40">
                  <c:v>3.384476868555641</c:v>
                </c:pt>
                <c:pt idx="41">
                  <c:v>3.16484176608768</c:v>
                </c:pt>
                <c:pt idx="42">
                  <c:v>3.0257107677840804</c:v>
                </c:pt>
                <c:pt idx="43">
                  <c:v>2.3366288304154401</c:v>
                </c:pt>
                <c:pt idx="44">
                  <c:v>2.0300887973440198</c:v>
                </c:pt>
                <c:pt idx="45">
                  <c:v>1.7698714632036003</c:v>
                </c:pt>
                <c:pt idx="46">
                  <c:v>1.5924845636906801</c:v>
                </c:pt>
                <c:pt idx="47">
                  <c:v>1.4274470488934401</c:v>
                </c:pt>
                <c:pt idx="48">
                  <c:v>1.8936424103318401</c:v>
                </c:pt>
                <c:pt idx="49">
                  <c:v>2.8035555198967201</c:v>
                </c:pt>
                <c:pt idx="50">
                  <c:v>3.2177549303586002</c:v>
                </c:pt>
                <c:pt idx="51">
                  <c:v>3.9101223198388801</c:v>
                </c:pt>
                <c:pt idx="52">
                  <c:v>3.8926724763</c:v>
                </c:pt>
                <c:pt idx="53">
                  <c:v>3.8780118462608999</c:v>
                </c:pt>
                <c:pt idx="54">
                  <c:v>3.9693341187491198</c:v>
                </c:pt>
                <c:pt idx="55">
                  <c:v>2.8746154976831604</c:v>
                </c:pt>
                <c:pt idx="56">
                  <c:v>3.2033906868011401</c:v>
                </c:pt>
                <c:pt idx="57">
                  <c:v>3.35307051714772</c:v>
                </c:pt>
                <c:pt idx="58">
                  <c:v>3.3821428979671202</c:v>
                </c:pt>
                <c:pt idx="59">
                  <c:v>3.4170450502512604</c:v>
                </c:pt>
                <c:pt idx="60">
                  <c:v>3.0243147039915601</c:v>
                </c:pt>
                <c:pt idx="61">
                  <c:v>3.2583449333624399</c:v>
                </c:pt>
                <c:pt idx="62">
                  <c:v>3.0948692389108805</c:v>
                </c:pt>
                <c:pt idx="63">
                  <c:v>2.2581484564707801</c:v>
                </c:pt>
                <c:pt idx="64">
                  <c:v>2.0066079519297402</c:v>
                </c:pt>
                <c:pt idx="65">
                  <c:v>2.8643318623717602</c:v>
                </c:pt>
                <c:pt idx="66">
                  <c:v>6.6261659889205005</c:v>
                </c:pt>
                <c:pt idx="67">
                  <c:v>11.95484510111892</c:v>
                </c:pt>
                <c:pt idx="68">
                  <c:v>13.26733148395842</c:v>
                </c:pt>
                <c:pt idx="69">
                  <c:v>8.0457271483142989</c:v>
                </c:pt>
                <c:pt idx="70">
                  <c:v>3.4320120770180003</c:v>
                </c:pt>
                <c:pt idx="71">
                  <c:v>1.5832316935204802</c:v>
                </c:pt>
                <c:pt idx="72">
                  <c:v>0.99593184567029991</c:v>
                </c:pt>
                <c:pt idx="73">
                  <c:v>0.90822751464985996</c:v>
                </c:pt>
                <c:pt idx="74">
                  <c:v>0.80416628051358008</c:v>
                </c:pt>
                <c:pt idx="75">
                  <c:v>0.5474368950333599</c:v>
                </c:pt>
                <c:pt idx="76">
                  <c:v>0.46613707880704008</c:v>
                </c:pt>
                <c:pt idx="77">
                  <c:v>0.25655001769379998</c:v>
                </c:pt>
                <c:pt idx="78">
                  <c:v>0.21455586498038001</c:v>
                </c:pt>
                <c:pt idx="79">
                  <c:v>0.28529384224986004</c:v>
                </c:pt>
                <c:pt idx="80">
                  <c:v>0.32062988312850005</c:v>
                </c:pt>
                <c:pt idx="81">
                  <c:v>0.50532267624960003</c:v>
                </c:pt>
                <c:pt idx="82">
                  <c:v>0.26395006318398001</c:v>
                </c:pt>
                <c:pt idx="83">
                  <c:v>0.35743225347500002</c:v>
                </c:pt>
                <c:pt idx="84">
                  <c:v>0.33454363157958</c:v>
                </c:pt>
                <c:pt idx="85">
                  <c:v>0.32121849030128002</c:v>
                </c:pt>
                <c:pt idx="86">
                  <c:v>0.46384318895022003</c:v>
                </c:pt>
                <c:pt idx="87">
                  <c:v>0.27091308340728004</c:v>
                </c:pt>
                <c:pt idx="88">
                  <c:v>0.24083344794109998</c:v>
                </c:pt>
                <c:pt idx="89">
                  <c:v>0.22870226057856</c:v>
                </c:pt>
                <c:pt idx="90">
                  <c:v>0.13066914703391999</c:v>
                </c:pt>
                <c:pt idx="91">
                  <c:v>0.47778074411256005</c:v>
                </c:pt>
                <c:pt idx="92">
                  <c:v>0.83866284618639997</c:v>
                </c:pt>
                <c:pt idx="93">
                  <c:v>1.3462375429917999</c:v>
                </c:pt>
                <c:pt idx="94">
                  <c:v>1.1552841255324002</c:v>
                </c:pt>
                <c:pt idx="95">
                  <c:v>0.93278314335192003</c:v>
                </c:pt>
                <c:pt idx="96">
                  <c:v>1.4622000586227601</c:v>
                </c:pt>
                <c:pt idx="97">
                  <c:v>1.3374531129725999</c:v>
                </c:pt>
                <c:pt idx="98">
                  <c:v>1.30627060378584</c:v>
                </c:pt>
                <c:pt idx="99">
                  <c:v>1.4190028690652801</c:v>
                </c:pt>
                <c:pt idx="100">
                  <c:v>1.1765338215608401</c:v>
                </c:pt>
                <c:pt idx="101">
                  <c:v>1.4636057973913601</c:v>
                </c:pt>
                <c:pt idx="102">
                  <c:v>1.17269032493898</c:v>
                </c:pt>
                <c:pt idx="103">
                  <c:v>1.185695659619</c:v>
                </c:pt>
                <c:pt idx="104">
                  <c:v>1.4538113403426001</c:v>
                </c:pt>
                <c:pt idx="105">
                  <c:v>2.3819472576294798</c:v>
                </c:pt>
                <c:pt idx="106">
                  <c:v>2.5793238535506005</c:v>
                </c:pt>
                <c:pt idx="107">
                  <c:v>2.0283349051523802</c:v>
                </c:pt>
                <c:pt idx="108">
                  <c:v>2.9257278378393199</c:v>
                </c:pt>
                <c:pt idx="109">
                  <c:v>4.4126641796183401</c:v>
                </c:pt>
                <c:pt idx="110">
                  <c:v>4.6904861860117801</c:v>
                </c:pt>
                <c:pt idx="111">
                  <c:v>4.8898526164717406</c:v>
                </c:pt>
                <c:pt idx="112">
                  <c:v>4.0856073805094395</c:v>
                </c:pt>
                <c:pt idx="113">
                  <c:v>5.1028026377888009</c:v>
                </c:pt>
                <c:pt idx="114">
                  <c:v>5.4788999720295992</c:v>
                </c:pt>
                <c:pt idx="115">
                  <c:v>4.5400298038469602</c:v>
                </c:pt>
                <c:pt idx="116">
                  <c:v>3.60152320857084</c:v>
                </c:pt>
                <c:pt idx="117">
                  <c:v>2.6506768229792002</c:v>
                </c:pt>
                <c:pt idx="118">
                  <c:v>2.2088371652547201</c:v>
                </c:pt>
                <c:pt idx="119">
                  <c:v>1.24575515147556</c:v>
                </c:pt>
                <c:pt idx="120">
                  <c:v>0.97898040726306002</c:v>
                </c:pt>
                <c:pt idx="121">
                  <c:v>0.88825929411692006</c:v>
                </c:pt>
                <c:pt idx="122">
                  <c:v>0.47513271235932003</c:v>
                </c:pt>
                <c:pt idx="123">
                  <c:v>0.65860610910048012</c:v>
                </c:pt>
                <c:pt idx="124">
                  <c:v>0.55363252246619998</c:v>
                </c:pt>
                <c:pt idx="125">
                  <c:v>0.65438665966856002</c:v>
                </c:pt>
                <c:pt idx="126">
                  <c:v>0.65411578912645996</c:v>
                </c:pt>
                <c:pt idx="127">
                  <c:v>0.62770191400374009</c:v>
                </c:pt>
                <c:pt idx="128">
                  <c:v>0.85821211492460003</c:v>
                </c:pt>
                <c:pt idx="129">
                  <c:v>0.79870245655242</c:v>
                </c:pt>
                <c:pt idx="130">
                  <c:v>1.5280890162340799</c:v>
                </c:pt>
                <c:pt idx="131">
                  <c:v>3.9519014387301801</c:v>
                </c:pt>
                <c:pt idx="132">
                  <c:v>5.7416742728553603</c:v>
                </c:pt>
                <c:pt idx="133">
                  <c:v>6.9682885142781004</c:v>
                </c:pt>
                <c:pt idx="134">
                  <c:v>5.9269444525664801</c:v>
                </c:pt>
                <c:pt idx="135">
                  <c:v>5.4864551360448202</c:v>
                </c:pt>
                <c:pt idx="136">
                  <c:v>3.6875858168754609</c:v>
                </c:pt>
                <c:pt idx="137">
                  <c:v>2.2433841860404802</c:v>
                </c:pt>
                <c:pt idx="138">
                  <c:v>2.6832771350947202</c:v>
                </c:pt>
                <c:pt idx="139">
                  <c:v>2.4052209355616001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data'!$CB$10:$CB$200</c:f>
              <c:numCache>
                <c:formatCode>General</c:formatCode>
                <c:ptCount val="191"/>
                <c:pt idx="0">
                  <c:v>2.4052209355616001</c:v>
                </c:pt>
                <c:pt idx="1">
                  <c:v>2.3380947813925799</c:v>
                </c:pt>
                <c:pt idx="2">
                  <c:v>2.7020068701639599</c:v>
                </c:pt>
                <c:pt idx="3">
                  <c:v>2.9064495878288206</c:v>
                </c:pt>
                <c:pt idx="4">
                  <c:v>3.6795403036226402</c:v>
                </c:pt>
                <c:pt idx="5">
                  <c:v>3.6750553951243203</c:v>
                </c:pt>
                <c:pt idx="6">
                  <c:v>3.4490443783004805</c:v>
                </c:pt>
                <c:pt idx="7">
                  <c:v>2.4346369310797802</c:v>
                </c:pt>
                <c:pt idx="8">
                  <c:v>1.3227115378615601</c:v>
                </c:pt>
                <c:pt idx="9">
                  <c:v>1.250123659722</c:v>
                </c:pt>
                <c:pt idx="10">
                  <c:v>0.85612159359598006</c:v>
                </c:pt>
                <c:pt idx="11">
                  <c:v>0.77107479572704007</c:v>
                </c:pt>
                <c:pt idx="12">
                  <c:v>0.82764447664718011</c:v>
                </c:pt>
                <c:pt idx="13">
                  <c:v>0.61607988387300006</c:v>
                </c:pt>
                <c:pt idx="14">
                  <c:v>0.56767160938496009</c:v>
                </c:pt>
                <c:pt idx="15">
                  <c:v>0.38536809573834008</c:v>
                </c:pt>
                <c:pt idx="16">
                  <c:v>0.43264276960420001</c:v>
                </c:pt>
                <c:pt idx="17">
                  <c:v>0.41234967491136004</c:v>
                </c:pt>
                <c:pt idx="18">
                  <c:v>0.37938774671104003</c:v>
                </c:pt>
                <c:pt idx="19">
                  <c:v>0.34422981597072</c:v>
                </c:pt>
                <c:pt idx="20">
                  <c:v>0.18520458905992002</c:v>
                </c:pt>
                <c:pt idx="21">
                  <c:v>0.15138060193680003</c:v>
                </c:pt>
                <c:pt idx="22">
                  <c:v>0.10306822892418002</c:v>
                </c:pt>
                <c:pt idx="23">
                  <c:v>0.13540944168248004</c:v>
                </c:pt>
                <c:pt idx="24">
                  <c:v>0.55474269239808005</c:v>
                </c:pt>
                <c:pt idx="25">
                  <c:v>1.5199831783986402</c:v>
                </c:pt>
                <c:pt idx="26">
                  <c:v>2.0438393288498404</c:v>
                </c:pt>
                <c:pt idx="27">
                  <c:v>1.5595515475814399</c:v>
                </c:pt>
                <c:pt idx="28">
                  <c:v>1.5114619367330602</c:v>
                </c:pt>
                <c:pt idx="29">
                  <c:v>5.4071629268274801</c:v>
                </c:pt>
                <c:pt idx="30">
                  <c:v>10.24696983236384</c:v>
                </c:pt>
                <c:pt idx="31">
                  <c:v>13.198451725324803</c:v>
                </c:pt>
                <c:pt idx="32">
                  <c:v>12.686350378452961</c:v>
                </c:pt>
                <c:pt idx="33">
                  <c:v>13.062666152778002</c:v>
                </c:pt>
                <c:pt idx="34">
                  <c:v>11.125886781999641</c:v>
                </c:pt>
                <c:pt idx="35">
                  <c:v>9.9102899172725998</c:v>
                </c:pt>
                <c:pt idx="36">
                  <c:v>7.9129994833333805</c:v>
                </c:pt>
                <c:pt idx="37">
                  <c:v>4.1339994081444003</c:v>
                </c:pt>
                <c:pt idx="38">
                  <c:v>2.5638429023750002</c:v>
                </c:pt>
                <c:pt idx="39">
                  <c:v>2.3724848811144001</c:v>
                </c:pt>
                <c:pt idx="40">
                  <c:v>2.1470564928690004</c:v>
                </c:pt>
                <c:pt idx="41">
                  <c:v>2.0993989754083202</c:v>
                </c:pt>
                <c:pt idx="42">
                  <c:v>1.7518255775109999</c:v>
                </c:pt>
                <c:pt idx="43">
                  <c:v>1.4128053335884803</c:v>
                </c:pt>
                <c:pt idx="44">
                  <c:v>1.4672587783476001</c:v>
                </c:pt>
                <c:pt idx="45">
                  <c:v>1.5234703767148801</c:v>
                </c:pt>
                <c:pt idx="46">
                  <c:v>1.8280929737149199</c:v>
                </c:pt>
                <c:pt idx="47">
                  <c:v>1.3612731243532801</c:v>
                </c:pt>
                <c:pt idx="48">
                  <c:v>1.4467556219225999</c:v>
                </c:pt>
                <c:pt idx="49">
                  <c:v>1.9258979758267001</c:v>
                </c:pt>
                <c:pt idx="50">
                  <c:v>1.5955567392916201</c:v>
                </c:pt>
                <c:pt idx="51">
                  <c:v>2.0241041421358004</c:v>
                </c:pt>
                <c:pt idx="52">
                  <c:v>2.1587298240054804</c:v>
                </c:pt>
                <c:pt idx="53">
                  <c:v>2.4551300713930999</c:v>
                </c:pt>
                <c:pt idx="54">
                  <c:v>2.8212153834905598</c:v>
                </c:pt>
                <c:pt idx="55">
                  <c:v>2.5678858081138802</c:v>
                </c:pt>
                <c:pt idx="56">
                  <c:v>3.4660018687774206</c:v>
                </c:pt>
                <c:pt idx="57">
                  <c:v>3.9833051472633603</c:v>
                </c:pt>
                <c:pt idx="58">
                  <c:v>3.5150823465659999</c:v>
                </c:pt>
                <c:pt idx="59">
                  <c:v>3.3637464384095002</c:v>
                </c:pt>
                <c:pt idx="60">
                  <c:v>2.3644194815856001</c:v>
                </c:pt>
                <c:pt idx="61">
                  <c:v>2.1479169079349805</c:v>
                </c:pt>
                <c:pt idx="62">
                  <c:v>1.9486206176556802</c:v>
                </c:pt>
                <c:pt idx="63">
                  <c:v>2.2476384982186604</c:v>
                </c:pt>
                <c:pt idx="64">
                  <c:v>5.1976531413402602</c:v>
                </c:pt>
                <c:pt idx="65">
                  <c:v>13.08827092117258</c:v>
                </c:pt>
                <c:pt idx="66">
                  <c:v>20.127153138911279</c:v>
                </c:pt>
                <c:pt idx="67">
                  <c:v>19.608865686534742</c:v>
                </c:pt>
                <c:pt idx="68">
                  <c:v>10.639825736436782</c:v>
                </c:pt>
                <c:pt idx="69">
                  <c:v>5.5238915831577602</c:v>
                </c:pt>
                <c:pt idx="70">
                  <c:v>2.7254832632184005</c:v>
                </c:pt>
                <c:pt idx="71">
                  <c:v>1.453603581816</c:v>
                </c:pt>
                <c:pt idx="72">
                  <c:v>1.0712694046331201</c:v>
                </c:pt>
                <c:pt idx="73">
                  <c:v>0.7795921063065</c:v>
                </c:pt>
                <c:pt idx="74">
                  <c:v>0.83886861354617992</c:v>
                </c:pt>
                <c:pt idx="75">
                  <c:v>0.58970454024784014</c:v>
                </c:pt>
                <c:pt idx="76">
                  <c:v>0.58879813894527999</c:v>
                </c:pt>
                <c:pt idx="77">
                  <c:v>0.4006377637311001</c:v>
                </c:pt>
                <c:pt idx="78">
                  <c:v>0.35763080288400001</c:v>
                </c:pt>
                <c:pt idx="79">
                  <c:v>0.56900214071999999</c:v>
                </c:pt>
                <c:pt idx="80">
                  <c:v>0.29508566861832003</c:v>
                </c:pt>
                <c:pt idx="81">
                  <c:v>0.40806774232658</c:v>
                </c:pt>
                <c:pt idx="82">
                  <c:v>0.41222678297250004</c:v>
                </c:pt>
                <c:pt idx="83">
                  <c:v>0.39161572427669999</c:v>
                </c:pt>
                <c:pt idx="84">
                  <c:v>0.51034505422784004</c:v>
                </c:pt>
                <c:pt idx="85">
                  <c:v>0.45107559383088003</c:v>
                </c:pt>
                <c:pt idx="86">
                  <c:v>0.46497902987626011</c:v>
                </c:pt>
                <c:pt idx="87">
                  <c:v>0.35594530305473998</c:v>
                </c:pt>
                <c:pt idx="88">
                  <c:v>0.48627853656464004</c:v>
                </c:pt>
                <c:pt idx="89">
                  <c:v>0.71216228958852001</c:v>
                </c:pt>
                <c:pt idx="90">
                  <c:v>1.0111957740180002</c:v>
                </c:pt>
                <c:pt idx="91">
                  <c:v>1.7095810890750001</c:v>
                </c:pt>
                <c:pt idx="92">
                  <c:v>1.8734323415609202</c:v>
                </c:pt>
                <c:pt idx="93">
                  <c:v>2.3694670188545999</c:v>
                </c:pt>
                <c:pt idx="94">
                  <c:v>2.9702916851462402</c:v>
                </c:pt>
                <c:pt idx="95">
                  <c:v>2.35774521265808</c:v>
                </c:pt>
                <c:pt idx="96">
                  <c:v>1.8514726410887201</c:v>
                </c:pt>
                <c:pt idx="97">
                  <c:v>1.4345094309574602</c:v>
                </c:pt>
                <c:pt idx="98">
                  <c:v>1.8698047248855205</c:v>
                </c:pt>
                <c:pt idx="99">
                  <c:v>1.9995484009052999</c:v>
                </c:pt>
                <c:pt idx="100">
                  <c:v>1.35855670749258</c:v>
                </c:pt>
                <c:pt idx="101">
                  <c:v>1.2711284619124801</c:v>
                </c:pt>
                <c:pt idx="102">
                  <c:v>1.0639884706510401</c:v>
                </c:pt>
                <c:pt idx="103">
                  <c:v>1.3888688481718401</c:v>
                </c:pt>
                <c:pt idx="104">
                  <c:v>1.1555614791945001</c:v>
                </c:pt>
                <c:pt idx="105">
                  <c:v>1.0951988807937001</c:v>
                </c:pt>
                <c:pt idx="106">
                  <c:v>1.2335415503056799</c:v>
                </c:pt>
                <c:pt idx="107">
                  <c:v>0.91095845724964009</c:v>
                </c:pt>
                <c:pt idx="108">
                  <c:v>0.92585518723750015</c:v>
                </c:pt>
                <c:pt idx="109">
                  <c:v>1.55960597615232</c:v>
                </c:pt>
                <c:pt idx="110">
                  <c:v>2.14634176917696</c:v>
                </c:pt>
                <c:pt idx="111">
                  <c:v>2.4283024320521602</c:v>
                </c:pt>
                <c:pt idx="112">
                  <c:v>1.9667164070101202</c:v>
                </c:pt>
                <c:pt idx="113">
                  <c:v>2.3621263883035599</c:v>
                </c:pt>
                <c:pt idx="114">
                  <c:v>2.0618308951040802</c:v>
                </c:pt>
                <c:pt idx="115">
                  <c:v>2.3352807157784401</c:v>
                </c:pt>
                <c:pt idx="116">
                  <c:v>2.6220779950999002</c:v>
                </c:pt>
                <c:pt idx="117">
                  <c:v>2.4152561203491003</c:v>
                </c:pt>
                <c:pt idx="118">
                  <c:v>2.4445103681205</c:v>
                </c:pt>
                <c:pt idx="119">
                  <c:v>1.1738584904698</c:v>
                </c:pt>
                <c:pt idx="120">
                  <c:v>0.70474855089992006</c:v>
                </c:pt>
                <c:pt idx="121">
                  <c:v>0.45938651374487999</c:v>
                </c:pt>
                <c:pt idx="122">
                  <c:v>0.25606598864922003</c:v>
                </c:pt>
                <c:pt idx="123">
                  <c:v>0.42281873270300008</c:v>
                </c:pt>
                <c:pt idx="124">
                  <c:v>0.26309386554191999</c:v>
                </c:pt>
                <c:pt idx="125">
                  <c:v>0.20763136961716</c:v>
                </c:pt>
                <c:pt idx="126">
                  <c:v>0.30776348387112001</c:v>
                </c:pt>
                <c:pt idx="127">
                  <c:v>0.37324732512886005</c:v>
                </c:pt>
                <c:pt idx="128">
                  <c:v>0.47270644776576004</c:v>
                </c:pt>
                <c:pt idx="129">
                  <c:v>0.48160385533538003</c:v>
                </c:pt>
                <c:pt idx="130">
                  <c:v>0.82475343880160012</c:v>
                </c:pt>
                <c:pt idx="131">
                  <c:v>2.1117127454901805</c:v>
                </c:pt>
                <c:pt idx="132">
                  <c:v>3.39495984221</c:v>
                </c:pt>
                <c:pt idx="133">
                  <c:v>4.3571479740544001</c:v>
                </c:pt>
                <c:pt idx="134">
                  <c:v>4.0523607695570396</c:v>
                </c:pt>
                <c:pt idx="135">
                  <c:v>3.9117742079324995</c:v>
                </c:pt>
                <c:pt idx="136">
                  <c:v>3.24642281897908</c:v>
                </c:pt>
                <c:pt idx="137">
                  <c:v>2.4143436105582605</c:v>
                </c:pt>
                <c:pt idx="138">
                  <c:v>1.9639598151809399</c:v>
                </c:pt>
                <c:pt idx="139">
                  <c:v>2.0046903059287602</c:v>
                </c:pt>
                <c:pt idx="140">
                  <c:v>2.0415333594740401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data'!$CB$10:$CB$200</c:f>
              <c:numCache>
                <c:formatCode>General</c:formatCode>
                <c:ptCount val="191"/>
                <c:pt idx="0">
                  <c:v>2.0415333594740401</c:v>
                </c:pt>
                <c:pt idx="1">
                  <c:v>1.8254351959800001</c:v>
                </c:pt>
                <c:pt idx="2">
                  <c:v>1.54026475443956</c:v>
                </c:pt>
                <c:pt idx="3">
                  <c:v>2.0686645291546002</c:v>
                </c:pt>
                <c:pt idx="4">
                  <c:v>1.9921302633426003</c:v>
                </c:pt>
                <c:pt idx="5">
                  <c:v>2.2087723707924001</c:v>
                </c:pt>
                <c:pt idx="6">
                  <c:v>2.10489297767564</c:v>
                </c:pt>
                <c:pt idx="7">
                  <c:v>1.6387805219127203</c:v>
                </c:pt>
                <c:pt idx="8">
                  <c:v>1.3102879706627202</c:v>
                </c:pt>
                <c:pt idx="9">
                  <c:v>1.0228322971635002</c:v>
                </c:pt>
                <c:pt idx="10">
                  <c:v>1.0394991572432002</c:v>
                </c:pt>
                <c:pt idx="11">
                  <c:v>1.1606770542609601</c:v>
                </c:pt>
                <c:pt idx="12">
                  <c:v>0.70782172698519996</c:v>
                </c:pt>
                <c:pt idx="13">
                  <c:v>0.69030949931539998</c:v>
                </c:pt>
                <c:pt idx="14">
                  <c:v>0.4561186758072</c:v>
                </c:pt>
                <c:pt idx="15">
                  <c:v>0.44219277382152</c:v>
                </c:pt>
                <c:pt idx="16">
                  <c:v>0.60128444615202004</c:v>
                </c:pt>
                <c:pt idx="17">
                  <c:v>0.54434440882080004</c:v>
                </c:pt>
                <c:pt idx="18">
                  <c:v>0.74723556313044004</c:v>
                </c:pt>
                <c:pt idx="19">
                  <c:v>0.90296799085668</c:v>
                </c:pt>
                <c:pt idx="20">
                  <c:v>0.55532052755826</c:v>
                </c:pt>
                <c:pt idx="21">
                  <c:v>0.41416468671680007</c:v>
                </c:pt>
                <c:pt idx="22">
                  <c:v>0.19161854358548</c:v>
                </c:pt>
                <c:pt idx="23">
                  <c:v>0.16185301999127999</c:v>
                </c:pt>
                <c:pt idx="24">
                  <c:v>9.8245265311199995E-2</c:v>
                </c:pt>
                <c:pt idx="25">
                  <c:v>0.17578351827750002</c:v>
                </c:pt>
                <c:pt idx="26">
                  <c:v>0.27456924178694003</c:v>
                </c:pt>
                <c:pt idx="27">
                  <c:v>0.29370725959644001</c:v>
                </c:pt>
                <c:pt idx="28">
                  <c:v>0.24863570843430002</c:v>
                </c:pt>
                <c:pt idx="29">
                  <c:v>0.47692300418256001</c:v>
                </c:pt>
                <c:pt idx="30">
                  <c:v>1.5448349506196999</c:v>
                </c:pt>
                <c:pt idx="31">
                  <c:v>3.0947109772303398</c:v>
                </c:pt>
                <c:pt idx="32">
                  <c:v>4.4553348770844803</c:v>
                </c:pt>
                <c:pt idx="33">
                  <c:v>6.3777490596993616</c:v>
                </c:pt>
                <c:pt idx="34">
                  <c:v>7.5552274158115198</c:v>
                </c:pt>
                <c:pt idx="35">
                  <c:v>7.0324859372016011</c:v>
                </c:pt>
                <c:pt idx="36">
                  <c:v>6.2850990853720798</c:v>
                </c:pt>
                <c:pt idx="37">
                  <c:v>4.8817808800790408</c:v>
                </c:pt>
                <c:pt idx="38">
                  <c:v>3.7944556450269604</c:v>
                </c:pt>
                <c:pt idx="39">
                  <c:v>2.7383297352944003</c:v>
                </c:pt>
                <c:pt idx="40">
                  <c:v>2.1992877159616002</c:v>
                </c:pt>
                <c:pt idx="41">
                  <c:v>1.5482016057388401</c:v>
                </c:pt>
                <c:pt idx="42">
                  <c:v>1.5079483896279</c:v>
                </c:pt>
                <c:pt idx="43">
                  <c:v>1.7505599760120001</c:v>
                </c:pt>
                <c:pt idx="44">
                  <c:v>0.99810152442770006</c:v>
                </c:pt>
                <c:pt idx="45">
                  <c:v>1.12928036455416</c:v>
                </c:pt>
                <c:pt idx="46">
                  <c:v>1.2112973436692402</c:v>
                </c:pt>
                <c:pt idx="47">
                  <c:v>1.04130696321512</c:v>
                </c:pt>
                <c:pt idx="48">
                  <c:v>1.1102589443458</c:v>
                </c:pt>
                <c:pt idx="49">
                  <c:v>1.2462948158003202</c:v>
                </c:pt>
                <c:pt idx="50">
                  <c:v>1.78385111766336</c:v>
                </c:pt>
                <c:pt idx="51">
                  <c:v>1.8263270412889203</c:v>
                </c:pt>
                <c:pt idx="52">
                  <c:v>1.5523236455209601</c:v>
                </c:pt>
                <c:pt idx="53">
                  <c:v>1.29885109311376</c:v>
                </c:pt>
                <c:pt idx="54">
                  <c:v>0.89221239861039991</c:v>
                </c:pt>
                <c:pt idx="55">
                  <c:v>1.4251180190598001</c:v>
                </c:pt>
                <c:pt idx="56">
                  <c:v>1.9942688266742801</c:v>
                </c:pt>
                <c:pt idx="57">
                  <c:v>2.2988544874873602</c:v>
                </c:pt>
                <c:pt idx="58">
                  <c:v>2.6896101583635601</c:v>
                </c:pt>
                <c:pt idx="59">
                  <c:v>2.1989658599255999</c:v>
                </c:pt>
                <c:pt idx="60">
                  <c:v>2.3240334454865001</c:v>
                </c:pt>
                <c:pt idx="61">
                  <c:v>2.2184694132518401</c:v>
                </c:pt>
                <c:pt idx="62">
                  <c:v>2.0411487932988002</c:v>
                </c:pt>
                <c:pt idx="63">
                  <c:v>2.5318661189896803</c:v>
                </c:pt>
                <c:pt idx="64">
                  <c:v>1.9490920553235205</c:v>
                </c:pt>
                <c:pt idx="65">
                  <c:v>3.4597445759910004</c:v>
                </c:pt>
                <c:pt idx="66">
                  <c:v>5.5524035359170005</c:v>
                </c:pt>
                <c:pt idx="67">
                  <c:v>6.2424190311430001</c:v>
                </c:pt>
                <c:pt idx="68">
                  <c:v>4.97768157551796</c:v>
                </c:pt>
                <c:pt idx="69">
                  <c:v>2.9308768708216801</c:v>
                </c:pt>
                <c:pt idx="70">
                  <c:v>3.1014560341874406</c:v>
                </c:pt>
                <c:pt idx="71">
                  <c:v>2.1974798948624001</c:v>
                </c:pt>
                <c:pt idx="72">
                  <c:v>1.05554515585632</c:v>
                </c:pt>
                <c:pt idx="73">
                  <c:v>0.81932455052179998</c:v>
                </c:pt>
                <c:pt idx="74">
                  <c:v>0.73379772338460003</c:v>
                </c:pt>
                <c:pt idx="75">
                  <c:v>0.84278780777177986</c:v>
                </c:pt>
                <c:pt idx="76">
                  <c:v>0.81314858816706015</c:v>
                </c:pt>
                <c:pt idx="77">
                  <c:v>0.73413610782632011</c:v>
                </c:pt>
                <c:pt idx="78">
                  <c:v>0.5529035428563599</c:v>
                </c:pt>
                <c:pt idx="79">
                  <c:v>0.24510843695000001</c:v>
                </c:pt>
                <c:pt idx="80">
                  <c:v>0.29966962251936002</c:v>
                </c:pt>
                <c:pt idx="81">
                  <c:v>0.26806673355350003</c:v>
                </c:pt>
                <c:pt idx="82">
                  <c:v>0.25065365640557996</c:v>
                </c:pt>
                <c:pt idx="83">
                  <c:v>0.35409361075968004</c:v>
                </c:pt>
                <c:pt idx="84">
                  <c:v>0.20241145714692002</c:v>
                </c:pt>
                <c:pt idx="85">
                  <c:v>0.28039956709535996</c:v>
                </c:pt>
                <c:pt idx="86">
                  <c:v>8.3245146693300021E-2</c:v>
                </c:pt>
                <c:pt idx="87">
                  <c:v>9.3886382800000015E-2</c:v>
                </c:pt>
                <c:pt idx="88">
                  <c:v>0.13269263699228001</c:v>
                </c:pt>
                <c:pt idx="89">
                  <c:v>0.28806393147180004</c:v>
                </c:pt>
                <c:pt idx="90">
                  <c:v>0.99689945295108007</c:v>
                </c:pt>
                <c:pt idx="91">
                  <c:v>2.4938554384756202</c:v>
                </c:pt>
                <c:pt idx="92">
                  <c:v>3.1438168017027199</c:v>
                </c:pt>
                <c:pt idx="93">
                  <c:v>3.1109115189916001</c:v>
                </c:pt>
                <c:pt idx="94">
                  <c:v>2.0403503307731801</c:v>
                </c:pt>
                <c:pt idx="95">
                  <c:v>1.60244938509296</c:v>
                </c:pt>
                <c:pt idx="96">
                  <c:v>0.8729109333961601</c:v>
                </c:pt>
                <c:pt idx="97">
                  <c:v>0.9477920474464</c:v>
                </c:pt>
                <c:pt idx="98">
                  <c:v>1.3741649375182401</c:v>
                </c:pt>
                <c:pt idx="99">
                  <c:v>1.5367814668339199</c:v>
                </c:pt>
                <c:pt idx="100">
                  <c:v>1.9615527734240805</c:v>
                </c:pt>
                <c:pt idx="101">
                  <c:v>1.9315343968816001</c:v>
                </c:pt>
                <c:pt idx="102">
                  <c:v>1.7804392445573602</c:v>
                </c:pt>
                <c:pt idx="103">
                  <c:v>1.1479297662029599</c:v>
                </c:pt>
                <c:pt idx="104">
                  <c:v>1.061894490192</c:v>
                </c:pt>
                <c:pt idx="105">
                  <c:v>1.4543087228392402</c:v>
                </c:pt>
                <c:pt idx="106">
                  <c:v>1.2324103243577402</c:v>
                </c:pt>
                <c:pt idx="107">
                  <c:v>1.6356637295571204</c:v>
                </c:pt>
                <c:pt idx="108">
                  <c:v>1.4628749722533601</c:v>
                </c:pt>
                <c:pt idx="109">
                  <c:v>1.6674847329076201</c:v>
                </c:pt>
                <c:pt idx="110">
                  <c:v>2.2549163304137201</c:v>
                </c:pt>
                <c:pt idx="111">
                  <c:v>2.6312478764717606</c:v>
                </c:pt>
                <c:pt idx="112">
                  <c:v>2.6492987444420804</c:v>
                </c:pt>
                <c:pt idx="113">
                  <c:v>2.9636191428125005</c:v>
                </c:pt>
                <c:pt idx="114">
                  <c:v>2.3491739778790399</c:v>
                </c:pt>
                <c:pt idx="115">
                  <c:v>2.8926907247420002</c:v>
                </c:pt>
                <c:pt idx="116">
                  <c:v>2.6815207171103999</c:v>
                </c:pt>
                <c:pt idx="117">
                  <c:v>3.6638822457259002</c:v>
                </c:pt>
                <c:pt idx="118">
                  <c:v>3.4383058409818799</c:v>
                </c:pt>
                <c:pt idx="119">
                  <c:v>2.0514714195603001</c:v>
                </c:pt>
                <c:pt idx="120">
                  <c:v>1.3258721896044801</c:v>
                </c:pt>
                <c:pt idx="121">
                  <c:v>1.0611740923807202</c:v>
                </c:pt>
                <c:pt idx="122">
                  <c:v>0.74663521649375997</c:v>
                </c:pt>
                <c:pt idx="123">
                  <c:v>0.49502213766922004</c:v>
                </c:pt>
                <c:pt idx="124">
                  <c:v>0.32559231980000003</c:v>
                </c:pt>
                <c:pt idx="125">
                  <c:v>0.4277849016449401</c:v>
                </c:pt>
                <c:pt idx="126">
                  <c:v>0.32515938090540003</c:v>
                </c:pt>
                <c:pt idx="127">
                  <c:v>0.32339896993660006</c:v>
                </c:pt>
                <c:pt idx="128">
                  <c:v>0.25991309528840001</c:v>
                </c:pt>
                <c:pt idx="129">
                  <c:v>0.91569939820351998</c:v>
                </c:pt>
                <c:pt idx="130">
                  <c:v>3.8331492429691605</c:v>
                </c:pt>
                <c:pt idx="131">
                  <c:v>6.0761506221525003</c:v>
                </c:pt>
                <c:pt idx="132">
                  <c:v>7.5102556706609995</c:v>
                </c:pt>
                <c:pt idx="133">
                  <c:v>9.0361749968694003</c:v>
                </c:pt>
                <c:pt idx="134">
                  <c:v>8.8988493854078001</c:v>
                </c:pt>
                <c:pt idx="135">
                  <c:v>6.4167390009024015</c:v>
                </c:pt>
                <c:pt idx="136">
                  <c:v>3.9847322730730403</c:v>
                </c:pt>
                <c:pt idx="137">
                  <c:v>2.51404560013196</c:v>
                </c:pt>
                <c:pt idx="138">
                  <c:v>1.9273394527171204</c:v>
                </c:pt>
                <c:pt idx="139">
                  <c:v>2.1435979210778404</c:v>
                </c:pt>
                <c:pt idx="140">
                  <c:v>2.6336941157124003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706752"/>
        <c:axId val="139708672"/>
      </c:scatterChart>
      <c:valAx>
        <c:axId val="139706752"/>
        <c:scaling>
          <c:orientation val="minMax"/>
          <c:max val="1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39708672"/>
        <c:crosses val="autoZero"/>
        <c:crossBetween val="midCat"/>
      </c:valAx>
      <c:valAx>
        <c:axId val="1397086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THC (g/hr)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97067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985837</xdr:colOff>
      <xdr:row>211</xdr:row>
      <xdr:rowOff>147637</xdr:rowOff>
    </xdr:from>
    <xdr:to>
      <xdr:col>40</xdr:col>
      <xdr:colOff>280987</xdr:colOff>
      <xdr:row>226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1033462</xdr:colOff>
      <xdr:row>332</xdr:row>
      <xdr:rowOff>138112</xdr:rowOff>
    </xdr:from>
    <xdr:to>
      <xdr:col>40</xdr:col>
      <xdr:colOff>328612</xdr:colOff>
      <xdr:row>347</xdr:row>
      <xdr:rowOff>23812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671512</xdr:colOff>
      <xdr:row>489</xdr:row>
      <xdr:rowOff>128587</xdr:rowOff>
    </xdr:from>
    <xdr:to>
      <xdr:col>39</xdr:col>
      <xdr:colOff>842962</xdr:colOff>
      <xdr:row>504</xdr:row>
      <xdr:rowOff>14287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1433512</xdr:colOff>
      <xdr:row>610</xdr:row>
      <xdr:rowOff>147637</xdr:rowOff>
    </xdr:from>
    <xdr:to>
      <xdr:col>40</xdr:col>
      <xdr:colOff>728662</xdr:colOff>
      <xdr:row>625</xdr:row>
      <xdr:rowOff>33337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23811</xdr:rowOff>
    </xdr:from>
    <xdr:to>
      <xdr:col>20</xdr:col>
      <xdr:colOff>354013</xdr:colOff>
      <xdr:row>31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046"/>
  <sheetViews>
    <sheetView workbookViewId="0">
      <pane xSplit="2" ySplit="3" topLeftCell="BO592" activePane="bottomRight" state="frozen"/>
      <selection pane="topRight" activeCell="C1" sqref="C1"/>
      <selection pane="bottomLeft" activeCell="A4" sqref="A4"/>
      <selection pane="bottomRight" activeCell="BW1" sqref="BW1:BW1048576"/>
    </sheetView>
  </sheetViews>
  <sheetFormatPr defaultRowHeight="15" x14ac:dyDescent="0.25"/>
  <cols>
    <col min="1" max="1" width="16" style="4" customWidth="1"/>
    <col min="2" max="2" width="15.5703125" style="4" customWidth="1"/>
    <col min="3" max="3" width="13" style="4" customWidth="1"/>
    <col min="4" max="4" width="11.5703125" style="4" customWidth="1"/>
    <col min="5" max="5" width="16.7109375" style="4" bestFit="1" customWidth="1"/>
    <col min="6" max="6" width="16" style="4" customWidth="1"/>
    <col min="7" max="7" width="11.85546875" style="4" bestFit="1" customWidth="1"/>
    <col min="8" max="8" width="8.85546875" style="4" bestFit="1" customWidth="1"/>
    <col min="9" max="9" width="9.85546875" style="4" bestFit="1" customWidth="1"/>
    <col min="10" max="10" width="10.42578125" style="4" bestFit="1" customWidth="1"/>
    <col min="11" max="11" width="27.28515625" style="4" bestFit="1" customWidth="1"/>
    <col min="12" max="12" width="29.42578125" style="4" customWidth="1"/>
    <col min="13" max="13" width="7.85546875" style="4" bestFit="1" customWidth="1"/>
    <col min="14" max="14" width="10" style="4" bestFit="1" customWidth="1"/>
    <col min="15" max="17" width="9.140625" style="4"/>
    <col min="18" max="19" width="10.140625" style="4" bestFit="1" customWidth="1"/>
    <col min="20" max="20" width="11" style="4" bestFit="1" customWidth="1"/>
    <col min="21" max="21" width="8.7109375" style="4" bestFit="1" customWidth="1"/>
    <col min="22" max="22" width="11" style="4" bestFit="1" customWidth="1"/>
    <col min="23" max="24" width="13.140625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2" width="11.5703125" style="4" bestFit="1" customWidth="1"/>
    <col min="43" max="43" width="10" style="4" bestFit="1" customWidth="1"/>
    <col min="44" max="44" width="10.7109375" style="4" bestFit="1" customWidth="1"/>
    <col min="45" max="45" width="9.28515625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1.85546875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7.85546875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4" width="10.7109375" style="4" bestFit="1" customWidth="1"/>
    <col min="75" max="16384" width="9.140625" style="4"/>
  </cols>
  <sheetData>
    <row r="1" spans="1:74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</row>
    <row r="2" spans="1:74" s="1" customFormat="1" x14ac:dyDescent="0.25">
      <c r="A2" s="1" t="s">
        <v>72</v>
      </c>
      <c r="B2" s="1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</row>
    <row r="3" spans="1:74" s="1" customFormat="1" x14ac:dyDescent="0.25">
      <c r="A3" s="1" t="s">
        <v>145</v>
      </c>
      <c r="B3" s="1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</row>
    <row r="4" spans="1:74" x14ac:dyDescent="0.25">
      <c r="A4" s="2">
        <v>42803</v>
      </c>
      <c r="B4" s="3">
        <v>0.41918777777777777</v>
      </c>
      <c r="C4" s="4">
        <v>-0.01</v>
      </c>
      <c r="D4" s="4">
        <v>0</v>
      </c>
      <c r="E4" s="4">
        <v>0</v>
      </c>
      <c r="F4" s="4">
        <v>0</v>
      </c>
      <c r="G4" s="4">
        <v>-4.5</v>
      </c>
      <c r="H4" s="4">
        <v>4.3</v>
      </c>
      <c r="J4" s="4">
        <v>20.8</v>
      </c>
      <c r="K4" s="4">
        <v>1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4.2614000000000001</v>
      </c>
      <c r="W4" s="4">
        <v>0</v>
      </c>
      <c r="X4" s="4">
        <v>20.8</v>
      </c>
      <c r="Y4" s="4">
        <v>12.9</v>
      </c>
      <c r="Z4" s="4">
        <v>858</v>
      </c>
      <c r="AA4" s="4">
        <v>875</v>
      </c>
      <c r="AB4" s="4">
        <v>867</v>
      </c>
      <c r="AC4" s="4">
        <v>57</v>
      </c>
      <c r="AD4" s="4">
        <v>9.86</v>
      </c>
      <c r="AE4" s="4">
        <v>0.23</v>
      </c>
      <c r="AF4" s="4">
        <v>983</v>
      </c>
      <c r="AG4" s="4">
        <v>-6</v>
      </c>
      <c r="AH4" s="4">
        <v>13</v>
      </c>
      <c r="AI4" s="4">
        <v>13</v>
      </c>
      <c r="AJ4" s="4">
        <v>122</v>
      </c>
      <c r="AK4" s="4">
        <v>121</v>
      </c>
      <c r="AL4" s="4">
        <v>5.9</v>
      </c>
      <c r="AM4" s="4">
        <v>142</v>
      </c>
      <c r="AN4" s="4" t="s">
        <v>155</v>
      </c>
      <c r="AO4" s="4">
        <v>2</v>
      </c>
      <c r="AP4" s="5">
        <v>0.62790509259259253</v>
      </c>
      <c r="AQ4" s="4">
        <v>47.159320000000001</v>
      </c>
      <c r="AR4" s="4">
        <v>-88.489725000000007</v>
      </c>
      <c r="AS4" s="4">
        <v>312.7</v>
      </c>
      <c r="AT4" s="4">
        <v>0</v>
      </c>
      <c r="AU4" s="4">
        <v>12</v>
      </c>
      <c r="AV4" s="4">
        <v>11</v>
      </c>
      <c r="AW4" s="4" t="s">
        <v>403</v>
      </c>
      <c r="AX4" s="4">
        <v>0.8</v>
      </c>
      <c r="AY4" s="4">
        <v>1.3</v>
      </c>
      <c r="AZ4" s="4">
        <v>1.6</v>
      </c>
      <c r="BB4" s="4">
        <v>450</v>
      </c>
      <c r="BD4" s="4">
        <v>0.22700000000000001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</v>
      </c>
      <c r="BN4" s="4">
        <v>0</v>
      </c>
      <c r="BO4" s="4">
        <v>0</v>
      </c>
      <c r="BQ4" s="4">
        <v>0</v>
      </c>
      <c r="BR4" s="4">
        <v>4.7469999999999999</v>
      </c>
      <c r="BS4" s="4">
        <v>-5</v>
      </c>
      <c r="BT4" s="4">
        <v>0.311</v>
      </c>
      <c r="BU4" s="4">
        <v>116.004813</v>
      </c>
      <c r="BV4" s="4">
        <v>6.2821999999999996</v>
      </c>
    </row>
    <row r="5" spans="1:74" x14ac:dyDescent="0.25">
      <c r="A5" s="2">
        <v>42803</v>
      </c>
      <c r="B5" s="3">
        <v>0.41919935185185181</v>
      </c>
      <c r="C5" s="4">
        <v>-0.01</v>
      </c>
      <c r="D5" s="4">
        <v>0</v>
      </c>
      <c r="E5" s="4">
        <v>0</v>
      </c>
      <c r="F5" s="4">
        <v>0</v>
      </c>
      <c r="G5" s="4">
        <v>-4.5</v>
      </c>
      <c r="H5" s="4">
        <v>7.4</v>
      </c>
      <c r="J5" s="4">
        <v>20.8</v>
      </c>
      <c r="K5" s="4">
        <v>1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7.4109999999999996</v>
      </c>
      <c r="W5" s="4">
        <v>0</v>
      </c>
      <c r="X5" s="4">
        <v>20.8</v>
      </c>
      <c r="Y5" s="4">
        <v>13</v>
      </c>
      <c r="Z5" s="4">
        <v>858</v>
      </c>
      <c r="AA5" s="4">
        <v>874</v>
      </c>
      <c r="AB5" s="4">
        <v>867</v>
      </c>
      <c r="AC5" s="4">
        <v>57</v>
      </c>
      <c r="AD5" s="4">
        <v>9.86</v>
      </c>
      <c r="AE5" s="4">
        <v>0.23</v>
      </c>
      <c r="AF5" s="4">
        <v>983</v>
      </c>
      <c r="AG5" s="4">
        <v>-6</v>
      </c>
      <c r="AH5" s="4">
        <v>13</v>
      </c>
      <c r="AI5" s="4">
        <v>13</v>
      </c>
      <c r="AJ5" s="4">
        <v>122</v>
      </c>
      <c r="AK5" s="4">
        <v>121.8</v>
      </c>
      <c r="AL5" s="4">
        <v>6</v>
      </c>
      <c r="AM5" s="4">
        <v>142</v>
      </c>
      <c r="AN5" s="4" t="s">
        <v>155</v>
      </c>
      <c r="AO5" s="4">
        <v>2</v>
      </c>
      <c r="AP5" s="5">
        <v>0.62790509259259253</v>
      </c>
      <c r="AQ5" s="4">
        <v>47.159320000000001</v>
      </c>
      <c r="AR5" s="4">
        <v>-88.489725000000007</v>
      </c>
      <c r="AS5" s="4">
        <v>312.7</v>
      </c>
      <c r="AT5" s="4">
        <v>0</v>
      </c>
      <c r="AU5" s="4">
        <v>12</v>
      </c>
      <c r="AV5" s="4">
        <v>11</v>
      </c>
      <c r="AW5" s="4" t="s">
        <v>403</v>
      </c>
      <c r="AX5" s="4">
        <v>0.8</v>
      </c>
      <c r="AY5" s="4">
        <v>1.396903</v>
      </c>
      <c r="AZ5" s="4">
        <v>1.6</v>
      </c>
      <c r="BB5" s="4">
        <v>450</v>
      </c>
      <c r="BD5" s="4">
        <v>0.22700000000000001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4">
        <v>0</v>
      </c>
      <c r="BQ5" s="4">
        <v>0</v>
      </c>
      <c r="BR5" s="4">
        <v>2.44035</v>
      </c>
      <c r="BS5" s="4">
        <v>-5</v>
      </c>
      <c r="BT5" s="4">
        <v>0.30721399999999999</v>
      </c>
      <c r="BU5" s="4">
        <v>59.636054999999999</v>
      </c>
      <c r="BV5" s="4">
        <v>6.2057159999999998</v>
      </c>
    </row>
    <row r="6" spans="1:74" x14ac:dyDescent="0.25">
      <c r="A6" s="2">
        <v>42803</v>
      </c>
      <c r="B6" s="3">
        <v>0.41921092592592596</v>
      </c>
      <c r="C6" s="4">
        <v>-0.01</v>
      </c>
      <c r="D6" s="4">
        <v>0</v>
      </c>
      <c r="E6" s="4">
        <v>0</v>
      </c>
      <c r="F6" s="4">
        <v>0</v>
      </c>
      <c r="G6" s="4">
        <v>-4.5</v>
      </c>
      <c r="H6" s="4">
        <v>9.6999999999999993</v>
      </c>
      <c r="J6" s="4">
        <v>20.8</v>
      </c>
      <c r="K6" s="4">
        <v>1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9.7043999999999997</v>
      </c>
      <c r="W6" s="4">
        <v>0</v>
      </c>
      <c r="X6" s="4">
        <v>20.8</v>
      </c>
      <c r="Y6" s="4">
        <v>13</v>
      </c>
      <c r="Z6" s="4">
        <v>857</v>
      </c>
      <c r="AA6" s="4">
        <v>873</v>
      </c>
      <c r="AB6" s="4">
        <v>867</v>
      </c>
      <c r="AC6" s="4">
        <v>57</v>
      </c>
      <c r="AD6" s="4">
        <v>9.86</v>
      </c>
      <c r="AE6" s="4">
        <v>0.23</v>
      </c>
      <c r="AF6" s="4">
        <v>983</v>
      </c>
      <c r="AG6" s="4">
        <v>-6</v>
      </c>
      <c r="AH6" s="4">
        <v>13</v>
      </c>
      <c r="AI6" s="4">
        <v>13</v>
      </c>
      <c r="AJ6" s="4">
        <v>122</v>
      </c>
      <c r="AK6" s="4">
        <v>122</v>
      </c>
      <c r="AL6" s="4">
        <v>5.8</v>
      </c>
      <c r="AM6" s="4">
        <v>142</v>
      </c>
      <c r="AN6" s="4" t="s">
        <v>155</v>
      </c>
      <c r="AO6" s="4">
        <v>2</v>
      </c>
      <c r="AP6" s="5">
        <v>0.62791666666666668</v>
      </c>
      <c r="AQ6" s="4">
        <v>47.159320000000001</v>
      </c>
      <c r="AR6" s="4">
        <v>-88.489725000000007</v>
      </c>
      <c r="AS6" s="4">
        <v>312.8</v>
      </c>
      <c r="AT6" s="4">
        <v>0</v>
      </c>
      <c r="AU6" s="4">
        <v>12</v>
      </c>
      <c r="AV6" s="4">
        <v>11</v>
      </c>
      <c r="AW6" s="4" t="s">
        <v>403</v>
      </c>
      <c r="AX6" s="4">
        <v>0.8</v>
      </c>
      <c r="AY6" s="4">
        <v>1.4</v>
      </c>
      <c r="AZ6" s="4">
        <v>1.6</v>
      </c>
      <c r="BB6" s="4">
        <v>450</v>
      </c>
      <c r="BD6" s="4">
        <v>0.22700000000000001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4">
        <v>0</v>
      </c>
      <c r="BQ6" s="4">
        <v>0</v>
      </c>
      <c r="BR6" s="4">
        <v>0.87478</v>
      </c>
      <c r="BS6" s="4">
        <v>-5</v>
      </c>
      <c r="BT6" s="4">
        <v>0.29993599999999998</v>
      </c>
      <c r="BU6" s="4">
        <v>21.377435999999999</v>
      </c>
      <c r="BV6" s="4">
        <v>6.0587070000000001</v>
      </c>
    </row>
    <row r="7" spans="1:74" x14ac:dyDescent="0.25">
      <c r="A7" s="2">
        <v>42803</v>
      </c>
      <c r="B7" s="3">
        <v>0.4192225</v>
      </c>
      <c r="C7" s="4">
        <v>-0.01</v>
      </c>
      <c r="D7" s="4">
        <v>0</v>
      </c>
      <c r="E7" s="4">
        <v>0</v>
      </c>
      <c r="F7" s="4">
        <v>-0.1</v>
      </c>
      <c r="G7" s="4">
        <v>-4.5</v>
      </c>
      <c r="H7" s="4">
        <v>6.5</v>
      </c>
      <c r="J7" s="4">
        <v>20.8</v>
      </c>
      <c r="K7" s="4">
        <v>1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6.4667000000000003</v>
      </c>
      <c r="W7" s="4">
        <v>0</v>
      </c>
      <c r="X7" s="4">
        <v>20.8</v>
      </c>
      <c r="Y7" s="4">
        <v>12.9</v>
      </c>
      <c r="Z7" s="4">
        <v>858</v>
      </c>
      <c r="AA7" s="4">
        <v>875</v>
      </c>
      <c r="AB7" s="4">
        <v>867</v>
      </c>
      <c r="AC7" s="4">
        <v>56.2</v>
      </c>
      <c r="AD7" s="4">
        <v>9.73</v>
      </c>
      <c r="AE7" s="4">
        <v>0.22</v>
      </c>
      <c r="AF7" s="4">
        <v>983</v>
      </c>
      <c r="AG7" s="4">
        <v>-6</v>
      </c>
      <c r="AH7" s="4">
        <v>12.242000000000001</v>
      </c>
      <c r="AI7" s="4">
        <v>13</v>
      </c>
      <c r="AJ7" s="4">
        <v>122</v>
      </c>
      <c r="AK7" s="4">
        <v>122</v>
      </c>
      <c r="AL7" s="4">
        <v>5.5</v>
      </c>
      <c r="AM7" s="4">
        <v>142</v>
      </c>
      <c r="AN7" s="4" t="s">
        <v>155</v>
      </c>
      <c r="AO7" s="4">
        <v>2</v>
      </c>
      <c r="AP7" s="5">
        <v>0.62792824074074072</v>
      </c>
      <c r="AQ7" s="4">
        <v>47.159320000000001</v>
      </c>
      <c r="AR7" s="4">
        <v>-88.489725000000007</v>
      </c>
      <c r="AS7" s="4">
        <v>312.7</v>
      </c>
      <c r="AT7" s="4">
        <v>0</v>
      </c>
      <c r="AU7" s="4">
        <v>12</v>
      </c>
      <c r="AV7" s="4">
        <v>11</v>
      </c>
      <c r="AW7" s="4" t="s">
        <v>403</v>
      </c>
      <c r="AX7" s="4">
        <v>0.8</v>
      </c>
      <c r="AY7" s="4">
        <v>1.4</v>
      </c>
      <c r="AZ7" s="4">
        <v>1.6</v>
      </c>
      <c r="BB7" s="4">
        <v>450</v>
      </c>
      <c r="BD7" s="4">
        <v>0.224</v>
      </c>
      <c r="BE7" s="4">
        <v>0</v>
      </c>
      <c r="BF7" s="4">
        <v>0</v>
      </c>
      <c r="BG7" s="4">
        <v>0</v>
      </c>
      <c r="BH7" s="4">
        <v>0</v>
      </c>
      <c r="BI7" s="4">
        <v>0</v>
      </c>
      <c r="BJ7" s="4">
        <v>0</v>
      </c>
      <c r="BK7" s="4">
        <v>0</v>
      </c>
      <c r="BL7" s="4">
        <v>0</v>
      </c>
      <c r="BM7" s="4">
        <v>0</v>
      </c>
      <c r="BN7" s="4">
        <v>0</v>
      </c>
      <c r="BO7" s="4">
        <v>0</v>
      </c>
      <c r="BQ7" s="4">
        <v>0</v>
      </c>
      <c r="BR7" s="4">
        <v>0.31992799999999999</v>
      </c>
      <c r="BS7" s="4">
        <v>-5</v>
      </c>
      <c r="BT7" s="4">
        <v>0.29421000000000003</v>
      </c>
      <c r="BU7" s="4">
        <v>7.8182410000000004</v>
      </c>
      <c r="BV7" s="4">
        <v>5.9430420000000002</v>
      </c>
    </row>
    <row r="8" spans="1:74" x14ac:dyDescent="0.25">
      <c r="A8" s="2">
        <v>42803</v>
      </c>
      <c r="B8" s="3">
        <v>0.41923407407407409</v>
      </c>
      <c r="C8" s="4">
        <v>-0.01</v>
      </c>
      <c r="D8" s="4">
        <v>0</v>
      </c>
      <c r="E8" s="4">
        <v>0</v>
      </c>
      <c r="F8" s="4">
        <v>-0.1</v>
      </c>
      <c r="G8" s="4">
        <v>-4.5</v>
      </c>
      <c r="H8" s="4">
        <v>13</v>
      </c>
      <c r="J8" s="4">
        <v>20.8</v>
      </c>
      <c r="K8" s="4">
        <v>1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13</v>
      </c>
      <c r="W8" s="4">
        <v>0</v>
      </c>
      <c r="X8" s="4">
        <v>20.8</v>
      </c>
      <c r="Y8" s="4">
        <v>13</v>
      </c>
      <c r="Z8" s="4">
        <v>856</v>
      </c>
      <c r="AA8" s="4">
        <v>873</v>
      </c>
      <c r="AB8" s="4">
        <v>866</v>
      </c>
      <c r="AC8" s="4">
        <v>56</v>
      </c>
      <c r="AD8" s="4">
        <v>9.69</v>
      </c>
      <c r="AE8" s="4">
        <v>0.22</v>
      </c>
      <c r="AF8" s="4">
        <v>983</v>
      </c>
      <c r="AG8" s="4">
        <v>-6</v>
      </c>
      <c r="AH8" s="4">
        <v>12</v>
      </c>
      <c r="AI8" s="4">
        <v>13</v>
      </c>
      <c r="AJ8" s="4">
        <v>122</v>
      </c>
      <c r="AK8" s="4">
        <v>122</v>
      </c>
      <c r="AL8" s="4">
        <v>5.6</v>
      </c>
      <c r="AM8" s="4">
        <v>142</v>
      </c>
      <c r="AN8" s="4" t="s">
        <v>155</v>
      </c>
      <c r="AO8" s="4">
        <v>2</v>
      </c>
      <c r="AP8" s="5">
        <v>0.62793981481481487</v>
      </c>
      <c r="AQ8" s="4">
        <v>47.159320000000001</v>
      </c>
      <c r="AR8" s="4">
        <v>-88.489725000000007</v>
      </c>
      <c r="AS8" s="4">
        <v>312.7</v>
      </c>
      <c r="AT8" s="4">
        <v>0</v>
      </c>
      <c r="AU8" s="4">
        <v>12</v>
      </c>
      <c r="AV8" s="4">
        <v>11</v>
      </c>
      <c r="AW8" s="4" t="s">
        <v>403</v>
      </c>
      <c r="AX8" s="4">
        <v>0.8</v>
      </c>
      <c r="AY8" s="4">
        <v>1.4</v>
      </c>
      <c r="AZ8" s="4">
        <v>1.6</v>
      </c>
      <c r="BB8" s="4">
        <v>450</v>
      </c>
      <c r="BD8" s="4">
        <v>0.223</v>
      </c>
      <c r="BE8" s="4">
        <v>0</v>
      </c>
      <c r="BF8" s="4">
        <v>0</v>
      </c>
      <c r="BG8" s="4">
        <v>0</v>
      </c>
      <c r="BH8" s="4">
        <v>0</v>
      </c>
      <c r="BI8" s="4">
        <v>0</v>
      </c>
      <c r="BJ8" s="4">
        <v>0</v>
      </c>
      <c r="BK8" s="4">
        <v>0</v>
      </c>
      <c r="BL8" s="4">
        <v>0</v>
      </c>
      <c r="BM8" s="4">
        <v>0</v>
      </c>
      <c r="BN8" s="4">
        <v>0</v>
      </c>
      <c r="BO8" s="4">
        <v>0</v>
      </c>
      <c r="BQ8" s="4">
        <v>0</v>
      </c>
      <c r="BR8" s="4">
        <v>0.12618599999999999</v>
      </c>
      <c r="BS8" s="4">
        <v>-5</v>
      </c>
      <c r="BT8" s="4">
        <v>0.289968</v>
      </c>
      <c r="BU8" s="4">
        <v>3.0836700000000001</v>
      </c>
      <c r="BV8" s="4">
        <v>5.8573539999999999</v>
      </c>
    </row>
    <row r="9" spans="1:74" x14ac:dyDescent="0.25">
      <c r="A9" s="2">
        <v>42803</v>
      </c>
      <c r="B9" s="3">
        <v>0.41924564814814813</v>
      </c>
      <c r="C9" s="4">
        <v>-0.01</v>
      </c>
      <c r="D9" s="4">
        <v>0</v>
      </c>
      <c r="E9" s="4">
        <v>0</v>
      </c>
      <c r="F9" s="4">
        <v>-0.1</v>
      </c>
      <c r="G9" s="4">
        <v>-4.5</v>
      </c>
      <c r="H9" s="4">
        <v>10.4</v>
      </c>
      <c r="J9" s="4">
        <v>20.8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10.3596</v>
      </c>
      <c r="W9" s="4">
        <v>0</v>
      </c>
      <c r="X9" s="4">
        <v>20.8</v>
      </c>
      <c r="Y9" s="4">
        <v>12.9</v>
      </c>
      <c r="Z9" s="4">
        <v>858</v>
      </c>
      <c r="AA9" s="4">
        <v>874</v>
      </c>
      <c r="AB9" s="4">
        <v>867</v>
      </c>
      <c r="AC9" s="4">
        <v>56</v>
      </c>
      <c r="AD9" s="4">
        <v>9.69</v>
      </c>
      <c r="AE9" s="4">
        <v>0.22</v>
      </c>
      <c r="AF9" s="4">
        <v>983</v>
      </c>
      <c r="AG9" s="4">
        <v>-6</v>
      </c>
      <c r="AH9" s="4">
        <v>12</v>
      </c>
      <c r="AI9" s="4">
        <v>13</v>
      </c>
      <c r="AJ9" s="4">
        <v>122</v>
      </c>
      <c r="AK9" s="4">
        <v>122</v>
      </c>
      <c r="AL9" s="4">
        <v>6</v>
      </c>
      <c r="AM9" s="4">
        <v>142</v>
      </c>
      <c r="AN9" s="4" t="s">
        <v>155</v>
      </c>
      <c r="AO9" s="4">
        <v>2</v>
      </c>
      <c r="AP9" s="5">
        <v>0.62795138888888891</v>
      </c>
      <c r="AQ9" s="4">
        <v>47.159320000000001</v>
      </c>
      <c r="AR9" s="4">
        <v>-88.489725000000007</v>
      </c>
      <c r="AS9" s="4">
        <v>312.60000000000002</v>
      </c>
      <c r="AT9" s="4">
        <v>0</v>
      </c>
      <c r="AU9" s="4">
        <v>12</v>
      </c>
      <c r="AV9" s="4">
        <v>11</v>
      </c>
      <c r="AW9" s="4" t="s">
        <v>403</v>
      </c>
      <c r="AX9" s="4">
        <v>0.8</v>
      </c>
      <c r="AY9" s="4">
        <v>1.4</v>
      </c>
      <c r="AZ9" s="4">
        <v>1.6976020000000001</v>
      </c>
      <c r="BB9" s="4">
        <v>450</v>
      </c>
      <c r="BD9" s="4">
        <v>0.223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Q9" s="4">
        <v>0</v>
      </c>
      <c r="BR9" s="4">
        <v>5.6857999999999999E-2</v>
      </c>
      <c r="BS9" s="4">
        <v>-5</v>
      </c>
      <c r="BT9" s="4">
        <v>0.28445199999999998</v>
      </c>
      <c r="BU9" s="4">
        <v>1.389467</v>
      </c>
      <c r="BV9" s="4">
        <v>5.7459300000000004</v>
      </c>
    </row>
    <row r="10" spans="1:74" x14ac:dyDescent="0.25">
      <c r="A10" s="2">
        <v>42803</v>
      </c>
      <c r="B10" s="3">
        <v>0.41925722222222223</v>
      </c>
      <c r="C10" s="4">
        <v>-0.01</v>
      </c>
      <c r="D10" s="4">
        <v>0</v>
      </c>
      <c r="E10" s="4">
        <v>0</v>
      </c>
      <c r="F10" s="4">
        <v>-0.1</v>
      </c>
      <c r="G10" s="4">
        <v>-4.5</v>
      </c>
      <c r="H10" s="4">
        <v>15.3</v>
      </c>
      <c r="J10" s="4">
        <v>20.8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15.286899999999999</v>
      </c>
      <c r="W10" s="4">
        <v>0</v>
      </c>
      <c r="X10" s="4">
        <v>20.8</v>
      </c>
      <c r="Y10" s="4">
        <v>12.9</v>
      </c>
      <c r="Z10" s="4">
        <v>858</v>
      </c>
      <c r="AA10" s="4">
        <v>873</v>
      </c>
      <c r="AB10" s="4">
        <v>868</v>
      </c>
      <c r="AC10" s="4">
        <v>56</v>
      </c>
      <c r="AD10" s="4">
        <v>9.69</v>
      </c>
      <c r="AE10" s="4">
        <v>0.22</v>
      </c>
      <c r="AF10" s="4">
        <v>983</v>
      </c>
      <c r="AG10" s="4">
        <v>-6</v>
      </c>
      <c r="AH10" s="4">
        <v>12.757999999999999</v>
      </c>
      <c r="AI10" s="4">
        <v>13</v>
      </c>
      <c r="AJ10" s="4">
        <v>122</v>
      </c>
      <c r="AK10" s="4">
        <v>121.2</v>
      </c>
      <c r="AL10" s="4">
        <v>5.9</v>
      </c>
      <c r="AM10" s="4">
        <v>142</v>
      </c>
      <c r="AN10" s="4" t="s">
        <v>155</v>
      </c>
      <c r="AO10" s="4">
        <v>2</v>
      </c>
      <c r="AP10" s="5">
        <v>0.62796296296296295</v>
      </c>
      <c r="AQ10" s="4">
        <v>47.159320000000001</v>
      </c>
      <c r="AR10" s="4">
        <v>-88.489727000000002</v>
      </c>
      <c r="AS10" s="4">
        <v>312.3</v>
      </c>
      <c r="AT10" s="4">
        <v>0</v>
      </c>
      <c r="AU10" s="4">
        <v>12</v>
      </c>
      <c r="AV10" s="4">
        <v>11</v>
      </c>
      <c r="AW10" s="4" t="s">
        <v>403</v>
      </c>
      <c r="AX10" s="4">
        <v>0.8</v>
      </c>
      <c r="AY10" s="4">
        <v>1.4</v>
      </c>
      <c r="AZ10" s="4">
        <v>1.7</v>
      </c>
      <c r="BB10" s="4">
        <v>450</v>
      </c>
      <c r="BD10" s="4">
        <v>0.223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Q10" s="4">
        <v>0</v>
      </c>
      <c r="BR10" s="4">
        <v>3.2113999999999997E-2</v>
      </c>
      <c r="BS10" s="4">
        <v>-5</v>
      </c>
      <c r="BT10" s="4">
        <v>0.28072599999999998</v>
      </c>
      <c r="BU10" s="4">
        <v>0.78478599999999998</v>
      </c>
      <c r="BV10" s="4">
        <v>5.6706649999999996</v>
      </c>
    </row>
    <row r="11" spans="1:74" x14ac:dyDescent="0.25">
      <c r="A11" s="2">
        <v>42803</v>
      </c>
      <c r="B11" s="3">
        <v>0.41926879629629626</v>
      </c>
      <c r="C11" s="4">
        <v>-0.01</v>
      </c>
      <c r="D11" s="4">
        <v>0</v>
      </c>
      <c r="E11" s="4">
        <v>0</v>
      </c>
      <c r="F11" s="4">
        <v>-0.1</v>
      </c>
      <c r="G11" s="4">
        <v>-4.5999999999999996</v>
      </c>
      <c r="H11" s="4">
        <v>14.4</v>
      </c>
      <c r="J11" s="4">
        <v>20.8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14.350300000000001</v>
      </c>
      <c r="W11" s="4">
        <v>0</v>
      </c>
      <c r="X11" s="4">
        <v>20.8</v>
      </c>
      <c r="Y11" s="4">
        <v>13</v>
      </c>
      <c r="Z11" s="4">
        <v>857</v>
      </c>
      <c r="AA11" s="4">
        <v>873</v>
      </c>
      <c r="AB11" s="4">
        <v>867</v>
      </c>
      <c r="AC11" s="4">
        <v>56</v>
      </c>
      <c r="AD11" s="4">
        <v>9.69</v>
      </c>
      <c r="AE11" s="4">
        <v>0.22</v>
      </c>
      <c r="AF11" s="4">
        <v>983</v>
      </c>
      <c r="AG11" s="4">
        <v>-6</v>
      </c>
      <c r="AH11" s="4">
        <v>13</v>
      </c>
      <c r="AI11" s="4">
        <v>13</v>
      </c>
      <c r="AJ11" s="4">
        <v>122</v>
      </c>
      <c r="AK11" s="4">
        <v>121</v>
      </c>
      <c r="AL11" s="4">
        <v>5.9</v>
      </c>
      <c r="AM11" s="4">
        <v>142</v>
      </c>
      <c r="AN11" s="4" t="s">
        <v>155</v>
      </c>
      <c r="AO11" s="4">
        <v>2</v>
      </c>
      <c r="AP11" s="5">
        <v>0.62797453703703698</v>
      </c>
      <c r="AQ11" s="4">
        <v>47.159320000000001</v>
      </c>
      <c r="AR11" s="4">
        <v>-88.489725000000007</v>
      </c>
      <c r="AS11" s="4">
        <v>312</v>
      </c>
      <c r="AT11" s="4">
        <v>0</v>
      </c>
      <c r="AU11" s="4">
        <v>12</v>
      </c>
      <c r="AV11" s="4">
        <v>11</v>
      </c>
      <c r="AW11" s="4" t="s">
        <v>403</v>
      </c>
      <c r="AX11" s="4">
        <v>0.8</v>
      </c>
      <c r="AY11" s="4">
        <v>1.497403</v>
      </c>
      <c r="AZ11" s="4">
        <v>1.7</v>
      </c>
      <c r="BB11" s="4">
        <v>450</v>
      </c>
      <c r="BD11" s="4">
        <v>0.223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Q11" s="4">
        <v>0</v>
      </c>
      <c r="BR11" s="4">
        <v>2.4209999999999999E-2</v>
      </c>
      <c r="BS11" s="4">
        <v>-5</v>
      </c>
      <c r="BT11" s="4">
        <v>0.27696799999999999</v>
      </c>
      <c r="BU11" s="4">
        <v>0.59163200000000005</v>
      </c>
      <c r="BV11" s="4">
        <v>5.594754</v>
      </c>
    </row>
    <row r="12" spans="1:74" x14ac:dyDescent="0.25">
      <c r="A12" s="2">
        <v>42803</v>
      </c>
      <c r="B12" s="3">
        <v>0.41928037037037041</v>
      </c>
      <c r="C12" s="4">
        <v>-0.01</v>
      </c>
      <c r="D12" s="4">
        <v>0</v>
      </c>
      <c r="E12" s="4">
        <v>0</v>
      </c>
      <c r="F12" s="4">
        <v>-0.1</v>
      </c>
      <c r="G12" s="4">
        <v>-4.5999999999999996</v>
      </c>
      <c r="H12" s="4">
        <v>11.1</v>
      </c>
      <c r="J12" s="4">
        <v>20.8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11.135899999999999</v>
      </c>
      <c r="W12" s="4">
        <v>0</v>
      </c>
      <c r="X12" s="4">
        <v>20.8</v>
      </c>
      <c r="Y12" s="4">
        <v>12.9</v>
      </c>
      <c r="Z12" s="4">
        <v>858</v>
      </c>
      <c r="AA12" s="4">
        <v>874</v>
      </c>
      <c r="AB12" s="4">
        <v>868</v>
      </c>
      <c r="AC12" s="4">
        <v>56</v>
      </c>
      <c r="AD12" s="4">
        <v>9.69</v>
      </c>
      <c r="AE12" s="4">
        <v>0.22</v>
      </c>
      <c r="AF12" s="4">
        <v>983</v>
      </c>
      <c r="AG12" s="4">
        <v>-6</v>
      </c>
      <c r="AH12" s="4">
        <v>13</v>
      </c>
      <c r="AI12" s="4">
        <v>13</v>
      </c>
      <c r="AJ12" s="4">
        <v>122</v>
      </c>
      <c r="AK12" s="4">
        <v>120.2</v>
      </c>
      <c r="AL12" s="4">
        <v>6</v>
      </c>
      <c r="AM12" s="4">
        <v>142</v>
      </c>
      <c r="AN12" s="4" t="s">
        <v>155</v>
      </c>
      <c r="AO12" s="4">
        <v>2</v>
      </c>
      <c r="AP12" s="5">
        <v>0.62798611111111113</v>
      </c>
      <c r="AQ12" s="4">
        <v>47.159320000000001</v>
      </c>
      <c r="AR12" s="4">
        <v>-88.489725000000007</v>
      </c>
      <c r="AS12" s="4">
        <v>311.7</v>
      </c>
      <c r="AT12" s="4">
        <v>0</v>
      </c>
      <c r="AU12" s="4">
        <v>12</v>
      </c>
      <c r="AV12" s="4">
        <v>11</v>
      </c>
      <c r="AW12" s="4" t="s">
        <v>403</v>
      </c>
      <c r="AX12" s="4">
        <v>0.89730299999999996</v>
      </c>
      <c r="AY12" s="4">
        <v>1.5</v>
      </c>
      <c r="AZ12" s="4">
        <v>1.7973030000000001</v>
      </c>
      <c r="BB12" s="4">
        <v>450</v>
      </c>
      <c r="BD12" s="4">
        <v>0.223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Q12" s="4">
        <v>0</v>
      </c>
      <c r="BR12" s="4">
        <v>1.9210000000000001E-2</v>
      </c>
      <c r="BS12" s="4">
        <v>-5</v>
      </c>
      <c r="BT12" s="4">
        <v>0.27296799999999999</v>
      </c>
      <c r="BU12" s="4">
        <v>0.46944399999999997</v>
      </c>
      <c r="BV12" s="4">
        <v>5.513954</v>
      </c>
    </row>
    <row r="13" spans="1:74" x14ac:dyDescent="0.25">
      <c r="A13" s="2">
        <v>42803</v>
      </c>
      <c r="B13" s="3">
        <v>0.41929194444444445</v>
      </c>
      <c r="C13" s="4">
        <v>-0.01</v>
      </c>
      <c r="D13" s="4">
        <v>0</v>
      </c>
      <c r="E13" s="4">
        <v>0</v>
      </c>
      <c r="F13" s="4">
        <v>-0.1</v>
      </c>
      <c r="G13" s="4">
        <v>-4.5999999999999996</v>
      </c>
      <c r="H13" s="4">
        <v>12</v>
      </c>
      <c r="J13" s="4">
        <v>20.8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12</v>
      </c>
      <c r="W13" s="4">
        <v>0</v>
      </c>
      <c r="X13" s="4">
        <v>20.8</v>
      </c>
      <c r="Y13" s="4">
        <v>13</v>
      </c>
      <c r="Z13" s="4">
        <v>857</v>
      </c>
      <c r="AA13" s="4">
        <v>872</v>
      </c>
      <c r="AB13" s="4">
        <v>866</v>
      </c>
      <c r="AC13" s="4">
        <v>56</v>
      </c>
      <c r="AD13" s="4">
        <v>9.69</v>
      </c>
      <c r="AE13" s="4">
        <v>0.22</v>
      </c>
      <c r="AF13" s="4">
        <v>983</v>
      </c>
      <c r="AG13" s="4">
        <v>-6</v>
      </c>
      <c r="AH13" s="4">
        <v>13</v>
      </c>
      <c r="AI13" s="4">
        <v>13</v>
      </c>
      <c r="AJ13" s="4">
        <v>122</v>
      </c>
      <c r="AK13" s="4">
        <v>120.8</v>
      </c>
      <c r="AL13" s="4">
        <v>6.3</v>
      </c>
      <c r="AM13" s="4">
        <v>142</v>
      </c>
      <c r="AN13" s="4" t="s">
        <v>155</v>
      </c>
      <c r="AO13" s="4">
        <v>2</v>
      </c>
      <c r="AP13" s="5">
        <v>0.62799768518518517</v>
      </c>
      <c r="AQ13" s="4">
        <v>47.159320000000001</v>
      </c>
      <c r="AR13" s="4">
        <v>-88.489727000000002</v>
      </c>
      <c r="AS13" s="4">
        <v>311.60000000000002</v>
      </c>
      <c r="AT13" s="4">
        <v>0</v>
      </c>
      <c r="AU13" s="4">
        <v>12</v>
      </c>
      <c r="AV13" s="4">
        <v>11</v>
      </c>
      <c r="AW13" s="4" t="s">
        <v>403</v>
      </c>
      <c r="AX13" s="4">
        <v>0.9</v>
      </c>
      <c r="AY13" s="4">
        <v>1.5972029999999999</v>
      </c>
      <c r="AZ13" s="4">
        <v>1.897203</v>
      </c>
      <c r="BB13" s="4">
        <v>450</v>
      </c>
      <c r="BD13" s="4">
        <v>0.223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Q13" s="4">
        <v>0</v>
      </c>
      <c r="BR13" s="4">
        <v>1.7242E-2</v>
      </c>
      <c r="BS13" s="4">
        <v>-5</v>
      </c>
      <c r="BT13" s="4">
        <v>0.27124199999999998</v>
      </c>
      <c r="BU13" s="4">
        <v>0.421352</v>
      </c>
      <c r="BV13" s="4">
        <v>5.479088</v>
      </c>
    </row>
    <row r="14" spans="1:74" x14ac:dyDescent="0.25">
      <c r="A14" s="2">
        <v>42803</v>
      </c>
      <c r="B14" s="3">
        <v>0.41930351851851855</v>
      </c>
      <c r="C14" s="4">
        <v>-0.01</v>
      </c>
      <c r="D14" s="4">
        <v>0</v>
      </c>
      <c r="E14" s="4">
        <v>0</v>
      </c>
      <c r="F14" s="4">
        <v>-0.1</v>
      </c>
      <c r="G14" s="4">
        <v>-4.5999999999999996</v>
      </c>
      <c r="H14" s="4">
        <v>5.0999999999999996</v>
      </c>
      <c r="J14" s="4">
        <v>20.8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5.1230000000000002</v>
      </c>
      <c r="W14" s="4">
        <v>0</v>
      </c>
      <c r="X14" s="4">
        <v>20.8</v>
      </c>
      <c r="Y14" s="4">
        <v>12.9</v>
      </c>
      <c r="Z14" s="4">
        <v>857</v>
      </c>
      <c r="AA14" s="4">
        <v>874</v>
      </c>
      <c r="AB14" s="4">
        <v>867</v>
      </c>
      <c r="AC14" s="4">
        <v>56</v>
      </c>
      <c r="AD14" s="4">
        <v>9.69</v>
      </c>
      <c r="AE14" s="4">
        <v>0.22</v>
      </c>
      <c r="AF14" s="4">
        <v>983</v>
      </c>
      <c r="AG14" s="4">
        <v>-6</v>
      </c>
      <c r="AH14" s="4">
        <v>13</v>
      </c>
      <c r="AI14" s="4">
        <v>13</v>
      </c>
      <c r="AJ14" s="4">
        <v>122</v>
      </c>
      <c r="AK14" s="4">
        <v>121</v>
      </c>
      <c r="AL14" s="4">
        <v>6</v>
      </c>
      <c r="AM14" s="4">
        <v>142</v>
      </c>
      <c r="AN14" s="4" t="s">
        <v>155</v>
      </c>
      <c r="AO14" s="4">
        <v>2</v>
      </c>
      <c r="AP14" s="5">
        <v>0.62800925925925932</v>
      </c>
      <c r="AQ14" s="4">
        <v>47.159320000000001</v>
      </c>
      <c r="AR14" s="4">
        <v>-88.489727000000002</v>
      </c>
      <c r="AS14" s="4">
        <v>311.60000000000002</v>
      </c>
      <c r="AT14" s="4">
        <v>0</v>
      </c>
      <c r="AU14" s="4">
        <v>12</v>
      </c>
      <c r="AV14" s="4">
        <v>11</v>
      </c>
      <c r="AW14" s="4" t="s">
        <v>403</v>
      </c>
      <c r="AX14" s="4">
        <v>0.80289699999999997</v>
      </c>
      <c r="AY14" s="4">
        <v>1.308691</v>
      </c>
      <c r="AZ14" s="4">
        <v>1.5115879999999999</v>
      </c>
      <c r="BB14" s="4">
        <v>450</v>
      </c>
      <c r="BD14" s="4">
        <v>0.223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Q14" s="4">
        <v>0</v>
      </c>
      <c r="BR14" s="4">
        <v>1.5484E-2</v>
      </c>
      <c r="BS14" s="4">
        <v>-5</v>
      </c>
      <c r="BT14" s="4">
        <v>0.26796799999999998</v>
      </c>
      <c r="BU14" s="4">
        <v>0.37839099999999998</v>
      </c>
      <c r="BV14" s="4">
        <v>5.412954</v>
      </c>
    </row>
    <row r="15" spans="1:74" x14ac:dyDescent="0.25">
      <c r="A15" s="2">
        <v>42803</v>
      </c>
      <c r="B15" s="3">
        <v>0.41931509259259259</v>
      </c>
      <c r="C15" s="4">
        <v>-0.01</v>
      </c>
      <c r="D15" s="4">
        <v>0</v>
      </c>
      <c r="E15" s="4">
        <v>0</v>
      </c>
      <c r="F15" s="4">
        <v>-0.1</v>
      </c>
      <c r="G15" s="4">
        <v>-4.5999999999999996</v>
      </c>
      <c r="H15" s="4">
        <v>7.7</v>
      </c>
      <c r="J15" s="4">
        <v>20.8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7.7142999999999997</v>
      </c>
      <c r="W15" s="4">
        <v>0</v>
      </c>
      <c r="X15" s="4">
        <v>20.8</v>
      </c>
      <c r="Y15" s="4">
        <v>13</v>
      </c>
      <c r="Z15" s="4">
        <v>857</v>
      </c>
      <c r="AA15" s="4">
        <v>873</v>
      </c>
      <c r="AB15" s="4">
        <v>865</v>
      </c>
      <c r="AC15" s="4">
        <v>56</v>
      </c>
      <c r="AD15" s="4">
        <v>9.69</v>
      </c>
      <c r="AE15" s="4">
        <v>0.22</v>
      </c>
      <c r="AF15" s="4">
        <v>983</v>
      </c>
      <c r="AG15" s="4">
        <v>-6</v>
      </c>
      <c r="AH15" s="4">
        <v>13</v>
      </c>
      <c r="AI15" s="4">
        <v>13</v>
      </c>
      <c r="AJ15" s="4">
        <v>122</v>
      </c>
      <c r="AK15" s="4">
        <v>120.2</v>
      </c>
      <c r="AL15" s="4">
        <v>6.1</v>
      </c>
      <c r="AM15" s="4">
        <v>142</v>
      </c>
      <c r="AN15" s="4" t="s">
        <v>155</v>
      </c>
      <c r="AO15" s="4">
        <v>2</v>
      </c>
      <c r="AP15" s="5">
        <v>0.62802083333333336</v>
      </c>
      <c r="AQ15" s="4">
        <v>47.159320000000001</v>
      </c>
      <c r="AR15" s="4">
        <v>-88.489725000000007</v>
      </c>
      <c r="AS15" s="4">
        <v>311.60000000000002</v>
      </c>
      <c r="AT15" s="4">
        <v>0</v>
      </c>
      <c r="AU15" s="4">
        <v>12</v>
      </c>
      <c r="AV15" s="4">
        <v>11</v>
      </c>
      <c r="AW15" s="4" t="s">
        <v>403</v>
      </c>
      <c r="AX15" s="4">
        <v>0.8</v>
      </c>
      <c r="AY15" s="4">
        <v>1.3</v>
      </c>
      <c r="AZ15" s="4">
        <v>1.5</v>
      </c>
      <c r="BB15" s="4">
        <v>450</v>
      </c>
      <c r="BD15" s="4">
        <v>0.223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Q15" s="4">
        <v>0</v>
      </c>
      <c r="BR15" s="4">
        <v>1.5758000000000001E-2</v>
      </c>
      <c r="BS15" s="4">
        <v>-5</v>
      </c>
      <c r="BT15" s="4">
        <v>0.26624199999999998</v>
      </c>
      <c r="BU15" s="4">
        <v>0.38508599999999998</v>
      </c>
      <c r="BV15" s="4">
        <v>5.378088</v>
      </c>
    </row>
    <row r="16" spans="1:74" x14ac:dyDescent="0.25">
      <c r="A16" s="2">
        <v>42803</v>
      </c>
      <c r="B16" s="3">
        <v>0.41932666666666668</v>
      </c>
      <c r="C16" s="4">
        <v>-0.01</v>
      </c>
      <c r="D16" s="4">
        <v>0</v>
      </c>
      <c r="E16" s="4">
        <v>0</v>
      </c>
      <c r="F16" s="4">
        <v>-0.1</v>
      </c>
      <c r="G16" s="4">
        <v>-4.5999999999999996</v>
      </c>
      <c r="H16" s="4">
        <v>7.7</v>
      </c>
      <c r="J16" s="4">
        <v>20.8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7.6643999999999997</v>
      </c>
      <c r="W16" s="4">
        <v>0</v>
      </c>
      <c r="X16" s="4">
        <v>20.8</v>
      </c>
      <c r="Y16" s="4">
        <v>12.9</v>
      </c>
      <c r="Z16" s="4">
        <v>858</v>
      </c>
      <c r="AA16" s="4">
        <v>872</v>
      </c>
      <c r="AB16" s="4">
        <v>866</v>
      </c>
      <c r="AC16" s="4">
        <v>56</v>
      </c>
      <c r="AD16" s="4">
        <v>9.69</v>
      </c>
      <c r="AE16" s="4">
        <v>0.22</v>
      </c>
      <c r="AF16" s="4">
        <v>983</v>
      </c>
      <c r="AG16" s="4">
        <v>-6</v>
      </c>
      <c r="AH16" s="4">
        <v>13</v>
      </c>
      <c r="AI16" s="4">
        <v>13</v>
      </c>
      <c r="AJ16" s="4">
        <v>122</v>
      </c>
      <c r="AK16" s="4">
        <v>121.5</v>
      </c>
      <c r="AL16" s="4">
        <v>5.9</v>
      </c>
      <c r="AM16" s="4">
        <v>142</v>
      </c>
      <c r="AN16" s="4" t="s">
        <v>155</v>
      </c>
      <c r="AO16" s="4">
        <v>2</v>
      </c>
      <c r="AP16" s="5">
        <v>0.6280324074074074</v>
      </c>
      <c r="AQ16" s="4">
        <v>47.159320000000001</v>
      </c>
      <c r="AR16" s="4">
        <v>-88.489725000000007</v>
      </c>
      <c r="AS16" s="4">
        <v>311.39999999999998</v>
      </c>
      <c r="AT16" s="4">
        <v>0</v>
      </c>
      <c r="AU16" s="4">
        <v>12</v>
      </c>
      <c r="AV16" s="4">
        <v>11</v>
      </c>
      <c r="AW16" s="4" t="s">
        <v>403</v>
      </c>
      <c r="AX16" s="4">
        <v>0.8</v>
      </c>
      <c r="AY16" s="4">
        <v>1.3</v>
      </c>
      <c r="AZ16" s="4">
        <v>1.596903</v>
      </c>
      <c r="BB16" s="4">
        <v>450</v>
      </c>
      <c r="BD16" s="4">
        <v>0.223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Q16" s="4">
        <v>0</v>
      </c>
      <c r="BR16" s="4">
        <v>1.6757999999999999E-2</v>
      </c>
      <c r="BS16" s="4">
        <v>-5</v>
      </c>
      <c r="BT16" s="4">
        <v>0.26372600000000002</v>
      </c>
      <c r="BU16" s="4">
        <v>0.409524</v>
      </c>
      <c r="BV16" s="4">
        <v>5.3272649999999997</v>
      </c>
    </row>
    <row r="17" spans="1:74" x14ac:dyDescent="0.25">
      <c r="A17" s="2">
        <v>42803</v>
      </c>
      <c r="B17" s="3">
        <v>0.41933824074074072</v>
      </c>
      <c r="C17" s="4">
        <v>-0.01</v>
      </c>
      <c r="D17" s="4">
        <v>0</v>
      </c>
      <c r="E17" s="4">
        <v>0</v>
      </c>
      <c r="F17" s="4">
        <v>-0.1</v>
      </c>
      <c r="G17" s="4">
        <v>-4.5999999999999996</v>
      </c>
      <c r="H17" s="4">
        <v>5.3</v>
      </c>
      <c r="J17" s="4">
        <v>20.8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5.2910000000000004</v>
      </c>
      <c r="W17" s="4">
        <v>0</v>
      </c>
      <c r="X17" s="4">
        <v>20.8</v>
      </c>
      <c r="Y17" s="4">
        <v>12.9</v>
      </c>
      <c r="Z17" s="4">
        <v>857</v>
      </c>
      <c r="AA17" s="4">
        <v>873</v>
      </c>
      <c r="AB17" s="4">
        <v>867</v>
      </c>
      <c r="AC17" s="4">
        <v>56</v>
      </c>
      <c r="AD17" s="4">
        <v>9.69</v>
      </c>
      <c r="AE17" s="4">
        <v>0.22</v>
      </c>
      <c r="AF17" s="4">
        <v>983</v>
      </c>
      <c r="AG17" s="4">
        <v>-6</v>
      </c>
      <c r="AH17" s="4">
        <v>13</v>
      </c>
      <c r="AI17" s="4">
        <v>13</v>
      </c>
      <c r="AJ17" s="4">
        <v>121.2</v>
      </c>
      <c r="AK17" s="4">
        <v>122</v>
      </c>
      <c r="AL17" s="4">
        <v>5.7</v>
      </c>
      <c r="AM17" s="4">
        <v>142</v>
      </c>
      <c r="AN17" s="4" t="s">
        <v>155</v>
      </c>
      <c r="AO17" s="4">
        <v>2</v>
      </c>
      <c r="AP17" s="5">
        <v>0.62804398148148144</v>
      </c>
      <c r="AQ17" s="4">
        <v>47.159320000000001</v>
      </c>
      <c r="AR17" s="4">
        <v>-88.489725000000007</v>
      </c>
      <c r="AS17" s="4">
        <v>311.7</v>
      </c>
      <c r="AT17" s="4">
        <v>0</v>
      </c>
      <c r="AU17" s="4">
        <v>12</v>
      </c>
      <c r="AV17" s="4">
        <v>11</v>
      </c>
      <c r="AW17" s="4" t="s">
        <v>403</v>
      </c>
      <c r="AX17" s="4">
        <v>0.8</v>
      </c>
      <c r="AY17" s="4">
        <v>1.396803</v>
      </c>
      <c r="AZ17" s="4">
        <v>1.6</v>
      </c>
      <c r="BB17" s="4">
        <v>450</v>
      </c>
      <c r="BD17" s="4">
        <v>0.223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Q17" s="4">
        <v>0</v>
      </c>
      <c r="BR17" s="4">
        <v>1.6241999999999999E-2</v>
      </c>
      <c r="BS17" s="4">
        <v>-5</v>
      </c>
      <c r="BT17" s="4">
        <v>0.26224199999999998</v>
      </c>
      <c r="BU17" s="4">
        <v>0.39691399999999999</v>
      </c>
      <c r="BV17" s="4">
        <v>5.297288</v>
      </c>
    </row>
    <row r="18" spans="1:74" x14ac:dyDescent="0.25">
      <c r="A18" s="2">
        <v>42803</v>
      </c>
      <c r="B18" s="3">
        <v>0.41934981481481487</v>
      </c>
      <c r="C18" s="4">
        <v>-0.01</v>
      </c>
      <c r="D18" s="4">
        <v>0</v>
      </c>
      <c r="E18" s="4">
        <v>0</v>
      </c>
      <c r="F18" s="4">
        <v>-0.1</v>
      </c>
      <c r="G18" s="4">
        <v>-4.5999999999999996</v>
      </c>
      <c r="H18" s="4">
        <v>9.9</v>
      </c>
      <c r="J18" s="4">
        <v>20.8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9.8986000000000001</v>
      </c>
      <c r="W18" s="4">
        <v>0</v>
      </c>
      <c r="X18" s="4">
        <v>20.8</v>
      </c>
      <c r="Y18" s="4">
        <v>12.9</v>
      </c>
      <c r="Z18" s="4">
        <v>856</v>
      </c>
      <c r="AA18" s="4">
        <v>873</v>
      </c>
      <c r="AB18" s="4">
        <v>866</v>
      </c>
      <c r="AC18" s="4">
        <v>56</v>
      </c>
      <c r="AD18" s="4">
        <v>9.69</v>
      </c>
      <c r="AE18" s="4">
        <v>0.22</v>
      </c>
      <c r="AF18" s="4">
        <v>983</v>
      </c>
      <c r="AG18" s="4">
        <v>-6</v>
      </c>
      <c r="AH18" s="4">
        <v>13</v>
      </c>
      <c r="AI18" s="4">
        <v>13</v>
      </c>
      <c r="AJ18" s="4">
        <v>121</v>
      </c>
      <c r="AK18" s="4">
        <v>122</v>
      </c>
      <c r="AL18" s="4">
        <v>5.5</v>
      </c>
      <c r="AM18" s="4">
        <v>142</v>
      </c>
      <c r="AN18" s="4" t="s">
        <v>155</v>
      </c>
      <c r="AO18" s="4">
        <v>2</v>
      </c>
      <c r="AP18" s="5">
        <v>0.62805555555555559</v>
      </c>
      <c r="AQ18" s="4">
        <v>47.159320000000001</v>
      </c>
      <c r="AR18" s="4">
        <v>-88.489727000000002</v>
      </c>
      <c r="AS18" s="4">
        <v>311.8</v>
      </c>
      <c r="AT18" s="4">
        <v>0</v>
      </c>
      <c r="AU18" s="4">
        <v>12</v>
      </c>
      <c r="AV18" s="4">
        <v>11</v>
      </c>
      <c r="AW18" s="4" t="s">
        <v>403</v>
      </c>
      <c r="AX18" s="4">
        <v>0.89777799999999996</v>
      </c>
      <c r="AY18" s="4">
        <v>1.4</v>
      </c>
      <c r="AZ18" s="4">
        <v>1.697778</v>
      </c>
      <c r="BB18" s="4">
        <v>450</v>
      </c>
      <c r="BD18" s="4">
        <v>0.223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Q18" s="4">
        <v>0</v>
      </c>
      <c r="BR18" s="4">
        <v>1.4486000000000001E-2</v>
      </c>
      <c r="BS18" s="4">
        <v>-5</v>
      </c>
      <c r="BT18" s="4">
        <v>0.261243</v>
      </c>
      <c r="BU18" s="4">
        <v>0.35399000000000003</v>
      </c>
      <c r="BV18" s="4">
        <v>5.2771039999999996</v>
      </c>
    </row>
    <row r="19" spans="1:74" x14ac:dyDescent="0.25">
      <c r="A19" s="2">
        <v>42803</v>
      </c>
      <c r="B19" s="3">
        <v>0.41936138888888891</v>
      </c>
      <c r="C19" s="4">
        <v>-0.01</v>
      </c>
      <c r="D19" s="4">
        <v>0</v>
      </c>
      <c r="E19" s="4">
        <v>0</v>
      </c>
      <c r="F19" s="4">
        <v>-0.1</v>
      </c>
      <c r="G19" s="4">
        <v>-4.5999999999999996</v>
      </c>
      <c r="H19" s="4">
        <v>6.4</v>
      </c>
      <c r="J19" s="4">
        <v>20.8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6.4241999999999999</v>
      </c>
      <c r="W19" s="4">
        <v>0</v>
      </c>
      <c r="X19" s="4">
        <v>20.8</v>
      </c>
      <c r="Y19" s="4">
        <v>12.8</v>
      </c>
      <c r="Z19" s="4">
        <v>858</v>
      </c>
      <c r="AA19" s="4">
        <v>874</v>
      </c>
      <c r="AB19" s="4">
        <v>867</v>
      </c>
      <c r="AC19" s="4">
        <v>56</v>
      </c>
      <c r="AD19" s="4">
        <v>9.69</v>
      </c>
      <c r="AE19" s="4">
        <v>0.22</v>
      </c>
      <c r="AF19" s="4">
        <v>983</v>
      </c>
      <c r="AG19" s="4">
        <v>-6</v>
      </c>
      <c r="AH19" s="4">
        <v>12.242241999999999</v>
      </c>
      <c r="AI19" s="4">
        <v>13</v>
      </c>
      <c r="AJ19" s="4">
        <v>121</v>
      </c>
      <c r="AK19" s="4">
        <v>121.2</v>
      </c>
      <c r="AL19" s="4">
        <v>5.4</v>
      </c>
      <c r="AM19" s="4">
        <v>142</v>
      </c>
      <c r="AN19" s="4" t="s">
        <v>155</v>
      </c>
      <c r="AO19" s="4">
        <v>2</v>
      </c>
      <c r="AP19" s="5">
        <v>0.62806712962962963</v>
      </c>
      <c r="AQ19" s="4">
        <v>47.159320000000001</v>
      </c>
      <c r="AR19" s="4">
        <v>-88.489725000000007</v>
      </c>
      <c r="AS19" s="4">
        <v>312.39999999999998</v>
      </c>
      <c r="AT19" s="4">
        <v>0</v>
      </c>
      <c r="AU19" s="4">
        <v>12</v>
      </c>
      <c r="AV19" s="4">
        <v>11</v>
      </c>
      <c r="AW19" s="4" t="s">
        <v>403</v>
      </c>
      <c r="AX19" s="4">
        <v>0.9</v>
      </c>
      <c r="AY19" s="4">
        <v>1.4977020000000001</v>
      </c>
      <c r="AZ19" s="4">
        <v>1.7</v>
      </c>
      <c r="BB19" s="4">
        <v>450</v>
      </c>
      <c r="BD19" s="4">
        <v>0.223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Q19" s="4">
        <v>0</v>
      </c>
      <c r="BR19" s="4">
        <v>1.3242E-2</v>
      </c>
      <c r="BS19" s="4">
        <v>-5</v>
      </c>
      <c r="BT19" s="4">
        <v>0.25948399999999999</v>
      </c>
      <c r="BU19" s="4">
        <v>0.32360800000000001</v>
      </c>
      <c r="BV19" s="4">
        <v>5.241587</v>
      </c>
    </row>
    <row r="20" spans="1:74" x14ac:dyDescent="0.25">
      <c r="A20" s="2">
        <v>42803</v>
      </c>
      <c r="B20" s="3">
        <v>0.41937296296296295</v>
      </c>
      <c r="C20" s="4">
        <v>-0.01</v>
      </c>
      <c r="D20" s="4">
        <v>0</v>
      </c>
      <c r="E20" s="4">
        <v>0</v>
      </c>
      <c r="F20" s="4">
        <v>-0.1</v>
      </c>
      <c r="G20" s="4">
        <v>-4.5999999999999996</v>
      </c>
      <c r="H20" s="4">
        <v>6.7</v>
      </c>
      <c r="J20" s="4">
        <v>20.8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6.7293000000000003</v>
      </c>
      <c r="W20" s="4">
        <v>0</v>
      </c>
      <c r="X20" s="4">
        <v>20.8</v>
      </c>
      <c r="Y20" s="4">
        <v>12.9</v>
      </c>
      <c r="Z20" s="4">
        <v>857</v>
      </c>
      <c r="AA20" s="4">
        <v>873</v>
      </c>
      <c r="AB20" s="4">
        <v>866</v>
      </c>
      <c r="AC20" s="4">
        <v>56</v>
      </c>
      <c r="AD20" s="4">
        <v>9.69</v>
      </c>
      <c r="AE20" s="4">
        <v>0.22</v>
      </c>
      <c r="AF20" s="4">
        <v>983</v>
      </c>
      <c r="AG20" s="4">
        <v>-6</v>
      </c>
      <c r="AH20" s="4">
        <v>12</v>
      </c>
      <c r="AI20" s="4">
        <v>13</v>
      </c>
      <c r="AJ20" s="4">
        <v>121</v>
      </c>
      <c r="AK20" s="4">
        <v>121</v>
      </c>
      <c r="AL20" s="4">
        <v>5.6</v>
      </c>
      <c r="AM20" s="4">
        <v>142</v>
      </c>
      <c r="AN20" s="4" t="s">
        <v>155</v>
      </c>
      <c r="AO20" s="4">
        <v>2</v>
      </c>
      <c r="AP20" s="5">
        <v>0.62807870370370367</v>
      </c>
      <c r="AQ20" s="4">
        <v>47.159320000000001</v>
      </c>
      <c r="AR20" s="4">
        <v>-88.489725000000007</v>
      </c>
      <c r="AS20" s="4">
        <v>312.89999999999998</v>
      </c>
      <c r="AT20" s="4">
        <v>0</v>
      </c>
      <c r="AU20" s="4">
        <v>12</v>
      </c>
      <c r="AV20" s="4">
        <v>11</v>
      </c>
      <c r="AW20" s="4" t="s">
        <v>403</v>
      </c>
      <c r="AX20" s="4">
        <v>0.9</v>
      </c>
      <c r="AY20" s="4">
        <v>1.597505</v>
      </c>
      <c r="AZ20" s="4">
        <v>1.7975049999999999</v>
      </c>
      <c r="BB20" s="4">
        <v>450</v>
      </c>
      <c r="BD20" s="4">
        <v>0.223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Q20" s="4">
        <v>0</v>
      </c>
      <c r="BR20" s="4">
        <v>1.4515999999999999E-2</v>
      </c>
      <c r="BS20" s="4">
        <v>-5</v>
      </c>
      <c r="BT20" s="4">
        <v>0.25900000000000001</v>
      </c>
      <c r="BU20" s="4">
        <v>0.35473500000000002</v>
      </c>
      <c r="BV20" s="4">
        <v>5.2317999999999998</v>
      </c>
    </row>
    <row r="21" spans="1:74" x14ac:dyDescent="0.25">
      <c r="A21" s="2">
        <v>42803</v>
      </c>
      <c r="B21" s="3">
        <v>0.41938453703703704</v>
      </c>
      <c r="C21" s="4">
        <v>-0.01</v>
      </c>
      <c r="D21" s="4">
        <v>0</v>
      </c>
      <c r="E21" s="4">
        <v>0</v>
      </c>
      <c r="F21" s="4">
        <v>-0.1</v>
      </c>
      <c r="G21" s="4">
        <v>-4.5999999999999996</v>
      </c>
      <c r="H21" s="4">
        <v>4.5</v>
      </c>
      <c r="J21" s="4">
        <v>20.8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4.5475000000000003</v>
      </c>
      <c r="W21" s="4">
        <v>0</v>
      </c>
      <c r="X21" s="4">
        <v>20.8</v>
      </c>
      <c r="Y21" s="4">
        <v>12.9</v>
      </c>
      <c r="Z21" s="4">
        <v>856</v>
      </c>
      <c r="AA21" s="4">
        <v>873</v>
      </c>
      <c r="AB21" s="4">
        <v>867</v>
      </c>
      <c r="AC21" s="4">
        <v>56</v>
      </c>
      <c r="AD21" s="4">
        <v>9.69</v>
      </c>
      <c r="AE21" s="4">
        <v>0.22</v>
      </c>
      <c r="AF21" s="4">
        <v>983</v>
      </c>
      <c r="AG21" s="4">
        <v>-6</v>
      </c>
      <c r="AH21" s="4">
        <v>12.757999999999999</v>
      </c>
      <c r="AI21" s="4">
        <v>13</v>
      </c>
      <c r="AJ21" s="4">
        <v>121</v>
      </c>
      <c r="AK21" s="4">
        <v>121</v>
      </c>
      <c r="AL21" s="4">
        <v>5.9</v>
      </c>
      <c r="AM21" s="4">
        <v>142</v>
      </c>
      <c r="AN21" s="4" t="s">
        <v>155</v>
      </c>
      <c r="AO21" s="4">
        <v>2</v>
      </c>
      <c r="AP21" s="5">
        <v>0.62809027777777782</v>
      </c>
      <c r="AQ21" s="4">
        <v>47.159320000000001</v>
      </c>
      <c r="AR21" s="4">
        <v>-88.489725000000007</v>
      </c>
      <c r="AS21" s="4">
        <v>313.2</v>
      </c>
      <c r="AT21" s="4">
        <v>0</v>
      </c>
      <c r="AU21" s="4">
        <v>12</v>
      </c>
      <c r="AV21" s="4">
        <v>11</v>
      </c>
      <c r="AW21" s="4" t="s">
        <v>403</v>
      </c>
      <c r="AX21" s="4">
        <v>0.9</v>
      </c>
      <c r="AY21" s="4">
        <v>1.6</v>
      </c>
      <c r="AZ21" s="4">
        <v>1.8</v>
      </c>
      <c r="BB21" s="4">
        <v>450</v>
      </c>
      <c r="BD21" s="4">
        <v>0.223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Q21" s="4">
        <v>0</v>
      </c>
      <c r="BR21" s="4">
        <v>1.4241999999999999E-2</v>
      </c>
      <c r="BS21" s="4">
        <v>-5</v>
      </c>
      <c r="BT21" s="4">
        <v>0.25900000000000001</v>
      </c>
      <c r="BU21" s="4">
        <v>0.34803899999999999</v>
      </c>
      <c r="BV21" s="4">
        <v>5.2317999999999998</v>
      </c>
    </row>
    <row r="22" spans="1:74" x14ac:dyDescent="0.25">
      <c r="A22" s="2">
        <v>42803</v>
      </c>
      <c r="B22" s="3">
        <v>0.41939611111111108</v>
      </c>
      <c r="C22" s="4">
        <v>-0.01</v>
      </c>
      <c r="D22" s="4">
        <v>0</v>
      </c>
      <c r="E22" s="4">
        <v>0</v>
      </c>
      <c r="F22" s="4">
        <v>-0.1</v>
      </c>
      <c r="G22" s="4">
        <v>-4.5999999999999996</v>
      </c>
      <c r="H22" s="4">
        <v>3.5</v>
      </c>
      <c r="J22" s="4">
        <v>20.8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3.4548999999999999</v>
      </c>
      <c r="W22" s="4">
        <v>0</v>
      </c>
      <c r="X22" s="4">
        <v>20.8</v>
      </c>
      <c r="Y22" s="4">
        <v>12.8</v>
      </c>
      <c r="Z22" s="4">
        <v>857</v>
      </c>
      <c r="AA22" s="4">
        <v>875</v>
      </c>
      <c r="AB22" s="4">
        <v>867</v>
      </c>
      <c r="AC22" s="4">
        <v>56</v>
      </c>
      <c r="AD22" s="4">
        <v>9.69</v>
      </c>
      <c r="AE22" s="4">
        <v>0.22</v>
      </c>
      <c r="AF22" s="4">
        <v>983</v>
      </c>
      <c r="AG22" s="4">
        <v>-6</v>
      </c>
      <c r="AH22" s="4">
        <v>12.242000000000001</v>
      </c>
      <c r="AI22" s="4">
        <v>13</v>
      </c>
      <c r="AJ22" s="4">
        <v>121</v>
      </c>
      <c r="AK22" s="4">
        <v>121</v>
      </c>
      <c r="AL22" s="4">
        <v>6</v>
      </c>
      <c r="AM22" s="4">
        <v>142</v>
      </c>
      <c r="AN22" s="4" t="s">
        <v>155</v>
      </c>
      <c r="AO22" s="4">
        <v>2</v>
      </c>
      <c r="AP22" s="5">
        <v>0.62810185185185186</v>
      </c>
      <c r="AQ22" s="4">
        <v>47.159320000000001</v>
      </c>
      <c r="AR22" s="4">
        <v>-88.489727000000002</v>
      </c>
      <c r="AS22" s="4">
        <v>313.60000000000002</v>
      </c>
      <c r="AT22" s="4">
        <v>0</v>
      </c>
      <c r="AU22" s="4">
        <v>12</v>
      </c>
      <c r="AV22" s="4">
        <v>11</v>
      </c>
      <c r="AW22" s="4" t="s">
        <v>403</v>
      </c>
      <c r="AX22" s="4">
        <v>0.9</v>
      </c>
      <c r="AY22" s="4">
        <v>1.6</v>
      </c>
      <c r="AZ22" s="4">
        <v>1.897303</v>
      </c>
      <c r="BB22" s="4">
        <v>450</v>
      </c>
      <c r="BD22" s="4">
        <v>0.223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Q22" s="4">
        <v>0</v>
      </c>
      <c r="BR22" s="4">
        <v>1.3242E-2</v>
      </c>
      <c r="BS22" s="4">
        <v>-5</v>
      </c>
      <c r="BT22" s="4">
        <v>0.25748399999999999</v>
      </c>
      <c r="BU22" s="4">
        <v>0.323602</v>
      </c>
      <c r="BV22" s="4">
        <v>5.2011770000000004</v>
      </c>
    </row>
    <row r="23" spans="1:74" x14ac:dyDescent="0.25">
      <c r="A23" s="2">
        <v>42803</v>
      </c>
      <c r="B23" s="3">
        <v>0.41940768518518518</v>
      </c>
      <c r="C23" s="4">
        <v>-0.01</v>
      </c>
      <c r="D23" s="4">
        <v>0</v>
      </c>
      <c r="E23" s="4">
        <v>0</v>
      </c>
      <c r="F23" s="4">
        <v>-0.1</v>
      </c>
      <c r="G23" s="4">
        <v>-4.5999999999999996</v>
      </c>
      <c r="H23" s="4">
        <v>5.9</v>
      </c>
      <c r="J23" s="4">
        <v>20.8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5.88</v>
      </c>
      <c r="W23" s="4">
        <v>0</v>
      </c>
      <c r="X23" s="4">
        <v>20.8</v>
      </c>
      <c r="Y23" s="4">
        <v>12.9</v>
      </c>
      <c r="Z23" s="4">
        <v>857</v>
      </c>
      <c r="AA23" s="4">
        <v>873</v>
      </c>
      <c r="AB23" s="4">
        <v>866</v>
      </c>
      <c r="AC23" s="4">
        <v>56</v>
      </c>
      <c r="AD23" s="4">
        <v>9.69</v>
      </c>
      <c r="AE23" s="4">
        <v>0.22</v>
      </c>
      <c r="AF23" s="4">
        <v>983</v>
      </c>
      <c r="AG23" s="4">
        <v>-6</v>
      </c>
      <c r="AH23" s="4">
        <v>12</v>
      </c>
      <c r="AI23" s="4">
        <v>13</v>
      </c>
      <c r="AJ23" s="4">
        <v>121.8</v>
      </c>
      <c r="AK23" s="4">
        <v>121.8</v>
      </c>
      <c r="AL23" s="4">
        <v>5.9</v>
      </c>
      <c r="AM23" s="4">
        <v>142</v>
      </c>
      <c r="AN23" s="4" t="s">
        <v>155</v>
      </c>
      <c r="AO23" s="4">
        <v>2</v>
      </c>
      <c r="AP23" s="5">
        <v>0.62811342592592589</v>
      </c>
      <c r="AQ23" s="4">
        <v>47.159320000000001</v>
      </c>
      <c r="AR23" s="4">
        <v>-88.489727000000002</v>
      </c>
      <c r="AS23" s="4">
        <v>313.5</v>
      </c>
      <c r="AT23" s="4">
        <v>0</v>
      </c>
      <c r="AU23" s="4">
        <v>12</v>
      </c>
      <c r="AV23" s="4">
        <v>12</v>
      </c>
      <c r="AW23" s="4" t="s">
        <v>404</v>
      </c>
      <c r="AX23" s="4">
        <v>0.9</v>
      </c>
      <c r="AY23" s="4">
        <v>1.6</v>
      </c>
      <c r="AZ23" s="4">
        <v>1.9</v>
      </c>
      <c r="BB23" s="4">
        <v>450</v>
      </c>
      <c r="BD23" s="4">
        <v>0.223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Q23" s="4">
        <v>0</v>
      </c>
      <c r="BR23" s="4">
        <v>1.2241999999999999E-2</v>
      </c>
      <c r="BS23" s="4">
        <v>-5</v>
      </c>
      <c r="BT23" s="4">
        <v>0.25624200000000003</v>
      </c>
      <c r="BU23" s="4">
        <v>0.29916399999999999</v>
      </c>
      <c r="BV23" s="4">
        <v>5.176088</v>
      </c>
    </row>
    <row r="24" spans="1:74" x14ac:dyDescent="0.25">
      <c r="A24" s="2">
        <v>42803</v>
      </c>
      <c r="B24" s="3">
        <v>0.41941925925925921</v>
      </c>
      <c r="C24" s="4">
        <v>-0.01</v>
      </c>
      <c r="D24" s="4">
        <v>0</v>
      </c>
      <c r="E24" s="4">
        <v>0</v>
      </c>
      <c r="F24" s="4">
        <v>-0.1</v>
      </c>
      <c r="G24" s="4">
        <v>-4.5999999999999996</v>
      </c>
      <c r="H24" s="4">
        <v>3.2</v>
      </c>
      <c r="J24" s="4">
        <v>20.8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3.1920999999999999</v>
      </c>
      <c r="W24" s="4">
        <v>0</v>
      </c>
      <c r="X24" s="4">
        <v>20.8</v>
      </c>
      <c r="Y24" s="4">
        <v>12.8</v>
      </c>
      <c r="Z24" s="4">
        <v>858</v>
      </c>
      <c r="AA24" s="4">
        <v>873</v>
      </c>
      <c r="AB24" s="4">
        <v>866</v>
      </c>
      <c r="AC24" s="4">
        <v>56</v>
      </c>
      <c r="AD24" s="4">
        <v>9.69</v>
      </c>
      <c r="AE24" s="4">
        <v>0.22</v>
      </c>
      <c r="AF24" s="4">
        <v>983</v>
      </c>
      <c r="AG24" s="4">
        <v>-6</v>
      </c>
      <c r="AH24" s="4">
        <v>12</v>
      </c>
      <c r="AI24" s="4">
        <v>13</v>
      </c>
      <c r="AJ24" s="4">
        <v>122</v>
      </c>
      <c r="AK24" s="4">
        <v>122.8</v>
      </c>
      <c r="AL24" s="4">
        <v>6</v>
      </c>
      <c r="AM24" s="4">
        <v>142</v>
      </c>
      <c r="AN24" s="4" t="s">
        <v>155</v>
      </c>
      <c r="AO24" s="4">
        <v>2</v>
      </c>
      <c r="AP24" s="5">
        <v>0.62812499999999993</v>
      </c>
      <c r="AQ24" s="4">
        <v>47.159320000000001</v>
      </c>
      <c r="AR24" s="4">
        <v>-88.489725000000007</v>
      </c>
      <c r="AS24" s="4">
        <v>313.7</v>
      </c>
      <c r="AT24" s="4">
        <v>0</v>
      </c>
      <c r="AU24" s="4">
        <v>12</v>
      </c>
      <c r="AV24" s="4">
        <v>11</v>
      </c>
      <c r="AW24" s="4" t="s">
        <v>405</v>
      </c>
      <c r="AX24" s="4">
        <v>0.9</v>
      </c>
      <c r="AY24" s="4">
        <v>1.697103</v>
      </c>
      <c r="AZ24" s="4">
        <v>1.9</v>
      </c>
      <c r="BB24" s="4">
        <v>450</v>
      </c>
      <c r="BD24" s="4">
        <v>0.223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Q24" s="4">
        <v>0</v>
      </c>
      <c r="BR24" s="4">
        <v>1.1242E-2</v>
      </c>
      <c r="BS24" s="4">
        <v>-5</v>
      </c>
      <c r="BT24" s="4">
        <v>0.25448399999999999</v>
      </c>
      <c r="BU24" s="4">
        <v>0.274727</v>
      </c>
      <c r="BV24" s="4">
        <v>5.1405770000000004</v>
      </c>
    </row>
    <row r="25" spans="1:74" x14ac:dyDescent="0.25">
      <c r="A25" s="2">
        <v>42803</v>
      </c>
      <c r="B25" s="3">
        <v>0.41943083333333336</v>
      </c>
      <c r="C25" s="4">
        <v>-0.01</v>
      </c>
      <c r="D25" s="4">
        <v>0</v>
      </c>
      <c r="E25" s="4">
        <v>0</v>
      </c>
      <c r="F25" s="4">
        <v>-0.2</v>
      </c>
      <c r="G25" s="4">
        <v>-4.5999999999999996</v>
      </c>
      <c r="H25" s="4">
        <v>5.9</v>
      </c>
      <c r="J25" s="4">
        <v>20.8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5.8780000000000001</v>
      </c>
      <c r="W25" s="4">
        <v>0</v>
      </c>
      <c r="X25" s="4">
        <v>20.8</v>
      </c>
      <c r="Y25" s="4">
        <v>12.9</v>
      </c>
      <c r="Z25" s="4">
        <v>858</v>
      </c>
      <c r="AA25" s="4">
        <v>873</v>
      </c>
      <c r="AB25" s="4">
        <v>865</v>
      </c>
      <c r="AC25" s="4">
        <v>56</v>
      </c>
      <c r="AD25" s="4">
        <v>9.69</v>
      </c>
      <c r="AE25" s="4">
        <v>0.22</v>
      </c>
      <c r="AF25" s="4">
        <v>983</v>
      </c>
      <c r="AG25" s="4">
        <v>-6</v>
      </c>
      <c r="AH25" s="4">
        <v>12</v>
      </c>
      <c r="AI25" s="4">
        <v>13</v>
      </c>
      <c r="AJ25" s="4">
        <v>121.2</v>
      </c>
      <c r="AK25" s="4">
        <v>123.8</v>
      </c>
      <c r="AL25" s="4">
        <v>5.8</v>
      </c>
      <c r="AM25" s="4">
        <v>142</v>
      </c>
      <c r="AN25" s="4" t="s">
        <v>155</v>
      </c>
      <c r="AO25" s="4">
        <v>2</v>
      </c>
      <c r="AP25" s="5">
        <v>0.62813657407407408</v>
      </c>
      <c r="AQ25" s="4">
        <v>47.159320000000001</v>
      </c>
      <c r="AR25" s="4">
        <v>-88.489725000000007</v>
      </c>
      <c r="AS25" s="4">
        <v>313.8</v>
      </c>
      <c r="AT25" s="4">
        <v>0</v>
      </c>
      <c r="AU25" s="4">
        <v>12</v>
      </c>
      <c r="AV25" s="4">
        <v>11</v>
      </c>
      <c r="AW25" s="4" t="s">
        <v>405</v>
      </c>
      <c r="AX25" s="4">
        <v>0.99700299999999997</v>
      </c>
      <c r="AY25" s="4">
        <v>1.7970029999999999</v>
      </c>
      <c r="AZ25" s="4">
        <v>1.9970030000000001</v>
      </c>
      <c r="BB25" s="4">
        <v>450</v>
      </c>
      <c r="BD25" s="4">
        <v>0.223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Q25" s="4">
        <v>0</v>
      </c>
      <c r="BR25" s="4">
        <v>1.1757999999999999E-2</v>
      </c>
      <c r="BS25" s="4">
        <v>-5</v>
      </c>
      <c r="BT25" s="4">
        <v>0.25475799999999998</v>
      </c>
      <c r="BU25" s="4">
        <v>0.28733599999999998</v>
      </c>
      <c r="BV25" s="4">
        <v>5.1461119999999996</v>
      </c>
    </row>
    <row r="26" spans="1:74" x14ac:dyDescent="0.25">
      <c r="A26" s="2">
        <v>42803</v>
      </c>
      <c r="B26" s="3">
        <v>0.4194424074074074</v>
      </c>
      <c r="C26" s="4">
        <v>-0.01</v>
      </c>
      <c r="D26" s="4">
        <v>0</v>
      </c>
      <c r="E26" s="4">
        <v>0</v>
      </c>
      <c r="F26" s="4">
        <v>-0.2</v>
      </c>
      <c r="G26" s="4">
        <v>-4.5999999999999996</v>
      </c>
      <c r="H26" s="4">
        <v>4</v>
      </c>
      <c r="J26" s="4">
        <v>20.8</v>
      </c>
      <c r="K26" s="4">
        <v>1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4</v>
      </c>
      <c r="W26" s="4">
        <v>0</v>
      </c>
      <c r="X26" s="4">
        <v>20.8</v>
      </c>
      <c r="Y26" s="4">
        <v>12.8</v>
      </c>
      <c r="Z26" s="4">
        <v>857</v>
      </c>
      <c r="AA26" s="4">
        <v>873</v>
      </c>
      <c r="AB26" s="4">
        <v>865</v>
      </c>
      <c r="AC26" s="4">
        <v>56</v>
      </c>
      <c r="AD26" s="4">
        <v>9.69</v>
      </c>
      <c r="AE26" s="4">
        <v>0.22</v>
      </c>
      <c r="AF26" s="4">
        <v>983</v>
      </c>
      <c r="AG26" s="4">
        <v>-6</v>
      </c>
      <c r="AH26" s="4">
        <v>12.757999999999999</v>
      </c>
      <c r="AI26" s="4">
        <v>13</v>
      </c>
      <c r="AJ26" s="4">
        <v>121</v>
      </c>
      <c r="AK26" s="4">
        <v>124</v>
      </c>
      <c r="AL26" s="4">
        <v>5.8</v>
      </c>
      <c r="AM26" s="4">
        <v>142</v>
      </c>
      <c r="AN26" s="4" t="s">
        <v>155</v>
      </c>
      <c r="AO26" s="4">
        <v>2</v>
      </c>
      <c r="AP26" s="5">
        <v>0.62814814814814812</v>
      </c>
      <c r="AQ26" s="4">
        <v>47.159320000000001</v>
      </c>
      <c r="AR26" s="4">
        <v>-88.489727000000002</v>
      </c>
      <c r="AS26" s="4">
        <v>313.5</v>
      </c>
      <c r="AT26" s="4">
        <v>0</v>
      </c>
      <c r="AU26" s="4">
        <v>12</v>
      </c>
      <c r="AV26" s="4">
        <v>11</v>
      </c>
      <c r="AW26" s="4" t="s">
        <v>405</v>
      </c>
      <c r="AX26" s="4">
        <v>1</v>
      </c>
      <c r="AY26" s="4">
        <v>1.8</v>
      </c>
      <c r="AZ26" s="4">
        <v>2.0969030000000002</v>
      </c>
      <c r="BB26" s="4">
        <v>450</v>
      </c>
      <c r="BD26" s="4">
        <v>0.223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Q26" s="4">
        <v>0</v>
      </c>
      <c r="BR26" s="4">
        <v>1.0484E-2</v>
      </c>
      <c r="BS26" s="4">
        <v>-5</v>
      </c>
      <c r="BT26" s="4">
        <v>0.25424200000000002</v>
      </c>
      <c r="BU26" s="4">
        <v>0.25620300000000001</v>
      </c>
      <c r="BV26" s="4">
        <v>5.135688</v>
      </c>
    </row>
    <row r="27" spans="1:74" x14ac:dyDescent="0.25">
      <c r="A27" s="2">
        <v>42803</v>
      </c>
      <c r="B27" s="3">
        <v>0.4194539814814815</v>
      </c>
      <c r="C27" s="4">
        <v>-0.01</v>
      </c>
      <c r="D27" s="4">
        <v>0</v>
      </c>
      <c r="E27" s="4">
        <v>0</v>
      </c>
      <c r="F27" s="4">
        <v>-0.2</v>
      </c>
      <c r="G27" s="4">
        <v>-4.5999999999999996</v>
      </c>
      <c r="H27" s="4">
        <v>4.3</v>
      </c>
      <c r="J27" s="4">
        <v>20.8</v>
      </c>
      <c r="K27" s="4">
        <v>1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4.2632000000000003</v>
      </c>
      <c r="W27" s="4">
        <v>0</v>
      </c>
      <c r="X27" s="4">
        <v>20.8</v>
      </c>
      <c r="Y27" s="4">
        <v>12.8</v>
      </c>
      <c r="Z27" s="4">
        <v>858</v>
      </c>
      <c r="AA27" s="4">
        <v>875</v>
      </c>
      <c r="AB27" s="4">
        <v>867</v>
      </c>
      <c r="AC27" s="4">
        <v>56</v>
      </c>
      <c r="AD27" s="4">
        <v>9.69</v>
      </c>
      <c r="AE27" s="4">
        <v>0.22</v>
      </c>
      <c r="AF27" s="4">
        <v>983</v>
      </c>
      <c r="AG27" s="4">
        <v>-6</v>
      </c>
      <c r="AH27" s="4">
        <v>12.242000000000001</v>
      </c>
      <c r="AI27" s="4">
        <v>13</v>
      </c>
      <c r="AJ27" s="4">
        <v>121</v>
      </c>
      <c r="AK27" s="4">
        <v>123.2</v>
      </c>
      <c r="AL27" s="4">
        <v>6.1</v>
      </c>
      <c r="AM27" s="4">
        <v>142</v>
      </c>
      <c r="AN27" s="4" t="s">
        <v>155</v>
      </c>
      <c r="AO27" s="4">
        <v>2</v>
      </c>
      <c r="AP27" s="5">
        <v>0.62815972222222227</v>
      </c>
      <c r="AQ27" s="4">
        <v>47.159320000000001</v>
      </c>
      <c r="AR27" s="4">
        <v>-88.489727000000002</v>
      </c>
      <c r="AS27" s="4">
        <v>313.3</v>
      </c>
      <c r="AT27" s="4">
        <v>0</v>
      </c>
      <c r="AU27" s="4">
        <v>12</v>
      </c>
      <c r="AV27" s="4">
        <v>11</v>
      </c>
      <c r="AW27" s="4" t="s">
        <v>405</v>
      </c>
      <c r="AX27" s="4">
        <v>0.90319700000000003</v>
      </c>
      <c r="AY27" s="4">
        <v>1.412787</v>
      </c>
      <c r="AZ27" s="4">
        <v>1.7127870000000001</v>
      </c>
      <c r="BB27" s="4">
        <v>450</v>
      </c>
      <c r="BD27" s="4">
        <v>0.223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Q27" s="4">
        <v>0</v>
      </c>
      <c r="BR27" s="4">
        <v>0.01</v>
      </c>
      <c r="BS27" s="4">
        <v>-5</v>
      </c>
      <c r="BT27" s="4">
        <v>0.254</v>
      </c>
      <c r="BU27" s="4">
        <v>0.24437500000000001</v>
      </c>
      <c r="BV27" s="4">
        <v>5.1307999999999998</v>
      </c>
    </row>
    <row r="28" spans="1:74" x14ac:dyDescent="0.25">
      <c r="A28" s="2">
        <v>42803</v>
      </c>
      <c r="B28" s="3">
        <v>0.41946555555555554</v>
      </c>
      <c r="C28" s="4">
        <v>-0.01</v>
      </c>
      <c r="D28" s="4">
        <v>0</v>
      </c>
      <c r="E28" s="4">
        <v>0</v>
      </c>
      <c r="F28" s="4">
        <v>-0.1</v>
      </c>
      <c r="G28" s="4">
        <v>-4.5999999999999996</v>
      </c>
      <c r="H28" s="4">
        <v>5.9</v>
      </c>
      <c r="J28" s="4">
        <v>20.8</v>
      </c>
      <c r="K28" s="4">
        <v>1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5.8975999999999997</v>
      </c>
      <c r="W28" s="4">
        <v>0</v>
      </c>
      <c r="X28" s="4">
        <v>20.8</v>
      </c>
      <c r="Y28" s="4">
        <v>12.9</v>
      </c>
      <c r="Z28" s="4">
        <v>857</v>
      </c>
      <c r="AA28" s="4">
        <v>874</v>
      </c>
      <c r="AB28" s="4">
        <v>867</v>
      </c>
      <c r="AC28" s="4">
        <v>56</v>
      </c>
      <c r="AD28" s="4">
        <v>9.69</v>
      </c>
      <c r="AE28" s="4">
        <v>0.22</v>
      </c>
      <c r="AF28" s="4">
        <v>983</v>
      </c>
      <c r="AG28" s="4">
        <v>-6</v>
      </c>
      <c r="AH28" s="4">
        <v>12</v>
      </c>
      <c r="AI28" s="4">
        <v>13</v>
      </c>
      <c r="AJ28" s="4">
        <v>121</v>
      </c>
      <c r="AK28" s="4">
        <v>123</v>
      </c>
      <c r="AL28" s="4">
        <v>6.1</v>
      </c>
      <c r="AM28" s="4">
        <v>142</v>
      </c>
      <c r="AN28" s="4" t="s">
        <v>155</v>
      </c>
      <c r="AO28" s="4">
        <v>2</v>
      </c>
      <c r="AP28" s="5">
        <v>0.62817129629629631</v>
      </c>
      <c r="AQ28" s="4">
        <v>47.159320000000001</v>
      </c>
      <c r="AR28" s="4">
        <v>-88.489725000000007</v>
      </c>
      <c r="AS28" s="4">
        <v>313</v>
      </c>
      <c r="AT28" s="4">
        <v>0</v>
      </c>
      <c r="AU28" s="4">
        <v>12</v>
      </c>
      <c r="AV28" s="4">
        <v>11</v>
      </c>
      <c r="AW28" s="4" t="s">
        <v>405</v>
      </c>
      <c r="AX28" s="4">
        <v>0.9</v>
      </c>
      <c r="AY28" s="4">
        <v>1.4</v>
      </c>
      <c r="AZ28" s="4">
        <v>1.7</v>
      </c>
      <c r="BB28" s="4">
        <v>450</v>
      </c>
      <c r="BD28" s="4">
        <v>0.223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Q28" s="4">
        <v>0</v>
      </c>
      <c r="BR28" s="4">
        <v>1.0758E-2</v>
      </c>
      <c r="BS28" s="4">
        <v>-5</v>
      </c>
      <c r="BT28" s="4">
        <v>0.25475799999999998</v>
      </c>
      <c r="BU28" s="4">
        <v>0.26289899999999999</v>
      </c>
      <c r="BV28" s="4">
        <v>5.1461119999999996</v>
      </c>
    </row>
    <row r="29" spans="1:74" x14ac:dyDescent="0.25">
      <c r="A29" s="2">
        <v>42803</v>
      </c>
      <c r="B29" s="3">
        <v>0.41947712962962963</v>
      </c>
      <c r="C29" s="4">
        <v>-0.01</v>
      </c>
      <c r="D29" s="4">
        <v>0</v>
      </c>
      <c r="E29" s="4">
        <v>0</v>
      </c>
      <c r="F29" s="4">
        <v>-0.1</v>
      </c>
      <c r="G29" s="4">
        <v>-4.5999999999999996</v>
      </c>
      <c r="H29" s="4">
        <v>4.2</v>
      </c>
      <c r="J29" s="4">
        <v>20.8</v>
      </c>
      <c r="K29" s="4">
        <v>1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4.2367999999999997</v>
      </c>
      <c r="W29" s="4">
        <v>0</v>
      </c>
      <c r="X29" s="4">
        <v>20.8</v>
      </c>
      <c r="Y29" s="4">
        <v>12.7</v>
      </c>
      <c r="Z29" s="4">
        <v>859</v>
      </c>
      <c r="AA29" s="4">
        <v>874</v>
      </c>
      <c r="AB29" s="4">
        <v>867</v>
      </c>
      <c r="AC29" s="4">
        <v>56</v>
      </c>
      <c r="AD29" s="4">
        <v>9.69</v>
      </c>
      <c r="AE29" s="4">
        <v>0.22</v>
      </c>
      <c r="AF29" s="4">
        <v>983</v>
      </c>
      <c r="AG29" s="4">
        <v>-6</v>
      </c>
      <c r="AH29" s="4">
        <v>12</v>
      </c>
      <c r="AI29" s="4">
        <v>13</v>
      </c>
      <c r="AJ29" s="4">
        <v>121</v>
      </c>
      <c r="AK29" s="4">
        <v>122.2</v>
      </c>
      <c r="AL29" s="4">
        <v>6.3</v>
      </c>
      <c r="AM29" s="4">
        <v>142</v>
      </c>
      <c r="AN29" s="4" t="s">
        <v>155</v>
      </c>
      <c r="AO29" s="4">
        <v>2</v>
      </c>
      <c r="AP29" s="5">
        <v>0.62818287037037035</v>
      </c>
      <c r="AQ29" s="4">
        <v>47.159320000000001</v>
      </c>
      <c r="AR29" s="4">
        <v>-88.489727000000002</v>
      </c>
      <c r="AS29" s="4">
        <v>313.10000000000002</v>
      </c>
      <c r="AT29" s="4">
        <v>0</v>
      </c>
      <c r="AU29" s="4">
        <v>12</v>
      </c>
      <c r="AV29" s="4">
        <v>11</v>
      </c>
      <c r="AW29" s="4" t="s">
        <v>405</v>
      </c>
      <c r="AX29" s="4">
        <v>0.99770199999999998</v>
      </c>
      <c r="AY29" s="4">
        <v>1.595405</v>
      </c>
      <c r="AZ29" s="4">
        <v>1.7977019999999999</v>
      </c>
      <c r="BB29" s="4">
        <v>450</v>
      </c>
      <c r="BD29" s="4">
        <v>0.223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Q29" s="4">
        <v>0</v>
      </c>
      <c r="BR29" s="4">
        <v>9.4839999999999994E-3</v>
      </c>
      <c r="BS29" s="4">
        <v>-5</v>
      </c>
      <c r="BT29" s="4">
        <v>0.255</v>
      </c>
      <c r="BU29" s="4">
        <v>0.231765</v>
      </c>
      <c r="BV29" s="4">
        <v>5.1509999999999998</v>
      </c>
    </row>
    <row r="30" spans="1:74" x14ac:dyDescent="0.25">
      <c r="A30" s="2">
        <v>42803</v>
      </c>
      <c r="B30" s="3">
        <v>0.41948870370370367</v>
      </c>
      <c r="C30" s="4">
        <v>-0.01</v>
      </c>
      <c r="D30" s="4">
        <v>0</v>
      </c>
      <c r="E30" s="4">
        <v>0</v>
      </c>
      <c r="F30" s="4">
        <v>-0.1</v>
      </c>
      <c r="G30" s="4">
        <v>-4.5999999999999996</v>
      </c>
      <c r="H30" s="4">
        <v>7.5</v>
      </c>
      <c r="J30" s="4">
        <v>20.8</v>
      </c>
      <c r="K30" s="4">
        <v>1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7.4942000000000002</v>
      </c>
      <c r="W30" s="4">
        <v>0</v>
      </c>
      <c r="X30" s="4">
        <v>20.8</v>
      </c>
      <c r="Y30" s="4">
        <v>12.9</v>
      </c>
      <c r="Z30" s="4">
        <v>858</v>
      </c>
      <c r="AA30" s="4">
        <v>875</v>
      </c>
      <c r="AB30" s="4">
        <v>867</v>
      </c>
      <c r="AC30" s="4">
        <v>56</v>
      </c>
      <c r="AD30" s="4">
        <v>9.69</v>
      </c>
      <c r="AE30" s="4">
        <v>0.22</v>
      </c>
      <c r="AF30" s="4">
        <v>983</v>
      </c>
      <c r="AG30" s="4">
        <v>-6</v>
      </c>
      <c r="AH30" s="4">
        <v>12</v>
      </c>
      <c r="AI30" s="4">
        <v>13</v>
      </c>
      <c r="AJ30" s="4">
        <v>121</v>
      </c>
      <c r="AK30" s="4">
        <v>122.8</v>
      </c>
      <c r="AL30" s="4">
        <v>6.2</v>
      </c>
      <c r="AM30" s="4">
        <v>142</v>
      </c>
      <c r="AN30" s="4" t="s">
        <v>155</v>
      </c>
      <c r="AO30" s="4">
        <v>2</v>
      </c>
      <c r="AP30" s="5">
        <v>0.62819444444444439</v>
      </c>
      <c r="AQ30" s="4">
        <v>47.159320000000001</v>
      </c>
      <c r="AR30" s="4">
        <v>-88.489727000000002</v>
      </c>
      <c r="AS30" s="4">
        <v>313.10000000000002</v>
      </c>
      <c r="AT30" s="4">
        <v>0</v>
      </c>
      <c r="AU30" s="4">
        <v>12</v>
      </c>
      <c r="AV30" s="4">
        <v>11</v>
      </c>
      <c r="AW30" s="4" t="s">
        <v>405</v>
      </c>
      <c r="AX30" s="4">
        <v>1</v>
      </c>
      <c r="AY30" s="4">
        <v>1.6</v>
      </c>
      <c r="AZ30" s="4">
        <v>1.897602</v>
      </c>
      <c r="BB30" s="4">
        <v>450</v>
      </c>
      <c r="BD30" s="4">
        <v>0.223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Q30" s="4">
        <v>0</v>
      </c>
      <c r="BR30" s="4">
        <v>1.0515999999999999E-2</v>
      </c>
      <c r="BS30" s="4">
        <v>-5</v>
      </c>
      <c r="BT30" s="4">
        <v>0.25575799999999999</v>
      </c>
      <c r="BU30" s="4">
        <v>0.25698500000000002</v>
      </c>
      <c r="BV30" s="4">
        <v>5.1663119999999996</v>
      </c>
    </row>
    <row r="31" spans="1:74" x14ac:dyDescent="0.25">
      <c r="A31" s="2">
        <v>42803</v>
      </c>
      <c r="B31" s="3">
        <v>0.41950027777777782</v>
      </c>
      <c r="C31" s="4">
        <v>-0.01</v>
      </c>
      <c r="D31" s="4">
        <v>0</v>
      </c>
      <c r="E31" s="4">
        <v>0</v>
      </c>
      <c r="F31" s="4">
        <v>-0.1</v>
      </c>
      <c r="G31" s="4">
        <v>-4.5999999999999996</v>
      </c>
      <c r="H31" s="4">
        <v>5.0999999999999996</v>
      </c>
      <c r="J31" s="4">
        <v>20.8</v>
      </c>
      <c r="K31" s="4">
        <v>1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5.1143000000000001</v>
      </c>
      <c r="W31" s="4">
        <v>0</v>
      </c>
      <c r="X31" s="4">
        <v>20.8</v>
      </c>
      <c r="Y31" s="4">
        <v>12.7</v>
      </c>
      <c r="Z31" s="4">
        <v>858</v>
      </c>
      <c r="AA31" s="4">
        <v>874</v>
      </c>
      <c r="AB31" s="4">
        <v>868</v>
      </c>
      <c r="AC31" s="4">
        <v>56</v>
      </c>
      <c r="AD31" s="4">
        <v>9.69</v>
      </c>
      <c r="AE31" s="4">
        <v>0.22</v>
      </c>
      <c r="AF31" s="4">
        <v>983</v>
      </c>
      <c r="AG31" s="4">
        <v>-6</v>
      </c>
      <c r="AH31" s="4">
        <v>12</v>
      </c>
      <c r="AI31" s="4">
        <v>13</v>
      </c>
      <c r="AJ31" s="4">
        <v>121</v>
      </c>
      <c r="AK31" s="4">
        <v>123</v>
      </c>
      <c r="AL31" s="4">
        <v>5.9</v>
      </c>
      <c r="AM31" s="4">
        <v>142</v>
      </c>
      <c r="AN31" s="4" t="s">
        <v>155</v>
      </c>
      <c r="AO31" s="4">
        <v>2</v>
      </c>
      <c r="AP31" s="5">
        <v>0.62820601851851854</v>
      </c>
      <c r="AQ31" s="4">
        <v>47.159320000000001</v>
      </c>
      <c r="AR31" s="4">
        <v>-88.489727000000002</v>
      </c>
      <c r="AS31" s="4">
        <v>313.5</v>
      </c>
      <c r="AT31" s="4">
        <v>0</v>
      </c>
      <c r="AU31" s="4">
        <v>12</v>
      </c>
      <c r="AV31" s="4">
        <v>12</v>
      </c>
      <c r="AW31" s="4" t="s">
        <v>404</v>
      </c>
      <c r="AX31" s="4">
        <v>1</v>
      </c>
      <c r="AY31" s="4">
        <v>1.6</v>
      </c>
      <c r="AZ31" s="4">
        <v>1.9</v>
      </c>
      <c r="BB31" s="4">
        <v>450</v>
      </c>
      <c r="BD31" s="4">
        <v>0.223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Q31" s="4">
        <v>0</v>
      </c>
      <c r="BR31" s="4">
        <v>1.0241999999999999E-2</v>
      </c>
      <c r="BS31" s="4">
        <v>-5</v>
      </c>
      <c r="BT31" s="4">
        <v>0.25600000000000001</v>
      </c>
      <c r="BU31" s="4">
        <v>0.25028899999999998</v>
      </c>
      <c r="BV31" s="4">
        <v>5.1711999999999998</v>
      </c>
    </row>
    <row r="32" spans="1:74" x14ac:dyDescent="0.25">
      <c r="A32" s="2">
        <v>42803</v>
      </c>
      <c r="B32" s="3">
        <v>0.41951185185185186</v>
      </c>
      <c r="C32" s="4">
        <v>-0.01</v>
      </c>
      <c r="D32" s="4">
        <v>0</v>
      </c>
      <c r="E32" s="4">
        <v>0</v>
      </c>
      <c r="F32" s="4">
        <v>-0.1</v>
      </c>
      <c r="G32" s="4">
        <v>-4.5</v>
      </c>
      <c r="H32" s="4">
        <v>4.8</v>
      </c>
      <c r="J32" s="4">
        <v>20.8</v>
      </c>
      <c r="K32" s="4">
        <v>1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4.8426</v>
      </c>
      <c r="W32" s="4">
        <v>0</v>
      </c>
      <c r="X32" s="4">
        <v>20.8</v>
      </c>
      <c r="Y32" s="4">
        <v>12.8</v>
      </c>
      <c r="Z32" s="4">
        <v>860</v>
      </c>
      <c r="AA32" s="4">
        <v>875</v>
      </c>
      <c r="AB32" s="4">
        <v>869</v>
      </c>
      <c r="AC32" s="4">
        <v>56</v>
      </c>
      <c r="AD32" s="4">
        <v>9.69</v>
      </c>
      <c r="AE32" s="4">
        <v>0.22</v>
      </c>
      <c r="AF32" s="4">
        <v>983</v>
      </c>
      <c r="AG32" s="4">
        <v>-6</v>
      </c>
      <c r="AH32" s="4">
        <v>12</v>
      </c>
      <c r="AI32" s="4">
        <v>13</v>
      </c>
      <c r="AJ32" s="4">
        <v>121</v>
      </c>
      <c r="AK32" s="4">
        <v>122.2</v>
      </c>
      <c r="AL32" s="4">
        <v>5.3</v>
      </c>
      <c r="AM32" s="4">
        <v>142</v>
      </c>
      <c r="AN32" s="4" t="s">
        <v>155</v>
      </c>
      <c r="AO32" s="4">
        <v>2</v>
      </c>
      <c r="AP32" s="5">
        <v>0.62821759259259258</v>
      </c>
      <c r="AQ32" s="4">
        <v>47.159320000000001</v>
      </c>
      <c r="AR32" s="4">
        <v>-88.489727000000002</v>
      </c>
      <c r="AS32" s="4">
        <v>313.10000000000002</v>
      </c>
      <c r="AT32" s="4">
        <v>0</v>
      </c>
      <c r="AU32" s="4">
        <v>12</v>
      </c>
      <c r="AV32" s="4">
        <v>12</v>
      </c>
      <c r="AW32" s="4" t="s">
        <v>404</v>
      </c>
      <c r="AX32" s="4">
        <v>1</v>
      </c>
      <c r="AY32" s="4">
        <v>1.697403</v>
      </c>
      <c r="AZ32" s="4">
        <v>1.997403</v>
      </c>
      <c r="BB32" s="4">
        <v>450</v>
      </c>
      <c r="BD32" s="4">
        <v>0.223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Q32" s="4">
        <v>0</v>
      </c>
      <c r="BR32" s="4">
        <v>1.0758E-2</v>
      </c>
      <c r="BS32" s="4">
        <v>-5</v>
      </c>
      <c r="BT32" s="4">
        <v>0.25675799999999999</v>
      </c>
      <c r="BU32" s="4">
        <v>0.26289899999999999</v>
      </c>
      <c r="BV32" s="4">
        <v>5.1865119999999996</v>
      </c>
    </row>
    <row r="33" spans="1:74" x14ac:dyDescent="0.25">
      <c r="A33" s="2">
        <v>42803</v>
      </c>
      <c r="B33" s="3">
        <v>0.41952342592592595</v>
      </c>
      <c r="C33" s="4">
        <v>-0.01</v>
      </c>
      <c r="D33" s="4">
        <v>0</v>
      </c>
      <c r="E33" s="4">
        <v>0</v>
      </c>
      <c r="F33" s="4">
        <v>-0.1</v>
      </c>
      <c r="G33" s="4">
        <v>-4.5</v>
      </c>
      <c r="H33" s="4">
        <v>6.2</v>
      </c>
      <c r="J33" s="4">
        <v>20.8</v>
      </c>
      <c r="K33" s="4">
        <v>1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6.2446999999999999</v>
      </c>
      <c r="W33" s="4">
        <v>0</v>
      </c>
      <c r="X33" s="4">
        <v>20.8</v>
      </c>
      <c r="Y33" s="4">
        <v>12.9</v>
      </c>
      <c r="Z33" s="4">
        <v>858</v>
      </c>
      <c r="AA33" s="4">
        <v>874</v>
      </c>
      <c r="AB33" s="4">
        <v>868</v>
      </c>
      <c r="AC33" s="4">
        <v>56</v>
      </c>
      <c r="AD33" s="4">
        <v>9.69</v>
      </c>
      <c r="AE33" s="4">
        <v>0.22</v>
      </c>
      <c r="AF33" s="4">
        <v>983</v>
      </c>
      <c r="AG33" s="4">
        <v>-6</v>
      </c>
      <c r="AH33" s="4">
        <v>12</v>
      </c>
      <c r="AI33" s="4">
        <v>13</v>
      </c>
      <c r="AJ33" s="4">
        <v>121</v>
      </c>
      <c r="AK33" s="4">
        <v>121.2</v>
      </c>
      <c r="AL33" s="4">
        <v>5.7</v>
      </c>
      <c r="AM33" s="4">
        <v>142</v>
      </c>
      <c r="AN33" s="4" t="s">
        <v>155</v>
      </c>
      <c r="AO33" s="4">
        <v>2</v>
      </c>
      <c r="AP33" s="5">
        <v>0.62822916666666673</v>
      </c>
      <c r="AQ33" s="4">
        <v>47.159322000000003</v>
      </c>
      <c r="AR33" s="4">
        <v>-88.489727000000002</v>
      </c>
      <c r="AS33" s="4">
        <v>312.7</v>
      </c>
      <c r="AT33" s="4">
        <v>0</v>
      </c>
      <c r="AU33" s="4">
        <v>12</v>
      </c>
      <c r="AV33" s="4">
        <v>12</v>
      </c>
      <c r="AW33" s="4" t="s">
        <v>404</v>
      </c>
      <c r="AX33" s="4">
        <v>1</v>
      </c>
      <c r="AY33" s="4">
        <v>1.7</v>
      </c>
      <c r="AZ33" s="4">
        <v>2</v>
      </c>
      <c r="BB33" s="4">
        <v>450</v>
      </c>
      <c r="BD33" s="4">
        <v>0.223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Q33" s="4">
        <v>0</v>
      </c>
      <c r="BR33" s="4">
        <v>1.4031999999999999E-2</v>
      </c>
      <c r="BS33" s="4">
        <v>-5</v>
      </c>
      <c r="BT33" s="4">
        <v>0.26003199999999999</v>
      </c>
      <c r="BU33" s="4">
        <v>0.34290700000000002</v>
      </c>
      <c r="BV33" s="4">
        <v>5.2526460000000004</v>
      </c>
    </row>
    <row r="34" spans="1:74" x14ac:dyDescent="0.25">
      <c r="A34" s="2">
        <v>42803</v>
      </c>
      <c r="B34" s="3">
        <v>0.41953499999999999</v>
      </c>
      <c r="C34" s="4">
        <v>-0.01</v>
      </c>
      <c r="D34" s="4">
        <v>0</v>
      </c>
      <c r="E34" s="4">
        <v>0</v>
      </c>
      <c r="F34" s="4">
        <v>-0.1</v>
      </c>
      <c r="G34" s="4">
        <v>-4.5</v>
      </c>
      <c r="H34" s="4">
        <v>5.6</v>
      </c>
      <c r="J34" s="4">
        <v>20.8</v>
      </c>
      <c r="K34" s="4">
        <v>1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5.56</v>
      </c>
      <c r="W34" s="4">
        <v>0</v>
      </c>
      <c r="X34" s="4">
        <v>20.8</v>
      </c>
      <c r="Y34" s="4">
        <v>12.9</v>
      </c>
      <c r="Z34" s="4">
        <v>858</v>
      </c>
      <c r="AA34" s="4">
        <v>874</v>
      </c>
      <c r="AB34" s="4">
        <v>866</v>
      </c>
      <c r="AC34" s="4">
        <v>56</v>
      </c>
      <c r="AD34" s="4">
        <v>9.69</v>
      </c>
      <c r="AE34" s="4">
        <v>0.22</v>
      </c>
      <c r="AF34" s="4">
        <v>983</v>
      </c>
      <c r="AG34" s="4">
        <v>-6</v>
      </c>
      <c r="AH34" s="4">
        <v>12</v>
      </c>
      <c r="AI34" s="4">
        <v>13</v>
      </c>
      <c r="AJ34" s="4">
        <v>121</v>
      </c>
      <c r="AK34" s="4">
        <v>121.8</v>
      </c>
      <c r="AL34" s="4">
        <v>5.5</v>
      </c>
      <c r="AM34" s="4">
        <v>142</v>
      </c>
      <c r="AN34" s="4" t="s">
        <v>155</v>
      </c>
      <c r="AO34" s="4">
        <v>2</v>
      </c>
      <c r="AP34" s="5">
        <v>0.62824074074074077</v>
      </c>
      <c r="AQ34" s="4">
        <v>47.159322000000003</v>
      </c>
      <c r="AR34" s="4">
        <v>-88.489727000000002</v>
      </c>
      <c r="AS34" s="4">
        <v>312.60000000000002</v>
      </c>
      <c r="AT34" s="4">
        <v>0</v>
      </c>
      <c r="AU34" s="4">
        <v>12</v>
      </c>
      <c r="AV34" s="4">
        <v>12</v>
      </c>
      <c r="AW34" s="4" t="s">
        <v>404</v>
      </c>
      <c r="AX34" s="4">
        <v>1</v>
      </c>
      <c r="AY34" s="4">
        <v>1.7</v>
      </c>
      <c r="AZ34" s="4">
        <v>2</v>
      </c>
      <c r="BB34" s="4">
        <v>450</v>
      </c>
      <c r="BD34" s="4">
        <v>0.223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Q34" s="4">
        <v>0</v>
      </c>
      <c r="BR34" s="4">
        <v>1.2725999999999999E-2</v>
      </c>
      <c r="BS34" s="4">
        <v>-5</v>
      </c>
      <c r="BT34" s="4">
        <v>0.26024199999999997</v>
      </c>
      <c r="BU34" s="4">
        <v>0.31099199999999999</v>
      </c>
      <c r="BV34" s="4">
        <v>5.256888</v>
      </c>
    </row>
    <row r="35" spans="1:74" x14ac:dyDescent="0.25">
      <c r="A35" s="2">
        <v>42803</v>
      </c>
      <c r="B35" s="3">
        <v>0.41954657407407409</v>
      </c>
      <c r="C35" s="4">
        <v>-0.01</v>
      </c>
      <c r="D35" s="4">
        <v>0</v>
      </c>
      <c r="E35" s="4">
        <v>0</v>
      </c>
      <c r="F35" s="4">
        <v>-0.1</v>
      </c>
      <c r="G35" s="4">
        <v>-4.5</v>
      </c>
      <c r="H35" s="4">
        <v>5.4</v>
      </c>
      <c r="J35" s="4">
        <v>20.77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5.4135999999999997</v>
      </c>
      <c r="W35" s="4">
        <v>0</v>
      </c>
      <c r="X35" s="4">
        <v>20.768999999999998</v>
      </c>
      <c r="Y35" s="4">
        <v>13</v>
      </c>
      <c r="Z35" s="4">
        <v>857</v>
      </c>
      <c r="AA35" s="4">
        <v>875</v>
      </c>
      <c r="AB35" s="4">
        <v>866</v>
      </c>
      <c r="AC35" s="4">
        <v>56</v>
      </c>
      <c r="AD35" s="4">
        <v>9.69</v>
      </c>
      <c r="AE35" s="4">
        <v>0.22</v>
      </c>
      <c r="AF35" s="4">
        <v>983</v>
      </c>
      <c r="AG35" s="4">
        <v>-6</v>
      </c>
      <c r="AH35" s="4">
        <v>12</v>
      </c>
      <c r="AI35" s="4">
        <v>13</v>
      </c>
      <c r="AJ35" s="4">
        <v>121</v>
      </c>
      <c r="AK35" s="4">
        <v>121.2</v>
      </c>
      <c r="AL35" s="4">
        <v>5.6</v>
      </c>
      <c r="AM35" s="4">
        <v>142</v>
      </c>
      <c r="AN35" s="4" t="s">
        <v>155</v>
      </c>
      <c r="AO35" s="4">
        <v>2</v>
      </c>
      <c r="AP35" s="5">
        <v>0.62825231481481481</v>
      </c>
      <c r="AQ35" s="4">
        <v>47.159320000000001</v>
      </c>
      <c r="AR35" s="4">
        <v>-88.489727000000002</v>
      </c>
      <c r="AS35" s="4">
        <v>312.60000000000002</v>
      </c>
      <c r="AT35" s="4">
        <v>0</v>
      </c>
      <c r="AU35" s="4">
        <v>12</v>
      </c>
      <c r="AV35" s="4">
        <v>11</v>
      </c>
      <c r="AW35" s="4" t="s">
        <v>403</v>
      </c>
      <c r="AX35" s="4">
        <v>1</v>
      </c>
      <c r="AY35" s="4">
        <v>1.7</v>
      </c>
      <c r="AZ35" s="4">
        <v>2</v>
      </c>
      <c r="BB35" s="4">
        <v>450</v>
      </c>
      <c r="BD35" s="4">
        <v>0.223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Q35" s="4">
        <v>0</v>
      </c>
      <c r="BR35" s="4">
        <v>1.3516E-2</v>
      </c>
      <c r="BS35" s="4">
        <v>-5</v>
      </c>
      <c r="BT35" s="4">
        <v>0.26227400000000001</v>
      </c>
      <c r="BU35" s="4">
        <v>0.33029700000000001</v>
      </c>
      <c r="BV35" s="4">
        <v>5.2979349999999998</v>
      </c>
    </row>
    <row r="36" spans="1:74" x14ac:dyDescent="0.25">
      <c r="A36" s="2">
        <v>42803</v>
      </c>
      <c r="B36" s="3">
        <v>0.41955814814814812</v>
      </c>
      <c r="C36" s="4">
        <v>-0.01</v>
      </c>
      <c r="D36" s="4">
        <v>0</v>
      </c>
      <c r="E36" s="4">
        <v>0</v>
      </c>
      <c r="F36" s="4">
        <v>-0.1</v>
      </c>
      <c r="G36" s="4">
        <v>-4.5999999999999996</v>
      </c>
      <c r="H36" s="4">
        <v>7.3</v>
      </c>
      <c r="J36" s="4">
        <v>20.7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7.3048999999999999</v>
      </c>
      <c r="W36" s="4">
        <v>0</v>
      </c>
      <c r="X36" s="4">
        <v>20.7</v>
      </c>
      <c r="Y36" s="4">
        <v>12.9</v>
      </c>
      <c r="Z36" s="4">
        <v>858</v>
      </c>
      <c r="AA36" s="4">
        <v>875</v>
      </c>
      <c r="AB36" s="4">
        <v>867</v>
      </c>
      <c r="AC36" s="4">
        <v>56</v>
      </c>
      <c r="AD36" s="4">
        <v>9.69</v>
      </c>
      <c r="AE36" s="4">
        <v>0.22</v>
      </c>
      <c r="AF36" s="4">
        <v>983</v>
      </c>
      <c r="AG36" s="4">
        <v>-6</v>
      </c>
      <c r="AH36" s="4">
        <v>11.242000000000001</v>
      </c>
      <c r="AI36" s="4">
        <v>13</v>
      </c>
      <c r="AJ36" s="4">
        <v>121</v>
      </c>
      <c r="AK36" s="4">
        <v>121</v>
      </c>
      <c r="AL36" s="4">
        <v>5.8</v>
      </c>
      <c r="AM36" s="4">
        <v>142</v>
      </c>
      <c r="AN36" s="4" t="s">
        <v>155</v>
      </c>
      <c r="AO36" s="4">
        <v>2</v>
      </c>
      <c r="AP36" s="5">
        <v>0.62826388888888884</v>
      </c>
      <c r="AQ36" s="4">
        <v>47.159322000000003</v>
      </c>
      <c r="AR36" s="4">
        <v>-88.489727000000002</v>
      </c>
      <c r="AS36" s="4">
        <v>312.89999999999998</v>
      </c>
      <c r="AT36" s="4">
        <v>0</v>
      </c>
      <c r="AU36" s="4">
        <v>12</v>
      </c>
      <c r="AV36" s="4">
        <v>11</v>
      </c>
      <c r="AW36" s="4" t="s">
        <v>403</v>
      </c>
      <c r="AX36" s="4">
        <v>1</v>
      </c>
      <c r="AY36" s="4">
        <v>1.7</v>
      </c>
      <c r="AZ36" s="4">
        <v>2</v>
      </c>
      <c r="BB36" s="4">
        <v>450</v>
      </c>
      <c r="BD36" s="4">
        <v>0.223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Q36" s="4">
        <v>0</v>
      </c>
      <c r="BR36" s="4">
        <v>1.0968E-2</v>
      </c>
      <c r="BS36" s="4">
        <v>-5</v>
      </c>
      <c r="BT36" s="4">
        <v>0.26072600000000001</v>
      </c>
      <c r="BU36" s="4">
        <v>0.26803100000000002</v>
      </c>
      <c r="BV36" s="4">
        <v>5.2666649999999997</v>
      </c>
    </row>
    <row r="37" spans="1:74" x14ac:dyDescent="0.25">
      <c r="A37" s="2">
        <v>42803</v>
      </c>
      <c r="B37" s="3">
        <v>0.41956972222222227</v>
      </c>
      <c r="C37" s="4">
        <v>-0.01</v>
      </c>
      <c r="D37" s="4">
        <v>0</v>
      </c>
      <c r="E37" s="4">
        <v>0</v>
      </c>
      <c r="F37" s="4">
        <v>-0.1</v>
      </c>
      <c r="G37" s="4">
        <v>-4.5999999999999996</v>
      </c>
      <c r="H37" s="4">
        <v>12.5</v>
      </c>
      <c r="J37" s="4">
        <v>20.7</v>
      </c>
      <c r="K37" s="4">
        <v>1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12.455500000000001</v>
      </c>
      <c r="W37" s="4">
        <v>0</v>
      </c>
      <c r="X37" s="4">
        <v>20.7</v>
      </c>
      <c r="Y37" s="4">
        <v>12.9</v>
      </c>
      <c r="Z37" s="4">
        <v>858</v>
      </c>
      <c r="AA37" s="4">
        <v>874</v>
      </c>
      <c r="AB37" s="4">
        <v>868</v>
      </c>
      <c r="AC37" s="4">
        <v>56</v>
      </c>
      <c r="AD37" s="4">
        <v>9.69</v>
      </c>
      <c r="AE37" s="4">
        <v>0.22</v>
      </c>
      <c r="AF37" s="4">
        <v>983</v>
      </c>
      <c r="AG37" s="4">
        <v>-6</v>
      </c>
      <c r="AH37" s="4">
        <v>11</v>
      </c>
      <c r="AI37" s="4">
        <v>13</v>
      </c>
      <c r="AJ37" s="4">
        <v>121</v>
      </c>
      <c r="AK37" s="4">
        <v>120.2</v>
      </c>
      <c r="AL37" s="4">
        <v>6</v>
      </c>
      <c r="AM37" s="4">
        <v>142</v>
      </c>
      <c r="AN37" s="4" t="s">
        <v>155</v>
      </c>
      <c r="AO37" s="4">
        <v>2</v>
      </c>
      <c r="AP37" s="5">
        <v>0.62827546296296299</v>
      </c>
      <c r="AQ37" s="4">
        <v>47.159322000000003</v>
      </c>
      <c r="AR37" s="4">
        <v>-88.489727000000002</v>
      </c>
      <c r="AS37" s="4">
        <v>313</v>
      </c>
      <c r="AT37" s="4">
        <v>0</v>
      </c>
      <c r="AU37" s="4">
        <v>12</v>
      </c>
      <c r="AV37" s="4">
        <v>11</v>
      </c>
      <c r="AW37" s="4" t="s">
        <v>403</v>
      </c>
      <c r="AX37" s="4">
        <v>1</v>
      </c>
      <c r="AY37" s="4">
        <v>1.7</v>
      </c>
      <c r="AZ37" s="4">
        <v>2</v>
      </c>
      <c r="BB37" s="4">
        <v>450</v>
      </c>
      <c r="BD37" s="4">
        <v>0.223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Q37" s="4">
        <v>0</v>
      </c>
      <c r="BR37" s="4">
        <v>0.01</v>
      </c>
      <c r="BS37" s="4">
        <v>-5</v>
      </c>
      <c r="BT37" s="4">
        <v>0.26075700000000002</v>
      </c>
      <c r="BU37" s="4">
        <v>0.24437500000000001</v>
      </c>
      <c r="BV37" s="4">
        <v>5.267296</v>
      </c>
    </row>
    <row r="38" spans="1:74" x14ac:dyDescent="0.25">
      <c r="A38" s="2">
        <v>42803</v>
      </c>
      <c r="B38" s="3">
        <v>0.41958129629629631</v>
      </c>
      <c r="C38" s="4">
        <v>-0.01</v>
      </c>
      <c r="D38" s="4">
        <v>0</v>
      </c>
      <c r="E38" s="4">
        <v>0</v>
      </c>
      <c r="F38" s="4">
        <v>-0.1</v>
      </c>
      <c r="G38" s="4">
        <v>-4.5999999999999996</v>
      </c>
      <c r="H38" s="4">
        <v>17.5</v>
      </c>
      <c r="J38" s="4">
        <v>20.7</v>
      </c>
      <c r="K38" s="4">
        <v>1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17.494900000000001</v>
      </c>
      <c r="W38" s="4">
        <v>0</v>
      </c>
      <c r="X38" s="4">
        <v>20.7</v>
      </c>
      <c r="Y38" s="4">
        <v>13</v>
      </c>
      <c r="Z38" s="4">
        <v>858</v>
      </c>
      <c r="AA38" s="4">
        <v>873</v>
      </c>
      <c r="AB38" s="4">
        <v>867</v>
      </c>
      <c r="AC38" s="4">
        <v>56</v>
      </c>
      <c r="AD38" s="4">
        <v>9.69</v>
      </c>
      <c r="AE38" s="4">
        <v>0.22</v>
      </c>
      <c r="AF38" s="4">
        <v>983</v>
      </c>
      <c r="AG38" s="4">
        <v>-6</v>
      </c>
      <c r="AH38" s="4">
        <v>11</v>
      </c>
      <c r="AI38" s="4">
        <v>13</v>
      </c>
      <c r="AJ38" s="4">
        <v>120.2</v>
      </c>
      <c r="AK38" s="4">
        <v>120</v>
      </c>
      <c r="AL38" s="4">
        <v>6</v>
      </c>
      <c r="AM38" s="4">
        <v>142</v>
      </c>
      <c r="AN38" s="4" t="s">
        <v>155</v>
      </c>
      <c r="AO38" s="4">
        <v>2</v>
      </c>
      <c r="AP38" s="5">
        <v>0.62828703703703703</v>
      </c>
      <c r="AQ38" s="4">
        <v>47.159322000000003</v>
      </c>
      <c r="AR38" s="4">
        <v>-88.489727000000002</v>
      </c>
      <c r="AS38" s="4">
        <v>312.7</v>
      </c>
      <c r="AT38" s="4">
        <v>0</v>
      </c>
      <c r="AU38" s="4">
        <v>12</v>
      </c>
      <c r="AV38" s="4">
        <v>11</v>
      </c>
      <c r="AW38" s="4" t="s">
        <v>403</v>
      </c>
      <c r="AX38" s="4">
        <v>1.096803</v>
      </c>
      <c r="AY38" s="4">
        <v>1.022378</v>
      </c>
      <c r="AZ38" s="4">
        <v>1.8063940000000001</v>
      </c>
      <c r="BB38" s="4">
        <v>450</v>
      </c>
      <c r="BD38" s="4">
        <v>0.223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Q38" s="4">
        <v>0</v>
      </c>
      <c r="BR38" s="4">
        <v>9.2420000000000002E-3</v>
      </c>
      <c r="BS38" s="4">
        <v>-5</v>
      </c>
      <c r="BT38" s="4">
        <v>0.26100000000000001</v>
      </c>
      <c r="BU38" s="4">
        <v>0.225857</v>
      </c>
      <c r="BV38" s="4">
        <v>5.2721999999999998</v>
      </c>
    </row>
    <row r="39" spans="1:74" x14ac:dyDescent="0.25">
      <c r="A39" s="2">
        <v>42803</v>
      </c>
      <c r="B39" s="3">
        <v>0.41959287037037035</v>
      </c>
      <c r="C39" s="4">
        <v>-0.01</v>
      </c>
      <c r="D39" s="4">
        <v>0</v>
      </c>
      <c r="E39" s="4">
        <v>0</v>
      </c>
      <c r="F39" s="4">
        <v>-0.1</v>
      </c>
      <c r="G39" s="4">
        <v>-4.5999999999999996</v>
      </c>
      <c r="H39" s="4">
        <v>6.8</v>
      </c>
      <c r="J39" s="4">
        <v>20.7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6.7903000000000002</v>
      </c>
      <c r="W39" s="4">
        <v>0</v>
      </c>
      <c r="X39" s="4">
        <v>20.7</v>
      </c>
      <c r="Y39" s="4">
        <v>13.2</v>
      </c>
      <c r="Z39" s="4">
        <v>856</v>
      </c>
      <c r="AA39" s="4">
        <v>872</v>
      </c>
      <c r="AB39" s="4">
        <v>866</v>
      </c>
      <c r="AC39" s="4">
        <v>56</v>
      </c>
      <c r="AD39" s="4">
        <v>9.69</v>
      </c>
      <c r="AE39" s="4">
        <v>0.22</v>
      </c>
      <c r="AF39" s="4">
        <v>983</v>
      </c>
      <c r="AG39" s="4">
        <v>-6</v>
      </c>
      <c r="AH39" s="4">
        <v>11</v>
      </c>
      <c r="AI39" s="4">
        <v>13</v>
      </c>
      <c r="AJ39" s="4">
        <v>120.8</v>
      </c>
      <c r="AK39" s="4">
        <v>120</v>
      </c>
      <c r="AL39" s="4">
        <v>6</v>
      </c>
      <c r="AM39" s="4">
        <v>142</v>
      </c>
      <c r="AN39" s="4" t="s">
        <v>155</v>
      </c>
      <c r="AO39" s="4">
        <v>2</v>
      </c>
      <c r="AP39" s="5">
        <v>0.62829861111111118</v>
      </c>
      <c r="AQ39" s="4">
        <v>47.159322000000003</v>
      </c>
      <c r="AR39" s="4">
        <v>-88.489727000000002</v>
      </c>
      <c r="AS39" s="4">
        <v>312.89999999999998</v>
      </c>
      <c r="AT39" s="4">
        <v>0</v>
      </c>
      <c r="AU39" s="4">
        <v>12</v>
      </c>
      <c r="AV39" s="4">
        <v>11</v>
      </c>
      <c r="AW39" s="4" t="s">
        <v>403</v>
      </c>
      <c r="AX39" s="4">
        <v>1.1000000000000001</v>
      </c>
      <c r="AY39" s="4">
        <v>1.1955560000000001</v>
      </c>
      <c r="AZ39" s="4">
        <v>1.897778</v>
      </c>
      <c r="BB39" s="4">
        <v>450</v>
      </c>
      <c r="BD39" s="4">
        <v>0.223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Q39" s="4">
        <v>0</v>
      </c>
      <c r="BR39" s="4">
        <v>1.5063999999999999E-2</v>
      </c>
      <c r="BS39" s="4">
        <v>-5</v>
      </c>
      <c r="BT39" s="4">
        <v>0.26857999999999999</v>
      </c>
      <c r="BU39" s="4">
        <v>0.36812699999999998</v>
      </c>
      <c r="BV39" s="4">
        <v>5.4253159999999996</v>
      </c>
    </row>
    <row r="40" spans="1:74" x14ac:dyDescent="0.25">
      <c r="A40" s="2">
        <v>42803</v>
      </c>
      <c r="B40" s="3">
        <v>0.41960444444444445</v>
      </c>
      <c r="C40" s="4">
        <v>-0.01</v>
      </c>
      <c r="D40" s="4">
        <v>0</v>
      </c>
      <c r="E40" s="4">
        <v>0</v>
      </c>
      <c r="F40" s="4">
        <v>-0.1</v>
      </c>
      <c r="G40" s="4">
        <v>-4.5999999999999996</v>
      </c>
      <c r="H40" s="4">
        <v>18.399999999999999</v>
      </c>
      <c r="J40" s="4">
        <v>20.7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18.352499999999999</v>
      </c>
      <c r="W40" s="4">
        <v>0</v>
      </c>
      <c r="X40" s="4">
        <v>20.7</v>
      </c>
      <c r="Y40" s="4">
        <v>13.4</v>
      </c>
      <c r="Z40" s="4">
        <v>854</v>
      </c>
      <c r="AA40" s="4">
        <v>872</v>
      </c>
      <c r="AB40" s="4">
        <v>868</v>
      </c>
      <c r="AC40" s="4">
        <v>56</v>
      </c>
      <c r="AD40" s="4">
        <v>9.69</v>
      </c>
      <c r="AE40" s="4">
        <v>0.22</v>
      </c>
      <c r="AF40" s="4">
        <v>983</v>
      </c>
      <c r="AG40" s="4">
        <v>-6</v>
      </c>
      <c r="AH40" s="4">
        <v>11</v>
      </c>
      <c r="AI40" s="4">
        <v>13</v>
      </c>
      <c r="AJ40" s="4">
        <v>121</v>
      </c>
      <c r="AK40" s="4">
        <v>121.5</v>
      </c>
      <c r="AL40" s="4">
        <v>6.2</v>
      </c>
      <c r="AM40" s="4">
        <v>142</v>
      </c>
      <c r="AN40" s="4" t="s">
        <v>155</v>
      </c>
      <c r="AO40" s="4">
        <v>2</v>
      </c>
      <c r="AP40" s="5">
        <v>0.62831018518518522</v>
      </c>
      <c r="AQ40" s="4">
        <v>47.159322000000003</v>
      </c>
      <c r="AR40" s="4">
        <v>-88.489727000000002</v>
      </c>
      <c r="AS40" s="4">
        <v>312.7</v>
      </c>
      <c r="AT40" s="4">
        <v>0</v>
      </c>
      <c r="AU40" s="4">
        <v>12</v>
      </c>
      <c r="AV40" s="4">
        <v>11</v>
      </c>
      <c r="AW40" s="4" t="s">
        <v>403</v>
      </c>
      <c r="AX40" s="4">
        <v>1.1000000000000001</v>
      </c>
      <c r="AY40" s="4">
        <v>1.2977019999999999</v>
      </c>
      <c r="AZ40" s="4">
        <v>1.9977020000000001</v>
      </c>
      <c r="BB40" s="4">
        <v>450</v>
      </c>
      <c r="BD40" s="4">
        <v>0.223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Q40" s="4">
        <v>0</v>
      </c>
      <c r="BR40" s="4">
        <v>2.4580000000000001E-2</v>
      </c>
      <c r="BS40" s="4">
        <v>-5</v>
      </c>
      <c r="BT40" s="4">
        <v>0.28085399999999999</v>
      </c>
      <c r="BU40" s="4">
        <v>0.60067400000000004</v>
      </c>
      <c r="BV40" s="4">
        <v>5.6732509999999996</v>
      </c>
    </row>
    <row r="41" spans="1:74" x14ac:dyDescent="0.25">
      <c r="A41" s="2">
        <v>42803</v>
      </c>
      <c r="B41" s="3">
        <v>0.41961601851851849</v>
      </c>
      <c r="C41" s="4">
        <v>-0.01</v>
      </c>
      <c r="D41" s="4">
        <v>0</v>
      </c>
      <c r="E41" s="4">
        <v>0</v>
      </c>
      <c r="F41" s="4">
        <v>-0.2</v>
      </c>
      <c r="G41" s="4">
        <v>-4.5999999999999996</v>
      </c>
      <c r="H41" s="4">
        <v>7.2</v>
      </c>
      <c r="J41" s="4">
        <v>20.73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7.218</v>
      </c>
      <c r="W41" s="4">
        <v>0</v>
      </c>
      <c r="X41" s="4">
        <v>20.726099999999999</v>
      </c>
      <c r="Y41" s="4">
        <v>13.4</v>
      </c>
      <c r="Z41" s="4">
        <v>853</v>
      </c>
      <c r="AA41" s="4">
        <v>873</v>
      </c>
      <c r="AB41" s="4">
        <v>867</v>
      </c>
      <c r="AC41" s="4">
        <v>56</v>
      </c>
      <c r="AD41" s="4">
        <v>9.69</v>
      </c>
      <c r="AE41" s="4">
        <v>0.22</v>
      </c>
      <c r="AF41" s="4">
        <v>983</v>
      </c>
      <c r="AG41" s="4">
        <v>-6</v>
      </c>
      <c r="AH41" s="4">
        <v>11</v>
      </c>
      <c r="AI41" s="4">
        <v>13</v>
      </c>
      <c r="AJ41" s="4">
        <v>121</v>
      </c>
      <c r="AK41" s="4">
        <v>121.2</v>
      </c>
      <c r="AL41" s="4">
        <v>6.1</v>
      </c>
      <c r="AM41" s="4">
        <v>142</v>
      </c>
      <c r="AN41" s="4" t="s">
        <v>155</v>
      </c>
      <c r="AO41" s="4">
        <v>2</v>
      </c>
      <c r="AP41" s="5">
        <v>0.62832175925925926</v>
      </c>
      <c r="AQ41" s="4">
        <v>47.159322000000003</v>
      </c>
      <c r="AR41" s="4">
        <v>-88.489727000000002</v>
      </c>
      <c r="AS41" s="4">
        <v>312.5</v>
      </c>
      <c r="AT41" s="4">
        <v>0</v>
      </c>
      <c r="AU41" s="4">
        <v>12</v>
      </c>
      <c r="AV41" s="4">
        <v>11</v>
      </c>
      <c r="AW41" s="4" t="s">
        <v>403</v>
      </c>
      <c r="AX41" s="4">
        <v>1.1000000000000001</v>
      </c>
      <c r="AY41" s="4">
        <v>1.3</v>
      </c>
      <c r="AZ41" s="4">
        <v>2</v>
      </c>
      <c r="BB41" s="4">
        <v>450</v>
      </c>
      <c r="BD41" s="4">
        <v>0.223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Q41" s="4">
        <v>0</v>
      </c>
      <c r="BR41" s="4">
        <v>2.8516E-2</v>
      </c>
      <c r="BS41" s="4">
        <v>-5</v>
      </c>
      <c r="BT41" s="4">
        <v>0.28399999999999997</v>
      </c>
      <c r="BU41" s="4">
        <v>0.69686000000000003</v>
      </c>
      <c r="BV41" s="4">
        <v>5.7367999999999997</v>
      </c>
    </row>
    <row r="42" spans="1:74" x14ac:dyDescent="0.25">
      <c r="A42" s="2">
        <v>42803</v>
      </c>
      <c r="B42" s="3">
        <v>0.41962759259259258</v>
      </c>
      <c r="C42" s="4">
        <v>-0.01</v>
      </c>
      <c r="D42" s="4">
        <v>0</v>
      </c>
      <c r="E42" s="4">
        <v>0</v>
      </c>
      <c r="F42" s="4">
        <v>-0.1</v>
      </c>
      <c r="G42" s="4">
        <v>-4.5999999999999996</v>
      </c>
      <c r="H42" s="4">
        <v>-0.2</v>
      </c>
      <c r="J42" s="4">
        <v>20.8</v>
      </c>
      <c r="K42" s="4">
        <v>1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W42" s="4">
        <v>0</v>
      </c>
      <c r="X42" s="4">
        <v>20.8</v>
      </c>
      <c r="Y42" s="4">
        <v>13.4</v>
      </c>
      <c r="Z42" s="4">
        <v>854</v>
      </c>
      <c r="AA42" s="4">
        <v>872</v>
      </c>
      <c r="AB42" s="4">
        <v>869</v>
      </c>
      <c r="AC42" s="4">
        <v>56</v>
      </c>
      <c r="AD42" s="4">
        <v>9.69</v>
      </c>
      <c r="AE42" s="4">
        <v>0.22</v>
      </c>
      <c r="AF42" s="4">
        <v>983</v>
      </c>
      <c r="AG42" s="4">
        <v>-6</v>
      </c>
      <c r="AH42" s="4">
        <v>11</v>
      </c>
      <c r="AI42" s="4">
        <v>13</v>
      </c>
      <c r="AJ42" s="4">
        <v>120.2</v>
      </c>
      <c r="AK42" s="4">
        <v>121.8</v>
      </c>
      <c r="AL42" s="4">
        <v>6.2</v>
      </c>
      <c r="AM42" s="4">
        <v>142</v>
      </c>
      <c r="AN42" s="4" t="s">
        <v>155</v>
      </c>
      <c r="AO42" s="4">
        <v>2</v>
      </c>
      <c r="AP42" s="5">
        <v>0.6283333333333333</v>
      </c>
      <c r="AQ42" s="4">
        <v>47.159322000000003</v>
      </c>
      <c r="AR42" s="4">
        <v>-88.489727000000002</v>
      </c>
      <c r="AS42" s="4">
        <v>312.2</v>
      </c>
      <c r="AT42" s="4">
        <v>0</v>
      </c>
      <c r="AU42" s="4">
        <v>12</v>
      </c>
      <c r="AV42" s="4">
        <v>11</v>
      </c>
      <c r="AW42" s="4" t="s">
        <v>403</v>
      </c>
      <c r="AX42" s="4">
        <v>0.90499499999999999</v>
      </c>
      <c r="AY42" s="4">
        <v>1.397502</v>
      </c>
      <c r="AZ42" s="4">
        <v>2</v>
      </c>
      <c r="BB42" s="4">
        <v>450</v>
      </c>
      <c r="BD42" s="4">
        <v>0.223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Q42" s="4">
        <v>0</v>
      </c>
      <c r="BR42" s="4">
        <v>3.1274000000000003E-2</v>
      </c>
      <c r="BS42" s="4">
        <v>-5</v>
      </c>
      <c r="BT42" s="4">
        <v>0.28627399999999997</v>
      </c>
      <c r="BU42" s="4">
        <v>0.76425799999999999</v>
      </c>
      <c r="BV42" s="4">
        <v>5.7827349999999997</v>
      </c>
    </row>
    <row r="43" spans="1:74" x14ac:dyDescent="0.25">
      <c r="A43" s="2">
        <v>42803</v>
      </c>
      <c r="B43" s="3">
        <v>0.41963916666666662</v>
      </c>
      <c r="C43" s="4">
        <v>-0.01</v>
      </c>
      <c r="D43" s="4">
        <v>0</v>
      </c>
      <c r="E43" s="4">
        <v>0</v>
      </c>
      <c r="F43" s="4">
        <v>-0.1</v>
      </c>
      <c r="G43" s="4">
        <v>-4.5999999999999996</v>
      </c>
      <c r="H43" s="4">
        <v>0.3</v>
      </c>
      <c r="J43" s="4">
        <v>20.8</v>
      </c>
      <c r="K43" s="4">
        <v>1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0.2737</v>
      </c>
      <c r="W43" s="4">
        <v>0</v>
      </c>
      <c r="X43" s="4">
        <v>20.8</v>
      </c>
      <c r="Y43" s="4">
        <v>13.4</v>
      </c>
      <c r="Z43" s="4">
        <v>853</v>
      </c>
      <c r="AA43" s="4">
        <v>871</v>
      </c>
      <c r="AB43" s="4">
        <v>867</v>
      </c>
      <c r="AC43" s="4">
        <v>56</v>
      </c>
      <c r="AD43" s="4">
        <v>9.69</v>
      </c>
      <c r="AE43" s="4">
        <v>0.22</v>
      </c>
      <c r="AF43" s="4">
        <v>983</v>
      </c>
      <c r="AG43" s="4">
        <v>-6</v>
      </c>
      <c r="AH43" s="4">
        <v>11.757999999999999</v>
      </c>
      <c r="AI43" s="4">
        <v>13</v>
      </c>
      <c r="AJ43" s="4">
        <v>120.8</v>
      </c>
      <c r="AK43" s="4">
        <v>122</v>
      </c>
      <c r="AL43" s="4">
        <v>6</v>
      </c>
      <c r="AM43" s="4">
        <v>142</v>
      </c>
      <c r="AN43" s="4" t="s">
        <v>155</v>
      </c>
      <c r="AO43" s="4">
        <v>2</v>
      </c>
      <c r="AP43" s="5">
        <v>0.62834490740740734</v>
      </c>
      <c r="AQ43" s="4">
        <v>47.159322000000003</v>
      </c>
      <c r="AR43" s="4">
        <v>-88.489727000000002</v>
      </c>
      <c r="AS43" s="4">
        <v>311.7</v>
      </c>
      <c r="AT43" s="4">
        <v>0</v>
      </c>
      <c r="AU43" s="4">
        <v>12</v>
      </c>
      <c r="AV43" s="4">
        <v>11</v>
      </c>
      <c r="AW43" s="4" t="s">
        <v>403</v>
      </c>
      <c r="AX43" s="4">
        <v>0.9</v>
      </c>
      <c r="AY43" s="4">
        <v>1.4</v>
      </c>
      <c r="AZ43" s="4">
        <v>2</v>
      </c>
      <c r="BB43" s="4">
        <v>450</v>
      </c>
      <c r="BD43" s="4">
        <v>0.223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Q43" s="4">
        <v>0</v>
      </c>
      <c r="BR43" s="4">
        <v>3.2000000000000001E-2</v>
      </c>
      <c r="BS43" s="4">
        <v>-5</v>
      </c>
      <c r="BT43" s="4">
        <v>0.28851599999999999</v>
      </c>
      <c r="BU43" s="4">
        <v>0.78200000000000003</v>
      </c>
      <c r="BV43" s="4">
        <v>5.828023</v>
      </c>
    </row>
    <row r="44" spans="1:74" x14ac:dyDescent="0.25">
      <c r="A44" s="2">
        <v>42803</v>
      </c>
      <c r="B44" s="3">
        <v>0.41965074074074077</v>
      </c>
      <c r="C44" s="4">
        <v>8.0000000000000002E-3</v>
      </c>
      <c r="D44" s="4">
        <v>0</v>
      </c>
      <c r="E44" s="4">
        <v>0</v>
      </c>
      <c r="F44" s="4">
        <v>-0.1</v>
      </c>
      <c r="G44" s="4">
        <v>-4.5999999999999996</v>
      </c>
      <c r="H44" s="4">
        <v>-1.2</v>
      </c>
      <c r="J44" s="4">
        <v>20.8</v>
      </c>
      <c r="K44" s="4">
        <v>1</v>
      </c>
      <c r="L44" s="4">
        <v>7.6E-3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W44" s="4">
        <v>0</v>
      </c>
      <c r="X44" s="4">
        <v>20.8</v>
      </c>
      <c r="Y44" s="4">
        <v>12.9</v>
      </c>
      <c r="Z44" s="4">
        <v>858</v>
      </c>
      <c r="AA44" s="4">
        <v>874</v>
      </c>
      <c r="AB44" s="4">
        <v>867</v>
      </c>
      <c r="AC44" s="4">
        <v>56</v>
      </c>
      <c r="AD44" s="4">
        <v>9.69</v>
      </c>
      <c r="AE44" s="4">
        <v>0.22</v>
      </c>
      <c r="AF44" s="4">
        <v>983</v>
      </c>
      <c r="AG44" s="4">
        <v>-6</v>
      </c>
      <c r="AH44" s="4">
        <v>11.242000000000001</v>
      </c>
      <c r="AI44" s="4">
        <v>13</v>
      </c>
      <c r="AJ44" s="4">
        <v>120.2</v>
      </c>
      <c r="AK44" s="4">
        <v>122.8</v>
      </c>
      <c r="AL44" s="4">
        <v>5.8</v>
      </c>
      <c r="AM44" s="4">
        <v>142</v>
      </c>
      <c r="AN44" s="4" t="s">
        <v>155</v>
      </c>
      <c r="AO44" s="4">
        <v>2</v>
      </c>
      <c r="AP44" s="5">
        <v>0.62835648148148149</v>
      </c>
      <c r="AQ44" s="4">
        <v>47.159322000000003</v>
      </c>
      <c r="AR44" s="4">
        <v>-88.489727000000002</v>
      </c>
      <c r="AS44" s="4">
        <v>311.2</v>
      </c>
      <c r="AT44" s="4">
        <v>0</v>
      </c>
      <c r="AU44" s="4">
        <v>12</v>
      </c>
      <c r="AV44" s="4">
        <v>11</v>
      </c>
      <c r="AW44" s="4" t="s">
        <v>403</v>
      </c>
      <c r="AX44" s="4">
        <v>0.9</v>
      </c>
      <c r="AY44" s="4">
        <v>1.4</v>
      </c>
      <c r="AZ44" s="4">
        <v>1.610789</v>
      </c>
      <c r="BA44" s="4">
        <v>11.154</v>
      </c>
      <c r="BB44" s="4">
        <v>450</v>
      </c>
      <c r="BC44" s="4">
        <v>40.35</v>
      </c>
      <c r="BD44" s="4">
        <v>0.223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Q44" s="4">
        <v>0</v>
      </c>
      <c r="BR44" s="4">
        <v>1.2292000000000001E-2</v>
      </c>
      <c r="BS44" s="4">
        <v>-5</v>
      </c>
      <c r="BT44" s="4">
        <v>0.26929199999999998</v>
      </c>
      <c r="BU44" s="4">
        <v>0.30038599999999999</v>
      </c>
      <c r="BV44" s="4">
        <v>5.4396979999999999</v>
      </c>
    </row>
    <row r="45" spans="1:74" x14ac:dyDescent="0.25">
      <c r="A45" s="2">
        <v>42803</v>
      </c>
      <c r="B45" s="3">
        <v>0.41966231481481481</v>
      </c>
      <c r="C45" s="4">
        <v>0.49399999999999999</v>
      </c>
      <c r="D45" s="4">
        <v>5.4000000000000003E-3</v>
      </c>
      <c r="E45" s="4">
        <v>54.069374000000003</v>
      </c>
      <c r="F45" s="4">
        <v>-0.1</v>
      </c>
      <c r="G45" s="4">
        <v>-4.5999999999999996</v>
      </c>
      <c r="H45" s="4">
        <v>2.2000000000000002</v>
      </c>
      <c r="J45" s="4">
        <v>20.8</v>
      </c>
      <c r="K45" s="4">
        <v>1</v>
      </c>
      <c r="L45" s="4">
        <v>0.49409999999999998</v>
      </c>
      <c r="M45" s="4">
        <v>5.4000000000000003E-3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2.2383000000000002</v>
      </c>
      <c r="W45" s="4">
        <v>0</v>
      </c>
      <c r="X45" s="4">
        <v>20.8</v>
      </c>
      <c r="Y45" s="4">
        <v>12.7</v>
      </c>
      <c r="Z45" s="4">
        <v>859</v>
      </c>
      <c r="AA45" s="4">
        <v>876</v>
      </c>
      <c r="AB45" s="4">
        <v>868</v>
      </c>
      <c r="AC45" s="4">
        <v>56</v>
      </c>
      <c r="AD45" s="4">
        <v>9.69</v>
      </c>
      <c r="AE45" s="4">
        <v>0.22</v>
      </c>
      <c r="AF45" s="4">
        <v>983</v>
      </c>
      <c r="AG45" s="4">
        <v>-6</v>
      </c>
      <c r="AH45" s="4">
        <v>11</v>
      </c>
      <c r="AI45" s="4">
        <v>13</v>
      </c>
      <c r="AJ45" s="4">
        <v>120.8</v>
      </c>
      <c r="AK45" s="4">
        <v>120.7</v>
      </c>
      <c r="AL45" s="4">
        <v>6.1</v>
      </c>
      <c r="AM45" s="4">
        <v>142</v>
      </c>
      <c r="AN45" s="4" t="s">
        <v>155</v>
      </c>
      <c r="AO45" s="4">
        <v>2</v>
      </c>
      <c r="AP45" s="5">
        <v>0.62836805555555553</v>
      </c>
      <c r="AQ45" s="4">
        <v>47.159322000000003</v>
      </c>
      <c r="AR45" s="4">
        <v>-88.489727000000002</v>
      </c>
      <c r="AS45" s="4">
        <v>310.7</v>
      </c>
      <c r="AT45" s="4">
        <v>0</v>
      </c>
      <c r="AU45" s="4">
        <v>12</v>
      </c>
      <c r="AV45" s="4">
        <v>11</v>
      </c>
      <c r="AW45" s="4" t="s">
        <v>403</v>
      </c>
      <c r="AX45" s="4">
        <v>0.9</v>
      </c>
      <c r="AY45" s="4">
        <v>1.4</v>
      </c>
      <c r="AZ45" s="4">
        <v>1.6</v>
      </c>
      <c r="BA45" s="4">
        <v>11.154</v>
      </c>
      <c r="BB45" s="4">
        <v>450</v>
      </c>
      <c r="BC45" s="4">
        <v>40.35</v>
      </c>
      <c r="BD45" s="4">
        <v>0.223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Q45" s="4">
        <v>0</v>
      </c>
      <c r="BR45" s="4">
        <v>2.2100000000000002E-3</v>
      </c>
      <c r="BS45" s="4">
        <v>-5</v>
      </c>
      <c r="BT45" s="4">
        <v>0.26300000000000001</v>
      </c>
      <c r="BU45" s="4">
        <v>5.4006999999999999E-2</v>
      </c>
      <c r="BV45" s="4">
        <v>5.3125999999999998</v>
      </c>
    </row>
    <row r="46" spans="1:74" x14ac:dyDescent="0.25">
      <c r="A46" s="2">
        <v>42803</v>
      </c>
      <c r="B46" s="3">
        <v>0.4196738888888889</v>
      </c>
      <c r="C46" s="4">
        <v>1.9990000000000001</v>
      </c>
      <c r="D46" s="4">
        <v>4.4200000000000003E-2</v>
      </c>
      <c r="E46" s="4">
        <v>442.29587700000002</v>
      </c>
      <c r="F46" s="4">
        <v>-0.1</v>
      </c>
      <c r="G46" s="4">
        <v>-4.5999999999999996</v>
      </c>
      <c r="H46" s="4">
        <v>64</v>
      </c>
      <c r="J46" s="4">
        <v>20.8</v>
      </c>
      <c r="K46" s="4">
        <v>0.98150000000000004</v>
      </c>
      <c r="L46" s="4">
        <v>1.9617</v>
      </c>
      <c r="M46" s="4">
        <v>4.3400000000000001E-2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64.025599999999997</v>
      </c>
      <c r="W46" s="4">
        <v>0</v>
      </c>
      <c r="X46" s="4">
        <v>20.415600000000001</v>
      </c>
      <c r="Y46" s="4">
        <v>12.5</v>
      </c>
      <c r="Z46" s="4">
        <v>861</v>
      </c>
      <c r="AA46" s="4">
        <v>877</v>
      </c>
      <c r="AB46" s="4">
        <v>869</v>
      </c>
      <c r="AC46" s="4">
        <v>56</v>
      </c>
      <c r="AD46" s="4">
        <v>9.69</v>
      </c>
      <c r="AE46" s="4">
        <v>0.22</v>
      </c>
      <c r="AF46" s="4">
        <v>983</v>
      </c>
      <c r="AG46" s="4">
        <v>-6</v>
      </c>
      <c r="AH46" s="4">
        <v>11</v>
      </c>
      <c r="AI46" s="4">
        <v>13</v>
      </c>
      <c r="AJ46" s="4">
        <v>120.2</v>
      </c>
      <c r="AK46" s="4">
        <v>120.8</v>
      </c>
      <c r="AL46" s="4">
        <v>5.9</v>
      </c>
      <c r="AM46" s="4">
        <v>142</v>
      </c>
      <c r="AN46" s="4" t="s">
        <v>155</v>
      </c>
      <c r="AO46" s="4">
        <v>2</v>
      </c>
      <c r="AP46" s="5">
        <v>0.62837962962962968</v>
      </c>
      <c r="AQ46" s="4">
        <v>47.159322000000003</v>
      </c>
      <c r="AR46" s="4">
        <v>-88.489727000000002</v>
      </c>
      <c r="AS46" s="4">
        <v>310.2</v>
      </c>
      <c r="AT46" s="4">
        <v>0</v>
      </c>
      <c r="AU46" s="4">
        <v>12</v>
      </c>
      <c r="AV46" s="4">
        <v>11</v>
      </c>
      <c r="AW46" s="4" t="s">
        <v>403</v>
      </c>
      <c r="AX46" s="4">
        <v>0.9</v>
      </c>
      <c r="AY46" s="4">
        <v>1.4</v>
      </c>
      <c r="AZ46" s="4">
        <v>1.6</v>
      </c>
      <c r="BA46" s="4">
        <v>11.154</v>
      </c>
      <c r="BB46" s="4">
        <v>78.17</v>
      </c>
      <c r="BC46" s="4">
        <v>7.01</v>
      </c>
      <c r="BD46" s="4">
        <v>1.883</v>
      </c>
      <c r="BE46" s="4">
        <v>2399.1410000000001</v>
      </c>
      <c r="BF46" s="4">
        <v>33.792000000000002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3.2467999999999999</v>
      </c>
      <c r="BQ46" s="4">
        <v>18154.555</v>
      </c>
      <c r="BR46" s="4">
        <v>-5.0639999999999999E-3</v>
      </c>
      <c r="BS46" s="4">
        <v>-5</v>
      </c>
      <c r="BT46" s="4">
        <v>0.25845200000000002</v>
      </c>
      <c r="BU46" s="4">
        <v>-0.123752</v>
      </c>
      <c r="BV46" s="4">
        <v>5.2207299999999996</v>
      </c>
    </row>
    <row r="47" spans="1:74" x14ac:dyDescent="0.25">
      <c r="A47" s="2">
        <v>42803</v>
      </c>
      <c r="B47" s="3">
        <v>0.41968546296296294</v>
      </c>
      <c r="C47" s="4">
        <v>4.8109999999999999</v>
      </c>
      <c r="D47" s="4">
        <v>7.9699999999999993E-2</v>
      </c>
      <c r="E47" s="4">
        <v>797.11111100000005</v>
      </c>
      <c r="F47" s="4">
        <v>-0.1</v>
      </c>
      <c r="G47" s="4">
        <v>-4.5999999999999996</v>
      </c>
      <c r="H47" s="4">
        <v>1123.5</v>
      </c>
      <c r="J47" s="4">
        <v>20.8</v>
      </c>
      <c r="K47" s="4">
        <v>0.94850000000000001</v>
      </c>
      <c r="L47" s="4">
        <v>4.5635000000000003</v>
      </c>
      <c r="M47" s="4">
        <v>7.5600000000000001E-2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1123.4609</v>
      </c>
      <c r="W47" s="4">
        <v>0</v>
      </c>
      <c r="X47" s="4">
        <v>19.729800000000001</v>
      </c>
      <c r="Y47" s="4">
        <v>12.6</v>
      </c>
      <c r="Z47" s="4">
        <v>860</v>
      </c>
      <c r="AA47" s="4">
        <v>877</v>
      </c>
      <c r="AB47" s="4">
        <v>867</v>
      </c>
      <c r="AC47" s="4">
        <v>56</v>
      </c>
      <c r="AD47" s="4">
        <v>9.69</v>
      </c>
      <c r="AE47" s="4">
        <v>0.22</v>
      </c>
      <c r="AF47" s="4">
        <v>983</v>
      </c>
      <c r="AG47" s="4">
        <v>-6</v>
      </c>
      <c r="AH47" s="4">
        <v>11</v>
      </c>
      <c r="AI47" s="4">
        <v>13</v>
      </c>
      <c r="AJ47" s="4">
        <v>120</v>
      </c>
      <c r="AK47" s="4">
        <v>120.2</v>
      </c>
      <c r="AL47" s="4">
        <v>5.6</v>
      </c>
      <c r="AM47" s="4">
        <v>142</v>
      </c>
      <c r="AN47" s="4" t="s">
        <v>155</v>
      </c>
      <c r="AO47" s="4">
        <v>2</v>
      </c>
      <c r="AP47" s="5">
        <v>0.62839120370370372</v>
      </c>
      <c r="AQ47" s="4">
        <v>47.159322000000003</v>
      </c>
      <c r="AR47" s="4">
        <v>-88.489727000000002</v>
      </c>
      <c r="AS47" s="4">
        <v>309.89999999999998</v>
      </c>
      <c r="AT47" s="4">
        <v>0</v>
      </c>
      <c r="AU47" s="4">
        <v>12</v>
      </c>
      <c r="AV47" s="4">
        <v>11</v>
      </c>
      <c r="AW47" s="4" t="s">
        <v>403</v>
      </c>
      <c r="AX47" s="4">
        <v>0.9</v>
      </c>
      <c r="AY47" s="4">
        <v>1.4</v>
      </c>
      <c r="AZ47" s="4">
        <v>1.6</v>
      </c>
      <c r="BA47" s="4">
        <v>11.154</v>
      </c>
      <c r="BB47" s="4">
        <v>32.4</v>
      </c>
      <c r="BC47" s="4">
        <v>2.91</v>
      </c>
      <c r="BD47" s="4">
        <v>5.4240000000000004</v>
      </c>
      <c r="BE47" s="4">
        <v>2335.4899999999998</v>
      </c>
      <c r="BF47" s="4">
        <v>24.628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23.840399999999999</v>
      </c>
      <c r="BQ47" s="4">
        <v>7341.768</v>
      </c>
      <c r="BR47" s="4">
        <v>-6.2420000000000002E-3</v>
      </c>
      <c r="BS47" s="4">
        <v>-5</v>
      </c>
      <c r="BT47" s="4">
        <v>0.25851600000000002</v>
      </c>
      <c r="BU47" s="4">
        <v>-0.15253900000000001</v>
      </c>
      <c r="BV47" s="4">
        <v>5.2220230000000001</v>
      </c>
    </row>
    <row r="48" spans="1:74" x14ac:dyDescent="0.25">
      <c r="A48" s="2">
        <v>42803</v>
      </c>
      <c r="B48" s="3">
        <v>0.41969703703703704</v>
      </c>
      <c r="C48" s="4">
        <v>7.3470000000000004</v>
      </c>
      <c r="D48" s="4">
        <v>0.1232</v>
      </c>
      <c r="E48" s="4">
        <v>1232.1482100000001</v>
      </c>
      <c r="F48" s="4">
        <v>0</v>
      </c>
      <c r="G48" s="4">
        <v>-4.5999999999999996</v>
      </c>
      <c r="H48" s="4">
        <v>3478</v>
      </c>
      <c r="J48" s="4">
        <v>20.8</v>
      </c>
      <c r="K48" s="4">
        <v>0.91879999999999995</v>
      </c>
      <c r="L48" s="4">
        <v>6.7504999999999997</v>
      </c>
      <c r="M48" s="4">
        <v>0.1132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3477.9512</v>
      </c>
      <c r="W48" s="4">
        <v>0</v>
      </c>
      <c r="X48" s="4">
        <v>19.111699999999999</v>
      </c>
      <c r="Y48" s="4">
        <v>12.6</v>
      </c>
      <c r="Z48" s="4">
        <v>858</v>
      </c>
      <c r="AA48" s="4">
        <v>875</v>
      </c>
      <c r="AB48" s="4">
        <v>866</v>
      </c>
      <c r="AC48" s="4">
        <v>56</v>
      </c>
      <c r="AD48" s="4">
        <v>9.69</v>
      </c>
      <c r="AE48" s="4">
        <v>0.22</v>
      </c>
      <c r="AF48" s="4">
        <v>983</v>
      </c>
      <c r="AG48" s="4">
        <v>-6</v>
      </c>
      <c r="AH48" s="4">
        <v>11</v>
      </c>
      <c r="AI48" s="4">
        <v>13</v>
      </c>
      <c r="AJ48" s="4">
        <v>120</v>
      </c>
      <c r="AK48" s="4">
        <v>118.5</v>
      </c>
      <c r="AL48" s="4">
        <v>5.8</v>
      </c>
      <c r="AM48" s="4">
        <v>142</v>
      </c>
      <c r="AN48" s="4" t="s">
        <v>155</v>
      </c>
      <c r="AO48" s="4">
        <v>2</v>
      </c>
      <c r="AP48" s="5">
        <v>0.62840277777777775</v>
      </c>
      <c r="AQ48" s="4">
        <v>47.159322000000003</v>
      </c>
      <c r="AR48" s="4">
        <v>-88.489727000000002</v>
      </c>
      <c r="AS48" s="4">
        <v>309.89999999999998</v>
      </c>
      <c r="AT48" s="4">
        <v>0</v>
      </c>
      <c r="AU48" s="4">
        <v>12</v>
      </c>
      <c r="AV48" s="4">
        <v>11</v>
      </c>
      <c r="AW48" s="4" t="s">
        <v>403</v>
      </c>
      <c r="AX48" s="4">
        <v>0.9</v>
      </c>
      <c r="AY48" s="4">
        <v>1.4968060000000001</v>
      </c>
      <c r="AZ48" s="4">
        <v>1.696806</v>
      </c>
      <c r="BA48" s="4">
        <v>11.154</v>
      </c>
      <c r="BB48" s="4">
        <v>20.93</v>
      </c>
      <c r="BC48" s="4">
        <v>1.88</v>
      </c>
      <c r="BD48" s="4">
        <v>8.8339999999999996</v>
      </c>
      <c r="BE48" s="4">
        <v>2269.674</v>
      </c>
      <c r="BF48" s="4">
        <v>24.227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48.487200000000001</v>
      </c>
      <c r="BQ48" s="4">
        <v>4672.2299999999996</v>
      </c>
      <c r="BR48" s="4">
        <v>-2.9680000000000002E-3</v>
      </c>
      <c r="BS48" s="4">
        <v>-5</v>
      </c>
      <c r="BT48" s="4">
        <v>0.26279000000000002</v>
      </c>
      <c r="BU48" s="4">
        <v>-7.2529999999999997E-2</v>
      </c>
      <c r="BV48" s="4">
        <v>5.3083580000000001</v>
      </c>
    </row>
    <row r="49" spans="1:74" x14ac:dyDescent="0.25">
      <c r="A49" s="2">
        <v>42803</v>
      </c>
      <c r="B49" s="3">
        <v>0.41970861111111107</v>
      </c>
      <c r="C49" s="4">
        <v>8.9290000000000003</v>
      </c>
      <c r="D49" s="4">
        <v>0.2235</v>
      </c>
      <c r="E49" s="4">
        <v>2234.8554909999998</v>
      </c>
      <c r="F49" s="4">
        <v>0</v>
      </c>
      <c r="G49" s="4">
        <v>-4.5999999999999996</v>
      </c>
      <c r="H49" s="4">
        <v>4648.3999999999996</v>
      </c>
      <c r="J49" s="4">
        <v>20.41</v>
      </c>
      <c r="K49" s="4">
        <v>0.90059999999999996</v>
      </c>
      <c r="L49" s="4">
        <v>8.0416000000000007</v>
      </c>
      <c r="M49" s="4">
        <v>0.20130000000000001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4648.3815999999997</v>
      </c>
      <c r="W49" s="4">
        <v>0</v>
      </c>
      <c r="X49" s="4">
        <v>18.384899999999998</v>
      </c>
      <c r="Y49" s="4">
        <v>12.2</v>
      </c>
      <c r="Z49" s="4">
        <v>860</v>
      </c>
      <c r="AA49" s="4">
        <v>876</v>
      </c>
      <c r="AB49" s="4">
        <v>868</v>
      </c>
      <c r="AC49" s="4">
        <v>56</v>
      </c>
      <c r="AD49" s="4">
        <v>9.6999999999999993</v>
      </c>
      <c r="AE49" s="4">
        <v>0.22</v>
      </c>
      <c r="AF49" s="4">
        <v>982</v>
      </c>
      <c r="AG49" s="4">
        <v>-6</v>
      </c>
      <c r="AH49" s="4">
        <v>11</v>
      </c>
      <c r="AI49" s="4">
        <v>13</v>
      </c>
      <c r="AJ49" s="4">
        <v>119.2</v>
      </c>
      <c r="AK49" s="4">
        <v>118.8</v>
      </c>
      <c r="AL49" s="4">
        <v>6</v>
      </c>
      <c r="AM49" s="4">
        <v>142</v>
      </c>
      <c r="AN49" s="4" t="s">
        <v>155</v>
      </c>
      <c r="AO49" s="4">
        <v>2</v>
      </c>
      <c r="AP49" s="5">
        <v>0.62841435185185179</v>
      </c>
      <c r="AQ49" s="4">
        <v>47.159322000000003</v>
      </c>
      <c r="AR49" s="4">
        <v>-88.489727000000002</v>
      </c>
      <c r="AS49" s="4">
        <v>309.89999999999998</v>
      </c>
      <c r="AT49" s="4">
        <v>0</v>
      </c>
      <c r="AU49" s="4">
        <v>12</v>
      </c>
      <c r="AV49" s="4">
        <v>11</v>
      </c>
      <c r="AW49" s="4" t="s">
        <v>403</v>
      </c>
      <c r="AX49" s="4">
        <v>0.9</v>
      </c>
      <c r="AY49" s="4">
        <v>1.5</v>
      </c>
      <c r="AZ49" s="4">
        <v>1.7</v>
      </c>
      <c r="BA49" s="4">
        <v>11.154</v>
      </c>
      <c r="BB49" s="4">
        <v>17.11</v>
      </c>
      <c r="BC49" s="4">
        <v>1.53</v>
      </c>
      <c r="BD49" s="4">
        <v>11.04</v>
      </c>
      <c r="BE49" s="4">
        <v>2237.0549999999998</v>
      </c>
      <c r="BF49" s="4">
        <v>35.634999999999998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53.618099999999998</v>
      </c>
      <c r="BQ49" s="4">
        <v>3718.7170000000001</v>
      </c>
      <c r="BR49" s="4">
        <v>-1.2612E-2</v>
      </c>
      <c r="BS49" s="4">
        <v>-5</v>
      </c>
      <c r="BT49" s="4">
        <v>0.253388</v>
      </c>
      <c r="BU49" s="4">
        <v>-0.30820599999999998</v>
      </c>
      <c r="BV49" s="4">
        <v>5.1184380000000003</v>
      </c>
    </row>
    <row r="50" spans="1:74" x14ac:dyDescent="0.25">
      <c r="A50" s="2">
        <v>42803</v>
      </c>
      <c r="B50" s="3">
        <v>0.41972018518518522</v>
      </c>
      <c r="C50" s="4">
        <v>9.9169999999999998</v>
      </c>
      <c r="D50" s="4">
        <v>0.37380000000000002</v>
      </c>
      <c r="E50" s="4">
        <v>3737.7456649999999</v>
      </c>
      <c r="F50" s="4">
        <v>-0.1</v>
      </c>
      <c r="G50" s="4">
        <v>-4.7</v>
      </c>
      <c r="H50" s="4">
        <v>4380.5</v>
      </c>
      <c r="J50" s="4">
        <v>19.59</v>
      </c>
      <c r="K50" s="4">
        <v>0.88929999999999998</v>
      </c>
      <c r="L50" s="4">
        <v>8.82</v>
      </c>
      <c r="M50" s="4">
        <v>0.33239999999999997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4380.4683999999997</v>
      </c>
      <c r="W50" s="4">
        <v>0</v>
      </c>
      <c r="X50" s="4">
        <v>17.4238</v>
      </c>
      <c r="Y50" s="4">
        <v>12.1</v>
      </c>
      <c r="Z50" s="4">
        <v>862</v>
      </c>
      <c r="AA50" s="4">
        <v>876</v>
      </c>
      <c r="AB50" s="4">
        <v>868</v>
      </c>
      <c r="AC50" s="4">
        <v>56</v>
      </c>
      <c r="AD50" s="4">
        <v>9.6999999999999993</v>
      </c>
      <c r="AE50" s="4">
        <v>0.22</v>
      </c>
      <c r="AF50" s="4">
        <v>982</v>
      </c>
      <c r="AG50" s="4">
        <v>-6</v>
      </c>
      <c r="AH50" s="4">
        <v>10.242000000000001</v>
      </c>
      <c r="AI50" s="4">
        <v>13</v>
      </c>
      <c r="AJ50" s="4">
        <v>119</v>
      </c>
      <c r="AK50" s="4">
        <v>119</v>
      </c>
      <c r="AL50" s="4">
        <v>5.2</v>
      </c>
      <c r="AM50" s="4">
        <v>142</v>
      </c>
      <c r="AN50" s="4" t="s">
        <v>155</v>
      </c>
      <c r="AO50" s="4">
        <v>2</v>
      </c>
      <c r="AP50" s="5">
        <v>0.62842592592592594</v>
      </c>
      <c r="AQ50" s="4">
        <v>47.159322000000003</v>
      </c>
      <c r="AR50" s="4">
        <v>-88.489727000000002</v>
      </c>
      <c r="AS50" s="4">
        <v>310.10000000000002</v>
      </c>
      <c r="AT50" s="4">
        <v>0</v>
      </c>
      <c r="AU50" s="4">
        <v>12</v>
      </c>
      <c r="AV50" s="4">
        <v>11</v>
      </c>
      <c r="AW50" s="4" t="s">
        <v>403</v>
      </c>
      <c r="AX50" s="4">
        <v>0.9</v>
      </c>
      <c r="AY50" s="4">
        <v>1.402298</v>
      </c>
      <c r="AZ50" s="4">
        <v>1.7</v>
      </c>
      <c r="BA50" s="4">
        <v>11.154</v>
      </c>
      <c r="BB50" s="4">
        <v>15.4</v>
      </c>
      <c r="BC50" s="4">
        <v>1.38</v>
      </c>
      <c r="BD50" s="4">
        <v>12.443</v>
      </c>
      <c r="BE50" s="4">
        <v>2226.8040000000001</v>
      </c>
      <c r="BF50" s="4">
        <v>53.415999999999997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45.857599999999998</v>
      </c>
      <c r="BQ50" s="4">
        <v>3198.57</v>
      </c>
      <c r="BR50" s="4">
        <v>-1.8273999999999999E-2</v>
      </c>
      <c r="BS50" s="4">
        <v>-5</v>
      </c>
      <c r="BT50" s="4">
        <v>0.24924199999999999</v>
      </c>
      <c r="BU50" s="4">
        <v>-0.44657000000000002</v>
      </c>
      <c r="BV50" s="4">
        <v>5.0346880000000001</v>
      </c>
    </row>
    <row r="51" spans="1:74" x14ac:dyDescent="0.25">
      <c r="A51" s="2">
        <v>42803</v>
      </c>
      <c r="B51" s="3">
        <v>0.41973175925925926</v>
      </c>
      <c r="C51" s="4">
        <v>10.416</v>
      </c>
      <c r="D51" s="4">
        <v>0.61860000000000004</v>
      </c>
      <c r="E51" s="4">
        <v>6185.7131079999999</v>
      </c>
      <c r="F51" s="4">
        <v>-0.1</v>
      </c>
      <c r="G51" s="4">
        <v>-4.7</v>
      </c>
      <c r="H51" s="4">
        <v>3798.3</v>
      </c>
      <c r="J51" s="4">
        <v>18.5</v>
      </c>
      <c r="K51" s="4">
        <v>0.88249999999999995</v>
      </c>
      <c r="L51" s="4">
        <v>9.1921999999999997</v>
      </c>
      <c r="M51" s="4">
        <v>0.54590000000000005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3798.3240999999998</v>
      </c>
      <c r="W51" s="4">
        <v>0</v>
      </c>
      <c r="X51" s="4">
        <v>16.3308</v>
      </c>
      <c r="Y51" s="4">
        <v>12</v>
      </c>
      <c r="Z51" s="4">
        <v>863</v>
      </c>
      <c r="AA51" s="4">
        <v>878</v>
      </c>
      <c r="AB51" s="4">
        <v>870</v>
      </c>
      <c r="AC51" s="4">
        <v>56</v>
      </c>
      <c r="AD51" s="4">
        <v>9.6999999999999993</v>
      </c>
      <c r="AE51" s="4">
        <v>0.22</v>
      </c>
      <c r="AF51" s="4">
        <v>982</v>
      </c>
      <c r="AG51" s="4">
        <v>-6</v>
      </c>
      <c r="AH51" s="4">
        <v>10</v>
      </c>
      <c r="AI51" s="4">
        <v>13</v>
      </c>
      <c r="AJ51" s="4">
        <v>118.2</v>
      </c>
      <c r="AK51" s="4">
        <v>119</v>
      </c>
      <c r="AL51" s="4">
        <v>5.0999999999999996</v>
      </c>
      <c r="AM51" s="4">
        <v>142</v>
      </c>
      <c r="AN51" s="4" t="s">
        <v>155</v>
      </c>
      <c r="AO51" s="4">
        <v>2</v>
      </c>
      <c r="AP51" s="5">
        <v>0.62843749999999998</v>
      </c>
      <c r="AQ51" s="4">
        <v>47.159322000000003</v>
      </c>
      <c r="AR51" s="4">
        <v>-88.489727000000002</v>
      </c>
      <c r="AS51" s="4">
        <v>310.2</v>
      </c>
      <c r="AT51" s="4">
        <v>0</v>
      </c>
      <c r="AU51" s="4">
        <v>12</v>
      </c>
      <c r="AV51" s="4">
        <v>11</v>
      </c>
      <c r="AW51" s="4" t="s">
        <v>403</v>
      </c>
      <c r="AX51" s="4">
        <v>0.9</v>
      </c>
      <c r="AY51" s="4">
        <v>1.4976020000000001</v>
      </c>
      <c r="AZ51" s="4">
        <v>1.7</v>
      </c>
      <c r="BA51" s="4">
        <v>11.154</v>
      </c>
      <c r="BB51" s="4">
        <v>14.49</v>
      </c>
      <c r="BC51" s="4">
        <v>1.3</v>
      </c>
      <c r="BD51" s="4">
        <v>13.311999999999999</v>
      </c>
      <c r="BE51" s="4">
        <v>2199.299</v>
      </c>
      <c r="BF51" s="4">
        <v>83.129000000000005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37.681899999999999</v>
      </c>
      <c r="BQ51" s="4">
        <v>2840.9960000000001</v>
      </c>
      <c r="BR51" s="4">
        <v>-2.0516E-2</v>
      </c>
      <c r="BS51" s="4">
        <v>-5</v>
      </c>
      <c r="BT51" s="4">
        <v>0.24824199999999999</v>
      </c>
      <c r="BU51" s="4">
        <v>-0.50136000000000003</v>
      </c>
      <c r="BV51" s="4">
        <v>5.0144880000000001</v>
      </c>
    </row>
    <row r="52" spans="1:74" x14ac:dyDescent="0.25">
      <c r="A52" s="2">
        <v>42803</v>
      </c>
      <c r="B52" s="3">
        <v>0.41974333333333336</v>
      </c>
      <c r="C52" s="4">
        <v>10.638999999999999</v>
      </c>
      <c r="D52" s="4">
        <v>0.86799999999999999</v>
      </c>
      <c r="E52" s="4">
        <v>8680.1407280000003</v>
      </c>
      <c r="F52" s="4">
        <v>0</v>
      </c>
      <c r="G52" s="4">
        <v>-4.7</v>
      </c>
      <c r="H52" s="4">
        <v>3263</v>
      </c>
      <c r="J52" s="4">
        <v>17.309999999999999</v>
      </c>
      <c r="K52" s="4">
        <v>0.87849999999999995</v>
      </c>
      <c r="L52" s="4">
        <v>9.3458000000000006</v>
      </c>
      <c r="M52" s="4">
        <v>0.76249999999999996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3262.9812000000002</v>
      </c>
      <c r="W52" s="4">
        <v>0</v>
      </c>
      <c r="X52" s="4">
        <v>15.205</v>
      </c>
      <c r="Y52" s="4">
        <v>11.9</v>
      </c>
      <c r="Z52" s="4">
        <v>862</v>
      </c>
      <c r="AA52" s="4">
        <v>880</v>
      </c>
      <c r="AB52" s="4">
        <v>872</v>
      </c>
      <c r="AC52" s="4">
        <v>56</v>
      </c>
      <c r="AD52" s="4">
        <v>9.6999999999999993</v>
      </c>
      <c r="AE52" s="4">
        <v>0.22</v>
      </c>
      <c r="AF52" s="4">
        <v>982</v>
      </c>
      <c r="AG52" s="4">
        <v>-6</v>
      </c>
      <c r="AH52" s="4">
        <v>10.757999999999999</v>
      </c>
      <c r="AI52" s="4">
        <v>13</v>
      </c>
      <c r="AJ52" s="4">
        <v>118</v>
      </c>
      <c r="AK52" s="4">
        <v>119</v>
      </c>
      <c r="AL52" s="4">
        <v>5.5</v>
      </c>
      <c r="AM52" s="4">
        <v>142</v>
      </c>
      <c r="AN52" s="4" t="s">
        <v>155</v>
      </c>
      <c r="AO52" s="4">
        <v>2</v>
      </c>
      <c r="AP52" s="5">
        <v>0.62844907407407413</v>
      </c>
      <c r="AQ52" s="4">
        <v>47.159322000000003</v>
      </c>
      <c r="AR52" s="4">
        <v>-88.489727000000002</v>
      </c>
      <c r="AS52" s="4">
        <v>310.5</v>
      </c>
      <c r="AT52" s="4">
        <v>0</v>
      </c>
      <c r="AU52" s="4">
        <v>12</v>
      </c>
      <c r="AV52" s="4">
        <v>11</v>
      </c>
      <c r="AW52" s="4" t="s">
        <v>403</v>
      </c>
      <c r="AX52" s="4">
        <v>0.9</v>
      </c>
      <c r="AY52" s="4">
        <v>1.597502</v>
      </c>
      <c r="AZ52" s="4">
        <v>1.8950050000000001</v>
      </c>
      <c r="BA52" s="4">
        <v>11.154</v>
      </c>
      <c r="BB52" s="4">
        <v>13.98</v>
      </c>
      <c r="BC52" s="4">
        <v>1.25</v>
      </c>
      <c r="BD52" s="4">
        <v>13.835000000000001</v>
      </c>
      <c r="BE52" s="4">
        <v>2167.915</v>
      </c>
      <c r="BF52" s="4">
        <v>112.57899999999999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31.384799999999998</v>
      </c>
      <c r="BQ52" s="4">
        <v>2564.5639999999999</v>
      </c>
      <c r="BR52" s="4">
        <v>-1.721E-2</v>
      </c>
      <c r="BS52" s="4">
        <v>-5</v>
      </c>
      <c r="BT52" s="4">
        <v>0.25103199999999998</v>
      </c>
      <c r="BU52" s="4">
        <v>-0.42056900000000003</v>
      </c>
      <c r="BV52" s="4">
        <v>5.0708460000000004</v>
      </c>
    </row>
    <row r="53" spans="1:74" x14ac:dyDescent="0.25">
      <c r="A53" s="2">
        <v>42803</v>
      </c>
      <c r="B53" s="3">
        <v>0.4197549074074074</v>
      </c>
      <c r="C53" s="4">
        <v>10.791</v>
      </c>
      <c r="D53" s="4">
        <v>1.1411</v>
      </c>
      <c r="E53" s="4">
        <v>11411.332767</v>
      </c>
      <c r="F53" s="4">
        <v>0.1</v>
      </c>
      <c r="G53" s="4">
        <v>-4.7</v>
      </c>
      <c r="H53" s="4">
        <v>2813.4</v>
      </c>
      <c r="J53" s="4">
        <v>16.079999999999998</v>
      </c>
      <c r="K53" s="4">
        <v>0.87439999999999996</v>
      </c>
      <c r="L53" s="4">
        <v>9.4351000000000003</v>
      </c>
      <c r="M53" s="4">
        <v>0.99780000000000002</v>
      </c>
      <c r="N53" s="4">
        <v>7.22E-2</v>
      </c>
      <c r="O53" s="4">
        <v>0</v>
      </c>
      <c r="P53" s="4">
        <v>0.1</v>
      </c>
      <c r="Q53" s="4">
        <v>5.5300000000000002E-2</v>
      </c>
      <c r="R53" s="4">
        <v>0</v>
      </c>
      <c r="S53" s="4">
        <v>0.1</v>
      </c>
      <c r="T53" s="4">
        <v>2813.3609000000001</v>
      </c>
      <c r="W53" s="4">
        <v>0</v>
      </c>
      <c r="X53" s="4">
        <v>14.0601</v>
      </c>
      <c r="Y53" s="4">
        <v>12</v>
      </c>
      <c r="Z53" s="4">
        <v>862</v>
      </c>
      <c r="AA53" s="4">
        <v>879</v>
      </c>
      <c r="AB53" s="4">
        <v>870</v>
      </c>
      <c r="AC53" s="4">
        <v>56</v>
      </c>
      <c r="AD53" s="4">
        <v>9.6999999999999993</v>
      </c>
      <c r="AE53" s="4">
        <v>0.22</v>
      </c>
      <c r="AF53" s="4">
        <v>982</v>
      </c>
      <c r="AG53" s="4">
        <v>-6</v>
      </c>
      <c r="AH53" s="4">
        <v>10.242756999999999</v>
      </c>
      <c r="AI53" s="4">
        <v>13</v>
      </c>
      <c r="AJ53" s="4">
        <v>118</v>
      </c>
      <c r="AK53" s="4">
        <v>119</v>
      </c>
      <c r="AL53" s="4">
        <v>4.8</v>
      </c>
      <c r="AM53" s="4">
        <v>142</v>
      </c>
      <c r="AN53" s="4" t="s">
        <v>155</v>
      </c>
      <c r="AO53" s="4">
        <v>2</v>
      </c>
      <c r="AP53" s="5">
        <v>0.62846064814814817</v>
      </c>
      <c r="AQ53" s="4">
        <v>47.159322000000003</v>
      </c>
      <c r="AR53" s="4">
        <v>-88.489727000000002</v>
      </c>
      <c r="AS53" s="4">
        <v>310.7</v>
      </c>
      <c r="AT53" s="4">
        <v>0</v>
      </c>
      <c r="AU53" s="4">
        <v>12</v>
      </c>
      <c r="AV53" s="4">
        <v>11</v>
      </c>
      <c r="AW53" s="4" t="s">
        <v>403</v>
      </c>
      <c r="AX53" s="4">
        <v>0.99740300000000004</v>
      </c>
      <c r="AY53" s="4">
        <v>1.697403</v>
      </c>
      <c r="AZ53" s="4">
        <v>1.997403</v>
      </c>
      <c r="BA53" s="4">
        <v>11.154</v>
      </c>
      <c r="BB53" s="4">
        <v>13.54</v>
      </c>
      <c r="BC53" s="4">
        <v>1.21</v>
      </c>
      <c r="BD53" s="4">
        <v>14.369</v>
      </c>
      <c r="BE53" s="4">
        <v>2131.297</v>
      </c>
      <c r="BF53" s="4">
        <v>143.45099999999999</v>
      </c>
      <c r="BG53" s="4">
        <v>2E-3</v>
      </c>
      <c r="BH53" s="4">
        <v>0</v>
      </c>
      <c r="BI53" s="4">
        <v>2E-3</v>
      </c>
      <c r="BJ53" s="4">
        <v>1E-3</v>
      </c>
      <c r="BK53" s="4">
        <v>0</v>
      </c>
      <c r="BL53" s="4">
        <v>1E-3</v>
      </c>
      <c r="BM53" s="4">
        <v>26.351299999999998</v>
      </c>
      <c r="BQ53" s="4">
        <v>2309.3389999999999</v>
      </c>
      <c r="BR53" s="4">
        <v>-1.3728000000000001E-2</v>
      </c>
      <c r="BS53" s="4">
        <v>-5</v>
      </c>
      <c r="BT53" s="4">
        <v>0.25502900000000001</v>
      </c>
      <c r="BU53" s="4">
        <v>-0.33548499999999998</v>
      </c>
      <c r="BV53" s="4">
        <v>5.1515849999999999</v>
      </c>
    </row>
    <row r="54" spans="1:74" x14ac:dyDescent="0.25">
      <c r="A54" s="2">
        <v>42803</v>
      </c>
      <c r="B54" s="3">
        <v>0.41976648148148149</v>
      </c>
      <c r="C54" s="4">
        <v>10.798999999999999</v>
      </c>
      <c r="D54" s="4">
        <v>1.3960999999999999</v>
      </c>
      <c r="E54" s="4">
        <v>13961.381848000001</v>
      </c>
      <c r="F54" s="4">
        <v>0.1</v>
      </c>
      <c r="G54" s="4">
        <v>-4.7</v>
      </c>
      <c r="H54" s="4">
        <v>2500.3000000000002</v>
      </c>
      <c r="J54" s="4">
        <v>14.9</v>
      </c>
      <c r="K54" s="4">
        <v>0.87180000000000002</v>
      </c>
      <c r="L54" s="4">
        <v>9.4152000000000005</v>
      </c>
      <c r="M54" s="4">
        <v>1.2172000000000001</v>
      </c>
      <c r="N54" s="4">
        <v>8.72E-2</v>
      </c>
      <c r="O54" s="4">
        <v>0</v>
      </c>
      <c r="P54" s="4">
        <v>0.1</v>
      </c>
      <c r="Q54" s="4">
        <v>6.6699999999999995E-2</v>
      </c>
      <c r="R54" s="4">
        <v>0</v>
      </c>
      <c r="S54" s="4">
        <v>0.1</v>
      </c>
      <c r="T54" s="4">
        <v>2500.2945</v>
      </c>
      <c r="W54" s="4">
        <v>0</v>
      </c>
      <c r="X54" s="4">
        <v>12.991899999999999</v>
      </c>
      <c r="Y54" s="4">
        <v>11.9</v>
      </c>
      <c r="Z54" s="4">
        <v>863</v>
      </c>
      <c r="AA54" s="4">
        <v>880</v>
      </c>
      <c r="AB54" s="4">
        <v>872</v>
      </c>
      <c r="AC54" s="4">
        <v>56</v>
      </c>
      <c r="AD54" s="4">
        <v>9.6999999999999993</v>
      </c>
      <c r="AE54" s="4">
        <v>0.22</v>
      </c>
      <c r="AF54" s="4">
        <v>982</v>
      </c>
      <c r="AG54" s="4">
        <v>-6</v>
      </c>
      <c r="AH54" s="4">
        <v>10</v>
      </c>
      <c r="AI54" s="4">
        <v>13</v>
      </c>
      <c r="AJ54" s="4">
        <v>118</v>
      </c>
      <c r="AK54" s="4">
        <v>119.8</v>
      </c>
      <c r="AL54" s="4">
        <v>4.5999999999999996</v>
      </c>
      <c r="AM54" s="4">
        <v>142</v>
      </c>
      <c r="AN54" s="4" t="s">
        <v>155</v>
      </c>
      <c r="AO54" s="4">
        <v>2</v>
      </c>
      <c r="AP54" s="5">
        <v>0.62847222222222221</v>
      </c>
      <c r="AQ54" s="4">
        <v>47.159322000000003</v>
      </c>
      <c r="AR54" s="4">
        <v>-88.489727000000002</v>
      </c>
      <c r="AS54" s="4">
        <v>311.10000000000002</v>
      </c>
      <c r="AT54" s="4">
        <v>0</v>
      </c>
      <c r="AU54" s="4">
        <v>12</v>
      </c>
      <c r="AV54" s="4">
        <v>11</v>
      </c>
      <c r="AW54" s="4" t="s">
        <v>403</v>
      </c>
      <c r="AX54" s="4">
        <v>1.0973029999999999</v>
      </c>
      <c r="AY54" s="4">
        <v>1.7973030000000001</v>
      </c>
      <c r="AZ54" s="4">
        <v>2.0973030000000001</v>
      </c>
      <c r="BA54" s="4">
        <v>11.154</v>
      </c>
      <c r="BB54" s="4">
        <v>13.27</v>
      </c>
      <c r="BC54" s="4">
        <v>1.19</v>
      </c>
      <c r="BD54" s="4">
        <v>14.701000000000001</v>
      </c>
      <c r="BE54" s="4">
        <v>2093.7959999999998</v>
      </c>
      <c r="BF54" s="4">
        <v>172.28399999999999</v>
      </c>
      <c r="BG54" s="4">
        <v>2E-3</v>
      </c>
      <c r="BH54" s="4">
        <v>0</v>
      </c>
      <c r="BI54" s="4">
        <v>2E-3</v>
      </c>
      <c r="BJ54" s="4">
        <v>2E-3</v>
      </c>
      <c r="BK54" s="4">
        <v>0</v>
      </c>
      <c r="BL54" s="4">
        <v>2E-3</v>
      </c>
      <c r="BM54" s="4">
        <v>23.055399999999999</v>
      </c>
      <c r="BQ54" s="4">
        <v>2100.7530000000002</v>
      </c>
      <c r="BR54" s="4">
        <v>-1.5273E-2</v>
      </c>
      <c r="BS54" s="4">
        <v>-5</v>
      </c>
      <c r="BT54" s="4">
        <v>0.25448399999999999</v>
      </c>
      <c r="BU54" s="4">
        <v>-0.37324099999999999</v>
      </c>
      <c r="BV54" s="4">
        <v>5.140587</v>
      </c>
    </row>
    <row r="55" spans="1:74" x14ac:dyDescent="0.25">
      <c r="A55" s="2">
        <v>42803</v>
      </c>
      <c r="B55" s="3">
        <v>0.41977805555555553</v>
      </c>
      <c r="C55" s="4">
        <v>10.807</v>
      </c>
      <c r="D55" s="4">
        <v>1.5387999999999999</v>
      </c>
      <c r="E55" s="4">
        <v>15387.680412</v>
      </c>
      <c r="F55" s="4">
        <v>0.1</v>
      </c>
      <c r="G55" s="4">
        <v>-4.7</v>
      </c>
      <c r="H55" s="4">
        <v>2286.1</v>
      </c>
      <c r="J55" s="4">
        <v>13.81</v>
      </c>
      <c r="K55" s="4">
        <v>0.87050000000000005</v>
      </c>
      <c r="L55" s="4">
        <v>9.4074000000000009</v>
      </c>
      <c r="M55" s="4">
        <v>1.3393999999999999</v>
      </c>
      <c r="N55" s="4">
        <v>8.6999999999999994E-2</v>
      </c>
      <c r="O55" s="4">
        <v>0</v>
      </c>
      <c r="P55" s="4">
        <v>0.1</v>
      </c>
      <c r="Q55" s="4">
        <v>6.6600000000000006E-2</v>
      </c>
      <c r="R55" s="4">
        <v>0</v>
      </c>
      <c r="S55" s="4">
        <v>0.1</v>
      </c>
      <c r="T55" s="4">
        <v>2286.1228999999998</v>
      </c>
      <c r="W55" s="4">
        <v>0</v>
      </c>
      <c r="X55" s="4">
        <v>12.020899999999999</v>
      </c>
      <c r="Y55" s="4">
        <v>12</v>
      </c>
      <c r="Z55" s="4">
        <v>863</v>
      </c>
      <c r="AA55" s="4">
        <v>879</v>
      </c>
      <c r="AB55" s="4">
        <v>870</v>
      </c>
      <c r="AC55" s="4">
        <v>56</v>
      </c>
      <c r="AD55" s="4">
        <v>9.6999999999999993</v>
      </c>
      <c r="AE55" s="4">
        <v>0.22</v>
      </c>
      <c r="AF55" s="4">
        <v>982</v>
      </c>
      <c r="AG55" s="4">
        <v>-6</v>
      </c>
      <c r="AH55" s="4">
        <v>10</v>
      </c>
      <c r="AI55" s="4">
        <v>13</v>
      </c>
      <c r="AJ55" s="4">
        <v>118.8</v>
      </c>
      <c r="AK55" s="4">
        <v>120</v>
      </c>
      <c r="AL55" s="4">
        <v>4.5</v>
      </c>
      <c r="AM55" s="4">
        <v>142</v>
      </c>
      <c r="AN55" s="4" t="s">
        <v>155</v>
      </c>
      <c r="AO55" s="4">
        <v>2</v>
      </c>
      <c r="AP55" s="5">
        <v>0.62848379629629625</v>
      </c>
      <c r="AQ55" s="4">
        <v>47.159322000000003</v>
      </c>
      <c r="AR55" s="4">
        <v>-88.489727000000002</v>
      </c>
      <c r="AS55" s="4">
        <v>311.39999999999998</v>
      </c>
      <c r="AT55" s="4">
        <v>0</v>
      </c>
      <c r="AU55" s="4">
        <v>12</v>
      </c>
      <c r="AV55" s="4">
        <v>10</v>
      </c>
      <c r="AW55" s="4" t="s">
        <v>406</v>
      </c>
      <c r="AX55" s="4">
        <v>1.1000000000000001</v>
      </c>
      <c r="AY55" s="4">
        <v>1.8</v>
      </c>
      <c r="AZ55" s="4">
        <v>2.1</v>
      </c>
      <c r="BA55" s="4">
        <v>11.154</v>
      </c>
      <c r="BB55" s="4">
        <v>13.13</v>
      </c>
      <c r="BC55" s="4">
        <v>1.18</v>
      </c>
      <c r="BD55" s="4">
        <v>14.882999999999999</v>
      </c>
      <c r="BE55" s="4">
        <v>2074.2640000000001</v>
      </c>
      <c r="BF55" s="4">
        <v>187.971</v>
      </c>
      <c r="BG55" s="4">
        <v>2E-3</v>
      </c>
      <c r="BH55" s="4">
        <v>0</v>
      </c>
      <c r="BI55" s="4">
        <v>2E-3</v>
      </c>
      <c r="BJ55" s="4">
        <v>2E-3</v>
      </c>
      <c r="BK55" s="4">
        <v>0</v>
      </c>
      <c r="BL55" s="4">
        <v>2E-3</v>
      </c>
      <c r="BM55" s="4">
        <v>20.901199999999999</v>
      </c>
      <c r="BQ55" s="4">
        <v>1927.223</v>
      </c>
      <c r="BR55" s="4">
        <v>-1.2968E-2</v>
      </c>
      <c r="BS55" s="4">
        <v>-5</v>
      </c>
      <c r="BT55" s="4">
        <v>0.25703199999999998</v>
      </c>
      <c r="BU55" s="4">
        <v>-0.31690600000000002</v>
      </c>
      <c r="BV55" s="4">
        <v>5.1920460000000004</v>
      </c>
    </row>
    <row r="56" spans="1:74" x14ac:dyDescent="0.25">
      <c r="A56" s="2">
        <v>42803</v>
      </c>
      <c r="B56" s="3">
        <v>0.41978962962962968</v>
      </c>
      <c r="C56" s="4">
        <v>10.81</v>
      </c>
      <c r="D56" s="4">
        <v>1.5362</v>
      </c>
      <c r="E56" s="4">
        <v>15361.907216</v>
      </c>
      <c r="F56" s="4">
        <v>0.2</v>
      </c>
      <c r="G56" s="4">
        <v>-4.5999999999999996</v>
      </c>
      <c r="H56" s="4">
        <v>2095.6999999999998</v>
      </c>
      <c r="J56" s="4">
        <v>12.68</v>
      </c>
      <c r="K56" s="4">
        <v>0.87080000000000002</v>
      </c>
      <c r="L56" s="4">
        <v>9.4129000000000005</v>
      </c>
      <c r="M56" s="4">
        <v>1.3376999999999999</v>
      </c>
      <c r="N56" s="4">
        <v>0.17419999999999999</v>
      </c>
      <c r="O56" s="4">
        <v>0</v>
      </c>
      <c r="P56" s="4">
        <v>0.2</v>
      </c>
      <c r="Q56" s="4">
        <v>0.1333</v>
      </c>
      <c r="R56" s="4">
        <v>0</v>
      </c>
      <c r="S56" s="4">
        <v>0.1</v>
      </c>
      <c r="T56" s="4">
        <v>2095.6999999999998</v>
      </c>
      <c r="W56" s="4">
        <v>0</v>
      </c>
      <c r="X56" s="4">
        <v>11.0418</v>
      </c>
      <c r="Y56" s="4">
        <v>11.9</v>
      </c>
      <c r="Z56" s="4">
        <v>862</v>
      </c>
      <c r="AA56" s="4">
        <v>877</v>
      </c>
      <c r="AB56" s="4">
        <v>871</v>
      </c>
      <c r="AC56" s="4">
        <v>56</v>
      </c>
      <c r="AD56" s="4">
        <v>9.6999999999999993</v>
      </c>
      <c r="AE56" s="4">
        <v>0.22</v>
      </c>
      <c r="AF56" s="4">
        <v>982</v>
      </c>
      <c r="AG56" s="4">
        <v>-6</v>
      </c>
      <c r="AH56" s="4">
        <v>10</v>
      </c>
      <c r="AI56" s="4">
        <v>13</v>
      </c>
      <c r="AJ56" s="4">
        <v>119</v>
      </c>
      <c r="AK56" s="4">
        <v>119.2</v>
      </c>
      <c r="AL56" s="4">
        <v>4.8</v>
      </c>
      <c r="AM56" s="4">
        <v>142</v>
      </c>
      <c r="AN56" s="4" t="s">
        <v>155</v>
      </c>
      <c r="AO56" s="4">
        <v>2</v>
      </c>
      <c r="AP56" s="5">
        <v>0.6284953703703704</v>
      </c>
      <c r="AQ56" s="4">
        <v>47.159322000000003</v>
      </c>
      <c r="AR56" s="4">
        <v>-88.489727000000002</v>
      </c>
      <c r="AS56" s="4">
        <v>312.2</v>
      </c>
      <c r="AT56" s="4">
        <v>0</v>
      </c>
      <c r="AU56" s="4">
        <v>12</v>
      </c>
      <c r="AV56" s="4">
        <v>10</v>
      </c>
      <c r="AW56" s="4" t="s">
        <v>406</v>
      </c>
      <c r="AX56" s="4">
        <v>1.1000000000000001</v>
      </c>
      <c r="AY56" s="4">
        <v>1.8</v>
      </c>
      <c r="AZ56" s="4">
        <v>2.1</v>
      </c>
      <c r="BA56" s="4">
        <v>11.154</v>
      </c>
      <c r="BB56" s="4">
        <v>13.15</v>
      </c>
      <c r="BC56" s="4">
        <v>1.18</v>
      </c>
      <c r="BD56" s="4">
        <v>14.842000000000001</v>
      </c>
      <c r="BE56" s="4">
        <v>2078.3879999999999</v>
      </c>
      <c r="BF56" s="4">
        <v>187.98500000000001</v>
      </c>
      <c r="BG56" s="4">
        <v>4.0000000000000001E-3</v>
      </c>
      <c r="BH56" s="4">
        <v>0</v>
      </c>
      <c r="BI56" s="4">
        <v>4.0000000000000001E-3</v>
      </c>
      <c r="BJ56" s="4">
        <v>3.0000000000000001E-3</v>
      </c>
      <c r="BK56" s="4">
        <v>0</v>
      </c>
      <c r="BL56" s="4">
        <v>3.0000000000000001E-3</v>
      </c>
      <c r="BM56" s="4">
        <v>19.187000000000001</v>
      </c>
      <c r="BQ56" s="4">
        <v>1772.7239999999999</v>
      </c>
      <c r="BR56" s="4">
        <v>-8.9680000000000003E-3</v>
      </c>
      <c r="BS56" s="4">
        <v>-5</v>
      </c>
      <c r="BT56" s="4">
        <v>0.25800000000000001</v>
      </c>
      <c r="BU56" s="4">
        <v>-0.21915599999999999</v>
      </c>
      <c r="BV56" s="4">
        <v>5.2115999999999998</v>
      </c>
    </row>
    <row r="57" spans="1:74" x14ac:dyDescent="0.25">
      <c r="A57" s="2">
        <v>42803</v>
      </c>
      <c r="B57" s="3">
        <v>0.41980120370370372</v>
      </c>
      <c r="C57" s="4">
        <v>10.84</v>
      </c>
      <c r="D57" s="4">
        <v>1.5253000000000001</v>
      </c>
      <c r="E57" s="4">
        <v>15253.300412000001</v>
      </c>
      <c r="F57" s="4">
        <v>0.2</v>
      </c>
      <c r="G57" s="4">
        <v>-4.5999999999999996</v>
      </c>
      <c r="H57" s="4">
        <v>1954.8</v>
      </c>
      <c r="J57" s="4">
        <v>11.55</v>
      </c>
      <c r="K57" s="4">
        <v>0.87090000000000001</v>
      </c>
      <c r="L57" s="4">
        <v>9.4408999999999992</v>
      </c>
      <c r="M57" s="4">
        <v>1.3284</v>
      </c>
      <c r="N57" s="4">
        <v>0.17419999999999999</v>
      </c>
      <c r="O57" s="4">
        <v>0</v>
      </c>
      <c r="P57" s="4">
        <v>0.2</v>
      </c>
      <c r="Q57" s="4">
        <v>0.1333</v>
      </c>
      <c r="R57" s="4">
        <v>0</v>
      </c>
      <c r="S57" s="4">
        <v>0.1</v>
      </c>
      <c r="T57" s="4">
        <v>1954.8182999999999</v>
      </c>
      <c r="W57" s="4">
        <v>0</v>
      </c>
      <c r="X57" s="4">
        <v>10.060499999999999</v>
      </c>
      <c r="Y57" s="4">
        <v>11.9</v>
      </c>
      <c r="Z57" s="4">
        <v>863</v>
      </c>
      <c r="AA57" s="4">
        <v>876</v>
      </c>
      <c r="AB57" s="4">
        <v>869</v>
      </c>
      <c r="AC57" s="4">
        <v>56</v>
      </c>
      <c r="AD57" s="4">
        <v>9.6999999999999993</v>
      </c>
      <c r="AE57" s="4">
        <v>0.22</v>
      </c>
      <c r="AF57" s="4">
        <v>982</v>
      </c>
      <c r="AG57" s="4">
        <v>-6</v>
      </c>
      <c r="AH57" s="4">
        <v>10</v>
      </c>
      <c r="AI57" s="4">
        <v>13</v>
      </c>
      <c r="AJ57" s="4">
        <v>119</v>
      </c>
      <c r="AK57" s="4">
        <v>119</v>
      </c>
      <c r="AL57" s="4">
        <v>5.3</v>
      </c>
      <c r="AM57" s="4">
        <v>142</v>
      </c>
      <c r="AN57" s="4" t="s">
        <v>155</v>
      </c>
      <c r="AO57" s="4">
        <v>2</v>
      </c>
      <c r="AP57" s="5">
        <v>0.62850694444444444</v>
      </c>
      <c r="AQ57" s="4">
        <v>47.159322000000003</v>
      </c>
      <c r="AR57" s="4">
        <v>-88.489727000000002</v>
      </c>
      <c r="AS57" s="4">
        <v>312.2</v>
      </c>
      <c r="AT57" s="4">
        <v>0</v>
      </c>
      <c r="AU57" s="4">
        <v>12</v>
      </c>
      <c r="AV57" s="4">
        <v>11</v>
      </c>
      <c r="AW57" s="4" t="s">
        <v>405</v>
      </c>
      <c r="AX57" s="4">
        <v>1.1000000000000001</v>
      </c>
      <c r="AY57" s="4">
        <v>1.897003</v>
      </c>
      <c r="AZ57" s="4">
        <v>2.197003</v>
      </c>
      <c r="BA57" s="4">
        <v>11.154</v>
      </c>
      <c r="BB57" s="4">
        <v>13.15</v>
      </c>
      <c r="BC57" s="4">
        <v>1.18</v>
      </c>
      <c r="BD57" s="4">
        <v>14.821999999999999</v>
      </c>
      <c r="BE57" s="4">
        <v>2083.6750000000002</v>
      </c>
      <c r="BF57" s="4">
        <v>186.60900000000001</v>
      </c>
      <c r="BG57" s="4">
        <v>4.0000000000000001E-3</v>
      </c>
      <c r="BH57" s="4">
        <v>0</v>
      </c>
      <c r="BI57" s="4">
        <v>4.0000000000000001E-3</v>
      </c>
      <c r="BJ57" s="4">
        <v>3.0000000000000001E-3</v>
      </c>
      <c r="BK57" s="4">
        <v>0</v>
      </c>
      <c r="BL57" s="4">
        <v>3.0000000000000001E-3</v>
      </c>
      <c r="BM57" s="4">
        <v>17.889500000000002</v>
      </c>
      <c r="BQ57" s="4">
        <v>1614.4770000000001</v>
      </c>
      <c r="BR57" s="4">
        <v>-5.7260000000000002E-3</v>
      </c>
      <c r="BS57" s="4">
        <v>-5</v>
      </c>
      <c r="BT57" s="4">
        <v>0.25800000000000001</v>
      </c>
      <c r="BU57" s="4">
        <v>-0.13993</v>
      </c>
      <c r="BV57" s="4">
        <v>5.2115999999999998</v>
      </c>
    </row>
    <row r="58" spans="1:74" x14ac:dyDescent="0.25">
      <c r="A58" s="2">
        <v>42803</v>
      </c>
      <c r="B58" s="3">
        <v>0.41981277777777781</v>
      </c>
      <c r="C58" s="4">
        <v>10.88</v>
      </c>
      <c r="D58" s="4">
        <v>1.5638000000000001</v>
      </c>
      <c r="E58" s="4">
        <v>15637.889073</v>
      </c>
      <c r="F58" s="4">
        <v>0.3</v>
      </c>
      <c r="G58" s="4">
        <v>-4.7</v>
      </c>
      <c r="H58" s="4">
        <v>1836.1</v>
      </c>
      <c r="J58" s="4">
        <v>10.49</v>
      </c>
      <c r="K58" s="4">
        <v>0.87019999999999997</v>
      </c>
      <c r="L58" s="4">
        <v>9.4674999999999994</v>
      </c>
      <c r="M58" s="4">
        <v>1.3608</v>
      </c>
      <c r="N58" s="4">
        <v>0.24590000000000001</v>
      </c>
      <c r="O58" s="4">
        <v>0</v>
      </c>
      <c r="P58" s="4">
        <v>0.2</v>
      </c>
      <c r="Q58" s="4">
        <v>0.18820000000000001</v>
      </c>
      <c r="R58" s="4">
        <v>0</v>
      </c>
      <c r="S58" s="4">
        <v>0.2</v>
      </c>
      <c r="T58" s="4">
        <v>1836.1439</v>
      </c>
      <c r="W58" s="4">
        <v>0</v>
      </c>
      <c r="X58" s="4">
        <v>9.1254000000000008</v>
      </c>
      <c r="Y58" s="4">
        <v>11.9</v>
      </c>
      <c r="Z58" s="4">
        <v>862</v>
      </c>
      <c r="AA58" s="4">
        <v>878</v>
      </c>
      <c r="AB58" s="4">
        <v>871</v>
      </c>
      <c r="AC58" s="4">
        <v>56</v>
      </c>
      <c r="AD58" s="4">
        <v>9.6999999999999993</v>
      </c>
      <c r="AE58" s="4">
        <v>0.22</v>
      </c>
      <c r="AF58" s="4">
        <v>982</v>
      </c>
      <c r="AG58" s="4">
        <v>-6</v>
      </c>
      <c r="AH58" s="4">
        <v>10.757999999999999</v>
      </c>
      <c r="AI58" s="4">
        <v>13</v>
      </c>
      <c r="AJ58" s="4">
        <v>119</v>
      </c>
      <c r="AK58" s="4">
        <v>119</v>
      </c>
      <c r="AL58" s="4">
        <v>5</v>
      </c>
      <c r="AM58" s="4">
        <v>142</v>
      </c>
      <c r="AN58" s="4" t="s">
        <v>155</v>
      </c>
      <c r="AO58" s="4">
        <v>2</v>
      </c>
      <c r="AP58" s="5">
        <v>0.62851851851851859</v>
      </c>
      <c r="AQ58" s="4">
        <v>47.159322000000003</v>
      </c>
      <c r="AR58" s="4">
        <v>-88.489727000000002</v>
      </c>
      <c r="AS58" s="4">
        <v>312.10000000000002</v>
      </c>
      <c r="AT58" s="4">
        <v>0</v>
      </c>
      <c r="AU58" s="4">
        <v>12</v>
      </c>
      <c r="AV58" s="4">
        <v>11</v>
      </c>
      <c r="AW58" s="4" t="s">
        <v>405</v>
      </c>
      <c r="AX58" s="4">
        <v>0.90619400000000006</v>
      </c>
      <c r="AY58" s="4">
        <v>1.8030969999999999</v>
      </c>
      <c r="AZ58" s="4">
        <v>2.0061939999999998</v>
      </c>
      <c r="BA58" s="4">
        <v>11.154</v>
      </c>
      <c r="BB58" s="4">
        <v>13.08</v>
      </c>
      <c r="BC58" s="4">
        <v>1.17</v>
      </c>
      <c r="BD58" s="4">
        <v>14.919</v>
      </c>
      <c r="BE58" s="4">
        <v>2080.5810000000001</v>
      </c>
      <c r="BF58" s="4">
        <v>190.33199999999999</v>
      </c>
      <c r="BG58" s="4">
        <v>6.0000000000000001E-3</v>
      </c>
      <c r="BH58" s="4">
        <v>0</v>
      </c>
      <c r="BI58" s="4">
        <v>6.0000000000000001E-3</v>
      </c>
      <c r="BJ58" s="4">
        <v>4.0000000000000001E-3</v>
      </c>
      <c r="BK58" s="4">
        <v>0</v>
      </c>
      <c r="BL58" s="4">
        <v>4.0000000000000001E-3</v>
      </c>
      <c r="BM58" s="4">
        <v>16.731400000000001</v>
      </c>
      <c r="BQ58" s="4">
        <v>1458.1420000000001</v>
      </c>
      <c r="BR58" s="4">
        <v>2.3803999999999999E-2</v>
      </c>
      <c r="BS58" s="4">
        <v>-5</v>
      </c>
      <c r="BT58" s="4">
        <v>0.26027400000000001</v>
      </c>
      <c r="BU58" s="4">
        <v>0.58171099999999998</v>
      </c>
      <c r="BV58" s="4">
        <v>5.2575349999999998</v>
      </c>
    </row>
    <row r="59" spans="1:74" x14ac:dyDescent="0.25">
      <c r="A59" s="2">
        <v>42803</v>
      </c>
      <c r="B59" s="3">
        <v>0.41982435185185185</v>
      </c>
      <c r="C59" s="4">
        <v>10.88</v>
      </c>
      <c r="D59" s="4">
        <v>1.6444000000000001</v>
      </c>
      <c r="E59" s="4">
        <v>16443.772652</v>
      </c>
      <c r="F59" s="4">
        <v>0.3</v>
      </c>
      <c r="G59" s="4">
        <v>-4.7</v>
      </c>
      <c r="H59" s="4">
        <v>1738.2</v>
      </c>
      <c r="J59" s="4">
        <v>9.49</v>
      </c>
      <c r="K59" s="4">
        <v>0.86939999999999995</v>
      </c>
      <c r="L59" s="4">
        <v>9.4590999999999994</v>
      </c>
      <c r="M59" s="4">
        <v>1.4296</v>
      </c>
      <c r="N59" s="4">
        <v>0.26079999999999998</v>
      </c>
      <c r="O59" s="4">
        <v>0</v>
      </c>
      <c r="P59" s="4">
        <v>0.3</v>
      </c>
      <c r="Q59" s="4">
        <v>0.1996</v>
      </c>
      <c r="R59" s="4">
        <v>0</v>
      </c>
      <c r="S59" s="4">
        <v>0.2</v>
      </c>
      <c r="T59" s="4">
        <v>1738.2022999999999</v>
      </c>
      <c r="W59" s="4">
        <v>0</v>
      </c>
      <c r="X59" s="4">
        <v>8.2476000000000003</v>
      </c>
      <c r="Y59" s="4">
        <v>11.9</v>
      </c>
      <c r="Z59" s="4">
        <v>863</v>
      </c>
      <c r="AA59" s="4">
        <v>878</v>
      </c>
      <c r="AB59" s="4">
        <v>872</v>
      </c>
      <c r="AC59" s="4">
        <v>56</v>
      </c>
      <c r="AD59" s="4">
        <v>9.6999999999999993</v>
      </c>
      <c r="AE59" s="4">
        <v>0.22</v>
      </c>
      <c r="AF59" s="4">
        <v>982</v>
      </c>
      <c r="AG59" s="4">
        <v>-6</v>
      </c>
      <c r="AH59" s="4">
        <v>10.242000000000001</v>
      </c>
      <c r="AI59" s="4">
        <v>13</v>
      </c>
      <c r="AJ59" s="4">
        <v>119</v>
      </c>
      <c r="AK59" s="4">
        <v>119</v>
      </c>
      <c r="AL59" s="4">
        <v>5</v>
      </c>
      <c r="AM59" s="4">
        <v>142</v>
      </c>
      <c r="AN59" s="4" t="s">
        <v>155</v>
      </c>
      <c r="AO59" s="4">
        <v>2</v>
      </c>
      <c r="AP59" s="5">
        <v>0.62853009259259263</v>
      </c>
      <c r="AQ59" s="4">
        <v>47.159322000000003</v>
      </c>
      <c r="AR59" s="4">
        <v>-88.489727000000002</v>
      </c>
      <c r="AS59" s="4">
        <v>312</v>
      </c>
      <c r="AT59" s="4">
        <v>0</v>
      </c>
      <c r="AU59" s="4">
        <v>12</v>
      </c>
      <c r="AV59" s="4">
        <v>12</v>
      </c>
      <c r="AW59" s="4" t="s">
        <v>404</v>
      </c>
      <c r="AX59" s="4">
        <v>0.9</v>
      </c>
      <c r="AY59" s="4">
        <v>1.896803</v>
      </c>
      <c r="AZ59" s="4">
        <v>2.096803</v>
      </c>
      <c r="BA59" s="4">
        <v>11.154</v>
      </c>
      <c r="BB59" s="4">
        <v>13</v>
      </c>
      <c r="BC59" s="4">
        <v>1.17</v>
      </c>
      <c r="BD59" s="4">
        <v>15.021000000000001</v>
      </c>
      <c r="BE59" s="4">
        <v>2069.1779999999999</v>
      </c>
      <c r="BF59" s="4">
        <v>199.04300000000001</v>
      </c>
      <c r="BG59" s="4">
        <v>6.0000000000000001E-3</v>
      </c>
      <c r="BH59" s="4">
        <v>0</v>
      </c>
      <c r="BI59" s="4">
        <v>6.0000000000000001E-3</v>
      </c>
      <c r="BJ59" s="4">
        <v>5.0000000000000001E-3</v>
      </c>
      <c r="BK59" s="4">
        <v>0</v>
      </c>
      <c r="BL59" s="4">
        <v>5.0000000000000001E-3</v>
      </c>
      <c r="BM59" s="4">
        <v>15.7661</v>
      </c>
      <c r="BQ59" s="4">
        <v>1311.8209999999999</v>
      </c>
      <c r="BR59" s="4">
        <v>2.0872000000000002E-2</v>
      </c>
      <c r="BS59" s="4">
        <v>-5</v>
      </c>
      <c r="BT59" s="4">
        <v>0.25872600000000001</v>
      </c>
      <c r="BU59" s="4">
        <v>0.51005999999999996</v>
      </c>
      <c r="BV59" s="4">
        <v>5.2262649999999997</v>
      </c>
    </row>
    <row r="60" spans="1:74" x14ac:dyDescent="0.25">
      <c r="A60" s="2">
        <v>42803</v>
      </c>
      <c r="B60" s="3">
        <v>0.41983592592592589</v>
      </c>
      <c r="C60" s="4">
        <v>10.88</v>
      </c>
      <c r="D60" s="4">
        <v>1.6939</v>
      </c>
      <c r="E60" s="4">
        <v>16938.700516000001</v>
      </c>
      <c r="F60" s="4">
        <v>0.3</v>
      </c>
      <c r="G60" s="4">
        <v>-4.7</v>
      </c>
      <c r="H60" s="4">
        <v>1679.9</v>
      </c>
      <c r="J60" s="4">
        <v>8.57</v>
      </c>
      <c r="K60" s="4">
        <v>0.86890000000000001</v>
      </c>
      <c r="L60" s="4">
        <v>9.4535999999999998</v>
      </c>
      <c r="M60" s="4">
        <v>1.4718</v>
      </c>
      <c r="N60" s="4">
        <v>0.26069999999999999</v>
      </c>
      <c r="O60" s="4">
        <v>0</v>
      </c>
      <c r="P60" s="4">
        <v>0.3</v>
      </c>
      <c r="Q60" s="4">
        <v>0.19950000000000001</v>
      </c>
      <c r="R60" s="4">
        <v>0</v>
      </c>
      <c r="S60" s="4">
        <v>0.2</v>
      </c>
      <c r="T60" s="4">
        <v>1679.9292</v>
      </c>
      <c r="W60" s="4">
        <v>0</v>
      </c>
      <c r="X60" s="4">
        <v>7.4485999999999999</v>
      </c>
      <c r="Y60" s="4">
        <v>11.9</v>
      </c>
      <c r="Z60" s="4">
        <v>863</v>
      </c>
      <c r="AA60" s="4">
        <v>879</v>
      </c>
      <c r="AB60" s="4">
        <v>872</v>
      </c>
      <c r="AC60" s="4">
        <v>56</v>
      </c>
      <c r="AD60" s="4">
        <v>9.6999999999999993</v>
      </c>
      <c r="AE60" s="4">
        <v>0.22</v>
      </c>
      <c r="AF60" s="4">
        <v>982</v>
      </c>
      <c r="AG60" s="4">
        <v>-6</v>
      </c>
      <c r="AH60" s="4">
        <v>10</v>
      </c>
      <c r="AI60" s="4">
        <v>13</v>
      </c>
      <c r="AJ60" s="4">
        <v>118.2</v>
      </c>
      <c r="AK60" s="4">
        <v>119</v>
      </c>
      <c r="AL60" s="4">
        <v>4.8</v>
      </c>
      <c r="AM60" s="4">
        <v>142</v>
      </c>
      <c r="AN60" s="4" t="s">
        <v>155</v>
      </c>
      <c r="AO60" s="4">
        <v>2</v>
      </c>
      <c r="AP60" s="5">
        <v>0.62854166666666667</v>
      </c>
      <c r="AQ60" s="4">
        <v>47.159322000000003</v>
      </c>
      <c r="AR60" s="4">
        <v>-88.489727000000002</v>
      </c>
      <c r="AS60" s="4">
        <v>312.3</v>
      </c>
      <c r="AT60" s="4">
        <v>0</v>
      </c>
      <c r="AU60" s="4">
        <v>12</v>
      </c>
      <c r="AV60" s="4">
        <v>12</v>
      </c>
      <c r="AW60" s="4" t="s">
        <v>404</v>
      </c>
      <c r="AX60" s="4">
        <v>0.99777800000000005</v>
      </c>
      <c r="AY60" s="4">
        <v>1.9977780000000001</v>
      </c>
      <c r="AZ60" s="4">
        <v>2.197778</v>
      </c>
      <c r="BA60" s="4">
        <v>11.154</v>
      </c>
      <c r="BB60" s="4">
        <v>12.96</v>
      </c>
      <c r="BC60" s="4">
        <v>1.1599999999999999</v>
      </c>
      <c r="BD60" s="4">
        <v>15.089</v>
      </c>
      <c r="BE60" s="4">
        <v>2062.203</v>
      </c>
      <c r="BF60" s="4">
        <v>204.34299999999999</v>
      </c>
      <c r="BG60" s="4">
        <v>6.0000000000000001E-3</v>
      </c>
      <c r="BH60" s="4">
        <v>0</v>
      </c>
      <c r="BI60" s="4">
        <v>6.0000000000000001E-3</v>
      </c>
      <c r="BJ60" s="4">
        <v>5.0000000000000001E-3</v>
      </c>
      <c r="BK60" s="4">
        <v>0</v>
      </c>
      <c r="BL60" s="4">
        <v>5.0000000000000001E-3</v>
      </c>
      <c r="BM60" s="4">
        <v>15.1951</v>
      </c>
      <c r="BQ60" s="4">
        <v>1181.434</v>
      </c>
      <c r="BR60" s="4">
        <v>9.4199999999999996E-3</v>
      </c>
      <c r="BS60" s="4">
        <v>-5</v>
      </c>
      <c r="BT60" s="4">
        <v>0.26103199999999999</v>
      </c>
      <c r="BU60" s="4">
        <v>0.23020199999999999</v>
      </c>
      <c r="BV60" s="4">
        <v>5.2728460000000004</v>
      </c>
    </row>
    <row r="61" spans="1:74" x14ac:dyDescent="0.25">
      <c r="A61" s="2">
        <v>42803</v>
      </c>
      <c r="B61" s="3">
        <v>0.41984749999999998</v>
      </c>
      <c r="C61" s="4">
        <v>10.993</v>
      </c>
      <c r="D61" s="4">
        <v>1.6203000000000001</v>
      </c>
      <c r="E61" s="4">
        <v>16203.203642</v>
      </c>
      <c r="F61" s="4">
        <v>0.3</v>
      </c>
      <c r="G61" s="4">
        <v>-4.7</v>
      </c>
      <c r="H61" s="4">
        <v>1603.2</v>
      </c>
      <c r="J61" s="4">
        <v>7.81</v>
      </c>
      <c r="K61" s="4">
        <v>0.86890000000000001</v>
      </c>
      <c r="L61" s="4">
        <v>9.5512999999999995</v>
      </c>
      <c r="M61" s="4">
        <v>1.4078999999999999</v>
      </c>
      <c r="N61" s="4">
        <v>0.26069999999999999</v>
      </c>
      <c r="O61" s="4">
        <v>0</v>
      </c>
      <c r="P61" s="4">
        <v>0.3</v>
      </c>
      <c r="Q61" s="4">
        <v>0.19950000000000001</v>
      </c>
      <c r="R61" s="4">
        <v>0</v>
      </c>
      <c r="S61" s="4">
        <v>0.2</v>
      </c>
      <c r="T61" s="4">
        <v>1603.1823999999999</v>
      </c>
      <c r="W61" s="4">
        <v>0</v>
      </c>
      <c r="X61" s="4">
        <v>6.7884000000000002</v>
      </c>
      <c r="Y61" s="4">
        <v>11.9</v>
      </c>
      <c r="Z61" s="4">
        <v>863</v>
      </c>
      <c r="AA61" s="4">
        <v>879</v>
      </c>
      <c r="AB61" s="4">
        <v>869</v>
      </c>
      <c r="AC61" s="4">
        <v>56</v>
      </c>
      <c r="AD61" s="4">
        <v>9.6999999999999993</v>
      </c>
      <c r="AE61" s="4">
        <v>0.22</v>
      </c>
      <c r="AF61" s="4">
        <v>982</v>
      </c>
      <c r="AG61" s="4">
        <v>-6</v>
      </c>
      <c r="AH61" s="4">
        <v>10.757999999999999</v>
      </c>
      <c r="AI61" s="4">
        <v>13</v>
      </c>
      <c r="AJ61" s="4">
        <v>117.2</v>
      </c>
      <c r="AK61" s="4">
        <v>119</v>
      </c>
      <c r="AL61" s="4">
        <v>5.3</v>
      </c>
      <c r="AM61" s="4">
        <v>142</v>
      </c>
      <c r="AN61" s="4" t="s">
        <v>155</v>
      </c>
      <c r="AO61" s="4">
        <v>2</v>
      </c>
      <c r="AP61" s="5">
        <v>0.6285532407407407</v>
      </c>
      <c r="AQ61" s="4">
        <v>47.159322000000003</v>
      </c>
      <c r="AR61" s="4">
        <v>-88.489727000000002</v>
      </c>
      <c r="AS61" s="4">
        <v>312.60000000000002</v>
      </c>
      <c r="AT61" s="4">
        <v>0</v>
      </c>
      <c r="AU61" s="4">
        <v>12</v>
      </c>
      <c r="AV61" s="4">
        <v>12</v>
      </c>
      <c r="AW61" s="4" t="s">
        <v>404</v>
      </c>
      <c r="AX61" s="4">
        <v>1</v>
      </c>
      <c r="AY61" s="4">
        <v>2</v>
      </c>
      <c r="AZ61" s="4">
        <v>2.2000000000000002</v>
      </c>
      <c r="BA61" s="4">
        <v>11.154</v>
      </c>
      <c r="BB61" s="4">
        <v>12.94</v>
      </c>
      <c r="BC61" s="4">
        <v>1.1599999999999999</v>
      </c>
      <c r="BD61" s="4">
        <v>15.09</v>
      </c>
      <c r="BE61" s="4">
        <v>2078.6120000000001</v>
      </c>
      <c r="BF61" s="4">
        <v>195.006</v>
      </c>
      <c r="BG61" s="4">
        <v>6.0000000000000001E-3</v>
      </c>
      <c r="BH61" s="4">
        <v>0</v>
      </c>
      <c r="BI61" s="4">
        <v>6.0000000000000001E-3</v>
      </c>
      <c r="BJ61" s="4">
        <v>5.0000000000000001E-3</v>
      </c>
      <c r="BK61" s="4">
        <v>0</v>
      </c>
      <c r="BL61" s="4">
        <v>5.0000000000000001E-3</v>
      </c>
      <c r="BM61" s="4">
        <v>14.466699999999999</v>
      </c>
      <c r="BQ61" s="4">
        <v>1074.1769999999999</v>
      </c>
      <c r="BR61" s="4">
        <v>7.0000000000000001E-3</v>
      </c>
      <c r="BS61" s="4">
        <v>-5</v>
      </c>
      <c r="BT61" s="4">
        <v>0.26124199999999997</v>
      </c>
      <c r="BU61" s="4">
        <v>0.17106299999999999</v>
      </c>
      <c r="BV61" s="4">
        <v>5.277088</v>
      </c>
    </row>
    <row r="62" spans="1:74" x14ac:dyDescent="0.25">
      <c r="A62" s="2">
        <v>42803</v>
      </c>
      <c r="B62" s="3">
        <v>0.41985907407407402</v>
      </c>
      <c r="C62" s="4">
        <v>11.023999999999999</v>
      </c>
      <c r="D62" s="4">
        <v>1.5912999999999999</v>
      </c>
      <c r="E62" s="4">
        <v>15913.468543000001</v>
      </c>
      <c r="F62" s="4">
        <v>0.3</v>
      </c>
      <c r="G62" s="4">
        <v>-4.7</v>
      </c>
      <c r="H62" s="4">
        <v>1514.1</v>
      </c>
      <c r="J62" s="4">
        <v>7.14</v>
      </c>
      <c r="K62" s="4">
        <v>0.86909999999999998</v>
      </c>
      <c r="L62" s="4">
        <v>9.5809999999999995</v>
      </c>
      <c r="M62" s="4">
        <v>1.383</v>
      </c>
      <c r="N62" s="4">
        <v>0.26069999999999999</v>
      </c>
      <c r="O62" s="4">
        <v>0</v>
      </c>
      <c r="P62" s="4">
        <v>0.3</v>
      </c>
      <c r="Q62" s="4">
        <v>0.19950000000000001</v>
      </c>
      <c r="R62" s="4">
        <v>0</v>
      </c>
      <c r="S62" s="4">
        <v>0.2</v>
      </c>
      <c r="T62" s="4">
        <v>1514.0906</v>
      </c>
      <c r="W62" s="4">
        <v>0</v>
      </c>
      <c r="X62" s="4">
        <v>6.2039999999999997</v>
      </c>
      <c r="Y62" s="4">
        <v>11.9</v>
      </c>
      <c r="Z62" s="4">
        <v>863</v>
      </c>
      <c r="AA62" s="4">
        <v>880</v>
      </c>
      <c r="AB62" s="4">
        <v>871</v>
      </c>
      <c r="AC62" s="4">
        <v>56</v>
      </c>
      <c r="AD62" s="4">
        <v>9.6999999999999993</v>
      </c>
      <c r="AE62" s="4">
        <v>0.22</v>
      </c>
      <c r="AF62" s="4">
        <v>982</v>
      </c>
      <c r="AG62" s="4">
        <v>-6</v>
      </c>
      <c r="AH62" s="4">
        <v>10.242000000000001</v>
      </c>
      <c r="AI62" s="4">
        <v>13</v>
      </c>
      <c r="AJ62" s="4">
        <v>117.8</v>
      </c>
      <c r="AK62" s="4">
        <v>119.8</v>
      </c>
      <c r="AL62" s="4">
        <v>5.6</v>
      </c>
      <c r="AM62" s="4">
        <v>142</v>
      </c>
      <c r="AN62" s="4" t="s">
        <v>155</v>
      </c>
      <c r="AO62" s="4">
        <v>2</v>
      </c>
      <c r="AP62" s="5">
        <v>0.62856481481481474</v>
      </c>
      <c r="AQ62" s="4">
        <v>47.159322000000003</v>
      </c>
      <c r="AR62" s="4">
        <v>-88.489727000000002</v>
      </c>
      <c r="AS62" s="4">
        <v>313</v>
      </c>
      <c r="AT62" s="4">
        <v>0</v>
      </c>
      <c r="AU62" s="4">
        <v>12</v>
      </c>
      <c r="AV62" s="4">
        <v>12</v>
      </c>
      <c r="AW62" s="4" t="s">
        <v>404</v>
      </c>
      <c r="AX62" s="4">
        <v>1</v>
      </c>
      <c r="AY62" s="4">
        <v>2</v>
      </c>
      <c r="AZ62" s="4">
        <v>2.2976019999999999</v>
      </c>
      <c r="BA62" s="4">
        <v>11.154</v>
      </c>
      <c r="BB62" s="4">
        <v>12.95</v>
      </c>
      <c r="BC62" s="4">
        <v>1.1599999999999999</v>
      </c>
      <c r="BD62" s="4">
        <v>15.064</v>
      </c>
      <c r="BE62" s="4">
        <v>2085.84</v>
      </c>
      <c r="BF62" s="4">
        <v>191.63499999999999</v>
      </c>
      <c r="BG62" s="4">
        <v>6.0000000000000001E-3</v>
      </c>
      <c r="BH62" s="4">
        <v>0</v>
      </c>
      <c r="BI62" s="4">
        <v>6.0000000000000001E-3</v>
      </c>
      <c r="BJ62" s="4">
        <v>5.0000000000000001E-3</v>
      </c>
      <c r="BK62" s="4">
        <v>0</v>
      </c>
      <c r="BL62" s="4">
        <v>5.0000000000000001E-3</v>
      </c>
      <c r="BM62" s="4">
        <v>13.6678</v>
      </c>
      <c r="BQ62" s="4">
        <v>982.06799999999998</v>
      </c>
      <c r="BR62" s="4">
        <v>4.4900000000000002E-2</v>
      </c>
      <c r="BS62" s="4">
        <v>-5</v>
      </c>
      <c r="BT62" s="4">
        <v>0.26251600000000003</v>
      </c>
      <c r="BU62" s="4">
        <v>1.097243</v>
      </c>
      <c r="BV62" s="4">
        <v>5.3028230000000001</v>
      </c>
    </row>
    <row r="63" spans="1:74" x14ac:dyDescent="0.25">
      <c r="A63" s="2">
        <v>42803</v>
      </c>
      <c r="B63" s="3">
        <v>0.41987064814814817</v>
      </c>
      <c r="C63" s="4">
        <v>11.02</v>
      </c>
      <c r="D63" s="4">
        <v>1.5569</v>
      </c>
      <c r="E63" s="4">
        <v>15568.723577000001</v>
      </c>
      <c r="F63" s="4">
        <v>0.3</v>
      </c>
      <c r="G63" s="4">
        <v>-4.7</v>
      </c>
      <c r="H63" s="4">
        <v>1460</v>
      </c>
      <c r="J63" s="4">
        <v>6.55</v>
      </c>
      <c r="K63" s="4">
        <v>0.86960000000000004</v>
      </c>
      <c r="L63" s="4">
        <v>9.5833999999999993</v>
      </c>
      <c r="M63" s="4">
        <v>1.3539000000000001</v>
      </c>
      <c r="N63" s="4">
        <v>0.26090000000000002</v>
      </c>
      <c r="O63" s="4">
        <v>0</v>
      </c>
      <c r="P63" s="4">
        <v>0.3</v>
      </c>
      <c r="Q63" s="4">
        <v>0.1996</v>
      </c>
      <c r="R63" s="4">
        <v>0</v>
      </c>
      <c r="S63" s="4">
        <v>0.2</v>
      </c>
      <c r="T63" s="4">
        <v>1459.9666999999999</v>
      </c>
      <c r="W63" s="4">
        <v>0</v>
      </c>
      <c r="X63" s="4">
        <v>5.6993</v>
      </c>
      <c r="Y63" s="4">
        <v>12.1</v>
      </c>
      <c r="Z63" s="4">
        <v>861</v>
      </c>
      <c r="AA63" s="4">
        <v>878</v>
      </c>
      <c r="AB63" s="4">
        <v>869</v>
      </c>
      <c r="AC63" s="4">
        <v>56</v>
      </c>
      <c r="AD63" s="4">
        <v>9.6999999999999993</v>
      </c>
      <c r="AE63" s="4">
        <v>0.22</v>
      </c>
      <c r="AF63" s="4">
        <v>982</v>
      </c>
      <c r="AG63" s="4">
        <v>-6</v>
      </c>
      <c r="AH63" s="4">
        <v>10.757999999999999</v>
      </c>
      <c r="AI63" s="4">
        <v>13</v>
      </c>
      <c r="AJ63" s="4">
        <v>118</v>
      </c>
      <c r="AK63" s="4">
        <v>120</v>
      </c>
      <c r="AL63" s="4">
        <v>5.8</v>
      </c>
      <c r="AM63" s="4">
        <v>142</v>
      </c>
      <c r="AN63" s="4" t="s">
        <v>155</v>
      </c>
      <c r="AO63" s="4">
        <v>2</v>
      </c>
      <c r="AP63" s="5">
        <v>0.62857638888888889</v>
      </c>
      <c r="AQ63" s="4">
        <v>47.159322000000003</v>
      </c>
      <c r="AR63" s="4">
        <v>-88.489727000000002</v>
      </c>
      <c r="AS63" s="4">
        <v>313.10000000000002</v>
      </c>
      <c r="AT63" s="4">
        <v>0</v>
      </c>
      <c r="AU63" s="4">
        <v>12</v>
      </c>
      <c r="AV63" s="4">
        <v>12</v>
      </c>
      <c r="AW63" s="4" t="s">
        <v>404</v>
      </c>
      <c r="AX63" s="4">
        <v>1</v>
      </c>
      <c r="AY63" s="4">
        <v>2</v>
      </c>
      <c r="AZ63" s="4">
        <v>2.2999999999999998</v>
      </c>
      <c r="BA63" s="4">
        <v>11.154</v>
      </c>
      <c r="BB63" s="4">
        <v>13</v>
      </c>
      <c r="BC63" s="4">
        <v>1.17</v>
      </c>
      <c r="BD63" s="4">
        <v>14.99</v>
      </c>
      <c r="BE63" s="4">
        <v>2092.4299999999998</v>
      </c>
      <c r="BF63" s="4">
        <v>188.148</v>
      </c>
      <c r="BG63" s="4">
        <v>6.0000000000000001E-3</v>
      </c>
      <c r="BH63" s="4">
        <v>0</v>
      </c>
      <c r="BI63" s="4">
        <v>6.0000000000000001E-3</v>
      </c>
      <c r="BJ63" s="4">
        <v>5.0000000000000001E-3</v>
      </c>
      <c r="BK63" s="4">
        <v>0</v>
      </c>
      <c r="BL63" s="4">
        <v>5.0000000000000001E-3</v>
      </c>
      <c r="BM63" s="4">
        <v>13.217499999999999</v>
      </c>
      <c r="BQ63" s="4">
        <v>904.78700000000003</v>
      </c>
      <c r="BR63" s="4">
        <v>7.7465999999999993E-2</v>
      </c>
      <c r="BS63" s="4">
        <v>-5</v>
      </c>
      <c r="BT63" s="4">
        <v>0.272096</v>
      </c>
      <c r="BU63" s="4">
        <v>1.8930750000000001</v>
      </c>
      <c r="BV63" s="4">
        <v>5.4963389999999999</v>
      </c>
    </row>
    <row r="64" spans="1:74" x14ac:dyDescent="0.25">
      <c r="A64" s="2">
        <v>42803</v>
      </c>
      <c r="B64" s="3">
        <v>0.41988222222222221</v>
      </c>
      <c r="C64" s="4">
        <v>11.02</v>
      </c>
      <c r="D64" s="4">
        <v>1.6155999999999999</v>
      </c>
      <c r="E64" s="4">
        <v>16156.482873999999</v>
      </c>
      <c r="F64" s="4">
        <v>0.9</v>
      </c>
      <c r="G64" s="4">
        <v>-4.5</v>
      </c>
      <c r="H64" s="4">
        <v>1429.8</v>
      </c>
      <c r="J64" s="4">
        <v>6.14</v>
      </c>
      <c r="K64" s="4">
        <v>0.86899999999999999</v>
      </c>
      <c r="L64" s="4">
        <v>9.5769000000000002</v>
      </c>
      <c r="M64" s="4">
        <v>1.4040999999999999</v>
      </c>
      <c r="N64" s="4">
        <v>0.77829999999999999</v>
      </c>
      <c r="O64" s="4">
        <v>0</v>
      </c>
      <c r="P64" s="4">
        <v>0.8</v>
      </c>
      <c r="Q64" s="4">
        <v>0.59550000000000003</v>
      </c>
      <c r="R64" s="4">
        <v>0</v>
      </c>
      <c r="S64" s="4">
        <v>0.6</v>
      </c>
      <c r="T64" s="4">
        <v>1429.8218999999999</v>
      </c>
      <c r="W64" s="4">
        <v>0</v>
      </c>
      <c r="X64" s="4">
        <v>5.3387000000000002</v>
      </c>
      <c r="Y64" s="4">
        <v>12.3</v>
      </c>
      <c r="Z64" s="4">
        <v>860</v>
      </c>
      <c r="AA64" s="4">
        <v>877</v>
      </c>
      <c r="AB64" s="4">
        <v>867</v>
      </c>
      <c r="AC64" s="4">
        <v>56</v>
      </c>
      <c r="AD64" s="4">
        <v>9.6999999999999993</v>
      </c>
      <c r="AE64" s="4">
        <v>0.22</v>
      </c>
      <c r="AF64" s="4">
        <v>982</v>
      </c>
      <c r="AG64" s="4">
        <v>-6</v>
      </c>
      <c r="AH64" s="4">
        <v>11</v>
      </c>
      <c r="AI64" s="4">
        <v>13</v>
      </c>
      <c r="AJ64" s="4">
        <v>118.8</v>
      </c>
      <c r="AK64" s="4">
        <v>120.8</v>
      </c>
      <c r="AL64" s="4">
        <v>5.8</v>
      </c>
      <c r="AM64" s="4">
        <v>142</v>
      </c>
      <c r="AN64" s="4" t="s">
        <v>155</v>
      </c>
      <c r="AO64" s="4">
        <v>2</v>
      </c>
      <c r="AP64" s="5">
        <v>0.62858796296296293</v>
      </c>
      <c r="AQ64" s="4">
        <v>47.159323000000001</v>
      </c>
      <c r="AR64" s="4">
        <v>-88.489727000000002</v>
      </c>
      <c r="AS64" s="4">
        <v>313.7</v>
      </c>
      <c r="AT64" s="4">
        <v>0</v>
      </c>
      <c r="AU64" s="4">
        <v>12</v>
      </c>
      <c r="AV64" s="4">
        <v>12</v>
      </c>
      <c r="AW64" s="4" t="s">
        <v>404</v>
      </c>
      <c r="AX64" s="4">
        <v>1</v>
      </c>
      <c r="AY64" s="4">
        <v>2.097305</v>
      </c>
      <c r="AZ64" s="4">
        <v>2.2999999999999998</v>
      </c>
      <c r="BA64" s="4">
        <v>11.154</v>
      </c>
      <c r="BB64" s="4">
        <v>12.94</v>
      </c>
      <c r="BC64" s="4">
        <v>1.1599999999999999</v>
      </c>
      <c r="BD64" s="4">
        <v>15.069000000000001</v>
      </c>
      <c r="BE64" s="4">
        <v>2083.3409999999999</v>
      </c>
      <c r="BF64" s="4">
        <v>194.40299999999999</v>
      </c>
      <c r="BG64" s="4">
        <v>1.7999999999999999E-2</v>
      </c>
      <c r="BH64" s="4">
        <v>0</v>
      </c>
      <c r="BI64" s="4">
        <v>1.7999999999999999E-2</v>
      </c>
      <c r="BJ64" s="4">
        <v>1.4E-2</v>
      </c>
      <c r="BK64" s="4">
        <v>0</v>
      </c>
      <c r="BL64" s="4">
        <v>1.4E-2</v>
      </c>
      <c r="BM64" s="4">
        <v>12.8972</v>
      </c>
      <c r="BQ64" s="4">
        <v>844.452</v>
      </c>
      <c r="BR64" s="4">
        <v>9.7643999999999995E-2</v>
      </c>
      <c r="BS64" s="4">
        <v>-5</v>
      </c>
      <c r="BT64" s="4">
        <v>0.27651599999999998</v>
      </c>
      <c r="BU64" s="4">
        <v>2.3861750000000002</v>
      </c>
      <c r="BV64" s="4">
        <v>5.585623</v>
      </c>
    </row>
    <row r="65" spans="1:74" x14ac:dyDescent="0.25">
      <c r="A65" s="2">
        <v>42803</v>
      </c>
      <c r="B65" s="3">
        <v>0.41989379629629631</v>
      </c>
      <c r="C65" s="4">
        <v>11.07</v>
      </c>
      <c r="D65" s="4">
        <v>1.7346999999999999</v>
      </c>
      <c r="E65" s="4">
        <v>17346.712802999999</v>
      </c>
      <c r="F65" s="4">
        <v>1.5</v>
      </c>
      <c r="G65" s="4">
        <v>5.9</v>
      </c>
      <c r="H65" s="4">
        <v>1424.4</v>
      </c>
      <c r="J65" s="4">
        <v>5.78</v>
      </c>
      <c r="K65" s="4">
        <v>0.86739999999999995</v>
      </c>
      <c r="L65" s="4">
        <v>9.6021000000000001</v>
      </c>
      <c r="M65" s="4">
        <v>1.5045999999999999</v>
      </c>
      <c r="N65" s="4">
        <v>1.286</v>
      </c>
      <c r="O65" s="4">
        <v>5.1391999999999998</v>
      </c>
      <c r="P65" s="4">
        <v>6.4</v>
      </c>
      <c r="Q65" s="4">
        <v>0.98399999999999999</v>
      </c>
      <c r="R65" s="4">
        <v>3.9323000000000001</v>
      </c>
      <c r="S65" s="4">
        <v>4.9000000000000004</v>
      </c>
      <c r="T65" s="4">
        <v>1424.3972000000001</v>
      </c>
      <c r="W65" s="4">
        <v>0</v>
      </c>
      <c r="X65" s="4">
        <v>5.0106999999999999</v>
      </c>
      <c r="Y65" s="4">
        <v>12.4</v>
      </c>
      <c r="Z65" s="4">
        <v>859</v>
      </c>
      <c r="AA65" s="4">
        <v>875</v>
      </c>
      <c r="AB65" s="4">
        <v>866</v>
      </c>
      <c r="AC65" s="4">
        <v>56</v>
      </c>
      <c r="AD65" s="4">
        <v>9.6999999999999993</v>
      </c>
      <c r="AE65" s="4">
        <v>0.22</v>
      </c>
      <c r="AF65" s="4">
        <v>982</v>
      </c>
      <c r="AG65" s="4">
        <v>-6</v>
      </c>
      <c r="AH65" s="4">
        <v>11</v>
      </c>
      <c r="AI65" s="4">
        <v>13</v>
      </c>
      <c r="AJ65" s="4">
        <v>119</v>
      </c>
      <c r="AK65" s="4">
        <v>121</v>
      </c>
      <c r="AL65" s="4">
        <v>6</v>
      </c>
      <c r="AM65" s="4">
        <v>142</v>
      </c>
      <c r="AN65" s="4" t="s">
        <v>155</v>
      </c>
      <c r="AO65" s="4">
        <v>2</v>
      </c>
      <c r="AP65" s="5">
        <v>0.62859953703703708</v>
      </c>
      <c r="AQ65" s="4">
        <v>47.159322000000003</v>
      </c>
      <c r="AR65" s="4">
        <v>-88.489727000000002</v>
      </c>
      <c r="AS65" s="4">
        <v>313.89999999999998</v>
      </c>
      <c r="AT65" s="4">
        <v>0</v>
      </c>
      <c r="AU65" s="4">
        <v>12</v>
      </c>
      <c r="AV65" s="4">
        <v>12</v>
      </c>
      <c r="AW65" s="4" t="s">
        <v>404</v>
      </c>
      <c r="AX65" s="4">
        <v>1.0972029999999999</v>
      </c>
      <c r="AY65" s="4">
        <v>2.197203</v>
      </c>
      <c r="AZ65" s="4">
        <v>2.3972030000000002</v>
      </c>
      <c r="BA65" s="4">
        <v>11.154</v>
      </c>
      <c r="BB65" s="4">
        <v>12.76</v>
      </c>
      <c r="BC65" s="4">
        <v>1.1399999999999999</v>
      </c>
      <c r="BD65" s="4">
        <v>15.29</v>
      </c>
      <c r="BE65" s="4">
        <v>2065.489</v>
      </c>
      <c r="BF65" s="4">
        <v>205.99700000000001</v>
      </c>
      <c r="BG65" s="4">
        <v>2.9000000000000001E-2</v>
      </c>
      <c r="BH65" s="4">
        <v>0.11600000000000001</v>
      </c>
      <c r="BI65" s="4">
        <v>0.14499999999999999</v>
      </c>
      <c r="BJ65" s="4">
        <v>2.1999999999999999E-2</v>
      </c>
      <c r="BK65" s="4">
        <v>8.8999999999999996E-2</v>
      </c>
      <c r="BL65" s="4">
        <v>0.111</v>
      </c>
      <c r="BM65" s="4">
        <v>12.704700000000001</v>
      </c>
      <c r="BQ65" s="4">
        <v>783.70600000000002</v>
      </c>
      <c r="BR65" s="4">
        <v>9.9725999999999995E-2</v>
      </c>
      <c r="BS65" s="4">
        <v>-5</v>
      </c>
      <c r="BT65" s="4">
        <v>0.28154800000000002</v>
      </c>
      <c r="BU65" s="4">
        <v>2.437055</v>
      </c>
      <c r="BV65" s="4">
        <v>5.6872699999999998</v>
      </c>
    </row>
    <row r="66" spans="1:74" x14ac:dyDescent="0.25">
      <c r="A66" s="2">
        <v>42803</v>
      </c>
      <c r="B66" s="3">
        <v>0.41990537037037035</v>
      </c>
      <c r="C66" s="4">
        <v>11.635</v>
      </c>
      <c r="D66" s="4">
        <v>1.837</v>
      </c>
      <c r="E66" s="4">
        <v>18370.435496999999</v>
      </c>
      <c r="F66" s="4">
        <v>1.5</v>
      </c>
      <c r="G66" s="4">
        <v>8.1999999999999993</v>
      </c>
      <c r="H66" s="4">
        <v>1434.1</v>
      </c>
      <c r="J66" s="4">
        <v>5.52</v>
      </c>
      <c r="K66" s="4">
        <v>0.86099999999999999</v>
      </c>
      <c r="L66" s="4">
        <v>10.017099999999999</v>
      </c>
      <c r="M66" s="4">
        <v>1.5815999999999999</v>
      </c>
      <c r="N66" s="4">
        <v>1.2914000000000001</v>
      </c>
      <c r="O66" s="4">
        <v>7.0449000000000002</v>
      </c>
      <c r="P66" s="4">
        <v>8.3000000000000007</v>
      </c>
      <c r="Q66" s="4">
        <v>0.98819999999999997</v>
      </c>
      <c r="R66" s="4">
        <v>5.3905000000000003</v>
      </c>
      <c r="S66" s="4">
        <v>6.4</v>
      </c>
      <c r="T66" s="4">
        <v>1434.1086</v>
      </c>
      <c r="W66" s="4">
        <v>0</v>
      </c>
      <c r="X66" s="4">
        <v>4.7518000000000002</v>
      </c>
      <c r="Y66" s="4">
        <v>12.3</v>
      </c>
      <c r="Z66" s="4">
        <v>858</v>
      </c>
      <c r="AA66" s="4">
        <v>876</v>
      </c>
      <c r="AB66" s="4">
        <v>866</v>
      </c>
      <c r="AC66" s="4">
        <v>56</v>
      </c>
      <c r="AD66" s="4">
        <v>9.6999999999999993</v>
      </c>
      <c r="AE66" s="4">
        <v>0.22</v>
      </c>
      <c r="AF66" s="4">
        <v>982</v>
      </c>
      <c r="AG66" s="4">
        <v>-6</v>
      </c>
      <c r="AH66" s="4">
        <v>11</v>
      </c>
      <c r="AI66" s="4">
        <v>13</v>
      </c>
      <c r="AJ66" s="4">
        <v>119</v>
      </c>
      <c r="AK66" s="4">
        <v>121</v>
      </c>
      <c r="AL66" s="4">
        <v>5.8</v>
      </c>
      <c r="AM66" s="4">
        <v>142</v>
      </c>
      <c r="AN66" s="4" t="s">
        <v>155</v>
      </c>
      <c r="AO66" s="4">
        <v>2</v>
      </c>
      <c r="AP66" s="5">
        <v>0.62861111111111112</v>
      </c>
      <c r="AQ66" s="4">
        <v>47.159322000000003</v>
      </c>
      <c r="AR66" s="4">
        <v>-88.489727000000002</v>
      </c>
      <c r="AS66" s="4">
        <v>314.10000000000002</v>
      </c>
      <c r="AT66" s="4">
        <v>0</v>
      </c>
      <c r="AU66" s="4">
        <v>12</v>
      </c>
      <c r="AV66" s="4">
        <v>12</v>
      </c>
      <c r="AW66" s="4" t="s">
        <v>404</v>
      </c>
      <c r="AX66" s="4">
        <v>0.90579399999999999</v>
      </c>
      <c r="AY66" s="4">
        <v>1.5202800000000001</v>
      </c>
      <c r="AZ66" s="4">
        <v>1.817383</v>
      </c>
      <c r="BA66" s="4">
        <v>11.154</v>
      </c>
      <c r="BB66" s="4">
        <v>12.16</v>
      </c>
      <c r="BC66" s="4">
        <v>1.0900000000000001</v>
      </c>
      <c r="BD66" s="4">
        <v>16.149000000000001</v>
      </c>
      <c r="BE66" s="4">
        <v>2063.9870000000001</v>
      </c>
      <c r="BF66" s="4">
        <v>207.417</v>
      </c>
      <c r="BG66" s="4">
        <v>2.8000000000000001E-2</v>
      </c>
      <c r="BH66" s="4">
        <v>0.152</v>
      </c>
      <c r="BI66" s="4">
        <v>0.18</v>
      </c>
      <c r="BJ66" s="4">
        <v>2.1000000000000001E-2</v>
      </c>
      <c r="BK66" s="4">
        <v>0.11600000000000001</v>
      </c>
      <c r="BL66" s="4">
        <v>0.13800000000000001</v>
      </c>
      <c r="BM66" s="4">
        <v>12.2524</v>
      </c>
      <c r="BQ66" s="4">
        <v>711.90800000000002</v>
      </c>
      <c r="BR66" s="4">
        <v>0.132352</v>
      </c>
      <c r="BS66" s="4">
        <v>-5</v>
      </c>
      <c r="BT66" s="4">
        <v>0.28072599999999998</v>
      </c>
      <c r="BU66" s="4">
        <v>3.2343519999999999</v>
      </c>
      <c r="BV66" s="4">
        <v>5.6706649999999996</v>
      </c>
    </row>
    <row r="67" spans="1:74" x14ac:dyDescent="0.25">
      <c r="A67" s="2">
        <v>42803</v>
      </c>
      <c r="B67" s="3">
        <v>0.41991694444444444</v>
      </c>
      <c r="C67" s="4">
        <v>11.88</v>
      </c>
      <c r="D67" s="4">
        <v>1.9837</v>
      </c>
      <c r="E67" s="4">
        <v>19837.032691</v>
      </c>
      <c r="F67" s="4">
        <v>1.5</v>
      </c>
      <c r="G67" s="4">
        <v>8.3000000000000007</v>
      </c>
      <c r="H67" s="4">
        <v>1440.7</v>
      </c>
      <c r="J67" s="4">
        <v>5.3</v>
      </c>
      <c r="K67" s="4">
        <v>0.85709999999999997</v>
      </c>
      <c r="L67" s="4">
        <v>10.1821</v>
      </c>
      <c r="M67" s="4">
        <v>1.7000999999999999</v>
      </c>
      <c r="N67" s="4">
        <v>1.2856000000000001</v>
      </c>
      <c r="O67" s="4">
        <v>7.0986000000000002</v>
      </c>
      <c r="P67" s="4">
        <v>8.4</v>
      </c>
      <c r="Q67" s="4">
        <v>0.98370000000000002</v>
      </c>
      <c r="R67" s="4">
        <v>5.4316000000000004</v>
      </c>
      <c r="S67" s="4">
        <v>6.4</v>
      </c>
      <c r="T67" s="4">
        <v>1440.7280000000001</v>
      </c>
      <c r="W67" s="4">
        <v>0</v>
      </c>
      <c r="X67" s="4">
        <v>4.5423999999999998</v>
      </c>
      <c r="Y67" s="4">
        <v>12.4</v>
      </c>
      <c r="Z67" s="4">
        <v>858</v>
      </c>
      <c r="AA67" s="4">
        <v>874</v>
      </c>
      <c r="AB67" s="4">
        <v>865</v>
      </c>
      <c r="AC67" s="4">
        <v>56</v>
      </c>
      <c r="AD67" s="4">
        <v>9.6999999999999993</v>
      </c>
      <c r="AE67" s="4">
        <v>0.22</v>
      </c>
      <c r="AF67" s="4">
        <v>982</v>
      </c>
      <c r="AG67" s="4">
        <v>-6</v>
      </c>
      <c r="AH67" s="4">
        <v>11</v>
      </c>
      <c r="AI67" s="4">
        <v>13</v>
      </c>
      <c r="AJ67" s="4">
        <v>119</v>
      </c>
      <c r="AK67" s="4">
        <v>119.5</v>
      </c>
      <c r="AL67" s="4">
        <v>5.5</v>
      </c>
      <c r="AM67" s="4">
        <v>142</v>
      </c>
      <c r="AN67" s="4" t="s">
        <v>155</v>
      </c>
      <c r="AO67" s="4">
        <v>2</v>
      </c>
      <c r="AP67" s="5">
        <v>0.62862268518518516</v>
      </c>
      <c r="AQ67" s="4">
        <v>47.159322000000003</v>
      </c>
      <c r="AR67" s="4">
        <v>-88.489727000000002</v>
      </c>
      <c r="AS67" s="4">
        <v>314.2</v>
      </c>
      <c r="AT67" s="4">
        <v>0</v>
      </c>
      <c r="AU67" s="4">
        <v>12</v>
      </c>
      <c r="AV67" s="4">
        <v>12</v>
      </c>
      <c r="AW67" s="4" t="s">
        <v>404</v>
      </c>
      <c r="AX67" s="4">
        <v>0.99700299999999997</v>
      </c>
      <c r="AY67" s="4">
        <v>1.6940059999999999</v>
      </c>
      <c r="AZ67" s="4">
        <v>1.897003</v>
      </c>
      <c r="BA67" s="4">
        <v>11.154</v>
      </c>
      <c r="BB67" s="4">
        <v>11.82</v>
      </c>
      <c r="BC67" s="4">
        <v>1.06</v>
      </c>
      <c r="BD67" s="4">
        <v>16.678999999999998</v>
      </c>
      <c r="BE67" s="4">
        <v>2048.2399999999998</v>
      </c>
      <c r="BF67" s="4">
        <v>217.67400000000001</v>
      </c>
      <c r="BG67" s="4">
        <v>2.7E-2</v>
      </c>
      <c r="BH67" s="4">
        <v>0.15</v>
      </c>
      <c r="BI67" s="4">
        <v>0.17699999999999999</v>
      </c>
      <c r="BJ67" s="4">
        <v>2.1000000000000001E-2</v>
      </c>
      <c r="BK67" s="4">
        <v>0.114</v>
      </c>
      <c r="BL67" s="4">
        <v>0.13500000000000001</v>
      </c>
      <c r="BM67" s="4">
        <v>12.017200000000001</v>
      </c>
      <c r="BQ67" s="4">
        <v>664.39499999999998</v>
      </c>
      <c r="BR67" s="4">
        <v>0.25669999999999998</v>
      </c>
      <c r="BS67" s="4">
        <v>-5</v>
      </c>
      <c r="BT67" s="4">
        <v>0.27924199999999999</v>
      </c>
      <c r="BU67" s="4">
        <v>6.2731060000000003</v>
      </c>
      <c r="BV67" s="4">
        <v>5.6406879999999999</v>
      </c>
    </row>
    <row r="68" spans="1:74" x14ac:dyDescent="0.25">
      <c r="A68" s="2">
        <v>42803</v>
      </c>
      <c r="B68" s="3">
        <v>0.41992851851851848</v>
      </c>
      <c r="C68" s="4">
        <v>12.180999999999999</v>
      </c>
      <c r="D68" s="4">
        <v>2.9727999999999999</v>
      </c>
      <c r="E68" s="4">
        <v>29728.063705</v>
      </c>
      <c r="F68" s="4">
        <v>2</v>
      </c>
      <c r="G68" s="4">
        <v>8.4</v>
      </c>
      <c r="H68" s="4">
        <v>1533.4</v>
      </c>
      <c r="J68" s="4">
        <v>5.12</v>
      </c>
      <c r="K68" s="4">
        <v>0.84379999999999999</v>
      </c>
      <c r="L68" s="4">
        <v>10.2776</v>
      </c>
      <c r="M68" s="4">
        <v>2.5084</v>
      </c>
      <c r="N68" s="4">
        <v>1.6838</v>
      </c>
      <c r="O68" s="4">
        <v>7.0730000000000004</v>
      </c>
      <c r="P68" s="4">
        <v>8.8000000000000007</v>
      </c>
      <c r="Q68" s="4">
        <v>1.2884</v>
      </c>
      <c r="R68" s="4">
        <v>5.4119999999999999</v>
      </c>
      <c r="S68" s="4">
        <v>6.7</v>
      </c>
      <c r="T68" s="4">
        <v>1533.3692000000001</v>
      </c>
      <c r="W68" s="4">
        <v>0</v>
      </c>
      <c r="X68" s="4">
        <v>4.3201999999999998</v>
      </c>
      <c r="Y68" s="4">
        <v>12.2</v>
      </c>
      <c r="Z68" s="4">
        <v>860</v>
      </c>
      <c r="AA68" s="4">
        <v>875</v>
      </c>
      <c r="AB68" s="4">
        <v>869</v>
      </c>
      <c r="AC68" s="4">
        <v>56</v>
      </c>
      <c r="AD68" s="4">
        <v>9.6999999999999993</v>
      </c>
      <c r="AE68" s="4">
        <v>0.22</v>
      </c>
      <c r="AF68" s="4">
        <v>982</v>
      </c>
      <c r="AG68" s="4">
        <v>-6</v>
      </c>
      <c r="AH68" s="4">
        <v>11</v>
      </c>
      <c r="AI68" s="4">
        <v>13</v>
      </c>
      <c r="AJ68" s="4">
        <v>119</v>
      </c>
      <c r="AK68" s="4">
        <v>119</v>
      </c>
      <c r="AL68" s="4">
        <v>5.8</v>
      </c>
      <c r="AM68" s="4">
        <v>142</v>
      </c>
      <c r="AN68" s="4" t="s">
        <v>155</v>
      </c>
      <c r="AO68" s="4">
        <v>2</v>
      </c>
      <c r="AP68" s="5">
        <v>0.6286342592592592</v>
      </c>
      <c r="AQ68" s="4">
        <v>47.159322000000003</v>
      </c>
      <c r="AR68" s="4">
        <v>-88.489727000000002</v>
      </c>
      <c r="AS68" s="4">
        <v>314.3</v>
      </c>
      <c r="AT68" s="4">
        <v>0</v>
      </c>
      <c r="AU68" s="4">
        <v>12</v>
      </c>
      <c r="AV68" s="4">
        <v>11</v>
      </c>
      <c r="AW68" s="4" t="s">
        <v>405</v>
      </c>
      <c r="AX68" s="4">
        <v>1</v>
      </c>
      <c r="AY68" s="4">
        <v>1.7</v>
      </c>
      <c r="AZ68" s="4">
        <v>1.9</v>
      </c>
      <c r="BA68" s="4">
        <v>11.154</v>
      </c>
      <c r="BB68" s="4">
        <v>10.76</v>
      </c>
      <c r="BC68" s="4">
        <v>0.97</v>
      </c>
      <c r="BD68" s="4">
        <v>18.515999999999998</v>
      </c>
      <c r="BE68" s="4">
        <v>1921.104</v>
      </c>
      <c r="BF68" s="4">
        <v>298.41800000000001</v>
      </c>
      <c r="BG68" s="4">
        <v>3.3000000000000002E-2</v>
      </c>
      <c r="BH68" s="4">
        <v>0.13800000000000001</v>
      </c>
      <c r="BI68" s="4">
        <v>0.17100000000000001</v>
      </c>
      <c r="BJ68" s="4">
        <v>2.5000000000000001E-2</v>
      </c>
      <c r="BK68" s="4">
        <v>0.106</v>
      </c>
      <c r="BL68" s="4">
        <v>0.13100000000000001</v>
      </c>
      <c r="BM68" s="4">
        <v>11.884499999999999</v>
      </c>
      <c r="BQ68" s="4">
        <v>587.16300000000001</v>
      </c>
      <c r="BR68" s="4">
        <v>0.32862599999999997</v>
      </c>
      <c r="BS68" s="4">
        <v>-5</v>
      </c>
      <c r="BT68" s="4">
        <v>0.27217799999999998</v>
      </c>
      <c r="BU68" s="4">
        <v>8.0307980000000008</v>
      </c>
      <c r="BV68" s="4">
        <v>5.4979959999999997</v>
      </c>
    </row>
    <row r="69" spans="1:74" x14ac:dyDescent="0.25">
      <c r="A69" s="2">
        <v>42803</v>
      </c>
      <c r="B69" s="3">
        <v>0.41994009259259263</v>
      </c>
      <c r="C69" s="4">
        <v>12.500999999999999</v>
      </c>
      <c r="D69" s="4">
        <v>3.1139999999999999</v>
      </c>
      <c r="E69" s="4">
        <v>31140.326530999999</v>
      </c>
      <c r="F69" s="4">
        <v>17.600000000000001</v>
      </c>
      <c r="G69" s="4">
        <v>8.5</v>
      </c>
      <c r="H69" s="4">
        <v>1607</v>
      </c>
      <c r="J69" s="4">
        <v>4.97</v>
      </c>
      <c r="K69" s="4">
        <v>0.83930000000000005</v>
      </c>
      <c r="L69" s="4">
        <v>10.492000000000001</v>
      </c>
      <c r="M69" s="4">
        <v>2.6137000000000001</v>
      </c>
      <c r="N69" s="4">
        <v>14.7963</v>
      </c>
      <c r="O69" s="4">
        <v>7.1196999999999999</v>
      </c>
      <c r="P69" s="4">
        <v>21.9</v>
      </c>
      <c r="Q69" s="4">
        <v>11.3216</v>
      </c>
      <c r="R69" s="4">
        <v>5.4477000000000002</v>
      </c>
      <c r="S69" s="4">
        <v>16.8</v>
      </c>
      <c r="T69" s="4">
        <v>1607.0168000000001</v>
      </c>
      <c r="W69" s="4">
        <v>0</v>
      </c>
      <c r="X69" s="4">
        <v>4.1726999999999999</v>
      </c>
      <c r="Y69" s="4">
        <v>11.9</v>
      </c>
      <c r="Z69" s="4">
        <v>862</v>
      </c>
      <c r="AA69" s="4">
        <v>877</v>
      </c>
      <c r="AB69" s="4">
        <v>870</v>
      </c>
      <c r="AC69" s="4">
        <v>56</v>
      </c>
      <c r="AD69" s="4">
        <v>9.6999999999999993</v>
      </c>
      <c r="AE69" s="4">
        <v>0.22</v>
      </c>
      <c r="AF69" s="4">
        <v>982</v>
      </c>
      <c r="AG69" s="4">
        <v>-6</v>
      </c>
      <c r="AH69" s="4">
        <v>11</v>
      </c>
      <c r="AI69" s="4">
        <v>13</v>
      </c>
      <c r="AJ69" s="4">
        <v>119</v>
      </c>
      <c r="AK69" s="4">
        <v>119.8</v>
      </c>
      <c r="AL69" s="4">
        <v>5.8</v>
      </c>
      <c r="AM69" s="4">
        <v>142</v>
      </c>
      <c r="AN69" s="4" t="s">
        <v>155</v>
      </c>
      <c r="AO69" s="4">
        <v>2</v>
      </c>
      <c r="AP69" s="5">
        <v>0.62864583333333335</v>
      </c>
      <c r="AQ69" s="4">
        <v>47.159312999999997</v>
      </c>
      <c r="AR69" s="4">
        <v>-88.489715000000004</v>
      </c>
      <c r="AS69" s="4">
        <v>314.39999999999998</v>
      </c>
      <c r="AT69" s="4">
        <v>3</v>
      </c>
      <c r="AU69" s="4">
        <v>12</v>
      </c>
      <c r="AV69" s="4">
        <v>10</v>
      </c>
      <c r="AW69" s="4" t="s">
        <v>407</v>
      </c>
      <c r="AX69" s="4">
        <v>1.096803</v>
      </c>
      <c r="AY69" s="4">
        <v>1.7968029999999999</v>
      </c>
      <c r="AZ69" s="4">
        <v>2.0936059999999999</v>
      </c>
      <c r="BA69" s="4">
        <v>11.154</v>
      </c>
      <c r="BB69" s="4">
        <v>10.45</v>
      </c>
      <c r="BC69" s="4">
        <v>0.94</v>
      </c>
      <c r="BD69" s="4">
        <v>19.143000000000001</v>
      </c>
      <c r="BE69" s="4">
        <v>1912.6769999999999</v>
      </c>
      <c r="BF69" s="4">
        <v>303.25900000000001</v>
      </c>
      <c r="BG69" s="4">
        <v>0.28199999999999997</v>
      </c>
      <c r="BH69" s="4">
        <v>0.13600000000000001</v>
      </c>
      <c r="BI69" s="4">
        <v>0.41799999999999998</v>
      </c>
      <c r="BJ69" s="4">
        <v>0.216</v>
      </c>
      <c r="BK69" s="4">
        <v>0.104</v>
      </c>
      <c r="BL69" s="4">
        <v>0.32</v>
      </c>
      <c r="BM69" s="4">
        <v>12.1473</v>
      </c>
      <c r="BQ69" s="4">
        <v>553.09799999999996</v>
      </c>
      <c r="BR69" s="4">
        <v>0.43389800000000001</v>
      </c>
      <c r="BS69" s="4">
        <v>-5</v>
      </c>
      <c r="BT69" s="4">
        <v>0.26697100000000001</v>
      </c>
      <c r="BU69" s="4">
        <v>10.603384999999999</v>
      </c>
      <c r="BV69" s="4">
        <v>5.3928149999999997</v>
      </c>
    </row>
    <row r="70" spans="1:74" x14ac:dyDescent="0.25">
      <c r="A70" s="2">
        <v>42803</v>
      </c>
      <c r="B70" s="3">
        <v>0.41995166666666667</v>
      </c>
      <c r="C70" s="4">
        <v>12.888999999999999</v>
      </c>
      <c r="D70" s="4">
        <v>2.6732</v>
      </c>
      <c r="E70" s="4">
        <v>26731.981449999999</v>
      </c>
      <c r="F70" s="4">
        <v>63.2</v>
      </c>
      <c r="G70" s="4">
        <v>8.5</v>
      </c>
      <c r="H70" s="4">
        <v>1598.6</v>
      </c>
      <c r="J70" s="4">
        <v>4.72</v>
      </c>
      <c r="K70" s="4">
        <v>0.84050000000000002</v>
      </c>
      <c r="L70" s="4">
        <v>10.833500000000001</v>
      </c>
      <c r="M70" s="4">
        <v>2.2469000000000001</v>
      </c>
      <c r="N70" s="4">
        <v>53.1554</v>
      </c>
      <c r="O70" s="4">
        <v>7.1444000000000001</v>
      </c>
      <c r="P70" s="4">
        <v>60.3</v>
      </c>
      <c r="Q70" s="4">
        <v>40.672600000000003</v>
      </c>
      <c r="R70" s="4">
        <v>5.4667000000000003</v>
      </c>
      <c r="S70" s="4">
        <v>46.1</v>
      </c>
      <c r="T70" s="4">
        <v>1598.5843</v>
      </c>
      <c r="W70" s="4">
        <v>0</v>
      </c>
      <c r="X70" s="4">
        <v>3.9683999999999999</v>
      </c>
      <c r="Y70" s="4">
        <v>11.9</v>
      </c>
      <c r="Z70" s="4">
        <v>861</v>
      </c>
      <c r="AA70" s="4">
        <v>876</v>
      </c>
      <c r="AB70" s="4">
        <v>870</v>
      </c>
      <c r="AC70" s="4">
        <v>56</v>
      </c>
      <c r="AD70" s="4">
        <v>9.6999999999999993</v>
      </c>
      <c r="AE70" s="4">
        <v>0.22</v>
      </c>
      <c r="AF70" s="4">
        <v>982</v>
      </c>
      <c r="AG70" s="4">
        <v>-6</v>
      </c>
      <c r="AH70" s="4">
        <v>11</v>
      </c>
      <c r="AI70" s="4">
        <v>13</v>
      </c>
      <c r="AJ70" s="4">
        <v>118.2</v>
      </c>
      <c r="AK70" s="4">
        <v>120</v>
      </c>
      <c r="AL70" s="4">
        <v>5.7</v>
      </c>
      <c r="AM70" s="4">
        <v>142</v>
      </c>
      <c r="AN70" s="4" t="s">
        <v>155</v>
      </c>
      <c r="AO70" s="4">
        <v>2</v>
      </c>
      <c r="AP70" s="5">
        <v>0.62865740740740739</v>
      </c>
      <c r="AQ70" s="4">
        <v>47.159266000000002</v>
      </c>
      <c r="AR70" s="4">
        <v>-88.489609999999999</v>
      </c>
      <c r="AS70" s="4">
        <v>314.39999999999998</v>
      </c>
      <c r="AT70" s="4">
        <v>11.4</v>
      </c>
      <c r="AU70" s="4">
        <v>12</v>
      </c>
      <c r="AV70" s="4">
        <v>11</v>
      </c>
      <c r="AW70" s="4" t="s">
        <v>408</v>
      </c>
      <c r="AX70" s="4">
        <v>1.197778</v>
      </c>
      <c r="AY70" s="4">
        <v>1.897778</v>
      </c>
      <c r="AZ70" s="4">
        <v>2.2955559999999999</v>
      </c>
      <c r="BA70" s="4">
        <v>11.154</v>
      </c>
      <c r="BB70" s="4">
        <v>10.53</v>
      </c>
      <c r="BC70" s="4">
        <v>0.94</v>
      </c>
      <c r="BD70" s="4">
        <v>18.974</v>
      </c>
      <c r="BE70" s="4">
        <v>1978.854</v>
      </c>
      <c r="BF70" s="4">
        <v>261.21899999999999</v>
      </c>
      <c r="BG70" s="4">
        <v>1.0169999999999999</v>
      </c>
      <c r="BH70" s="4">
        <v>0.13700000000000001</v>
      </c>
      <c r="BI70" s="4">
        <v>1.153</v>
      </c>
      <c r="BJ70" s="4">
        <v>0.77800000000000002</v>
      </c>
      <c r="BK70" s="4">
        <v>0.105</v>
      </c>
      <c r="BL70" s="4">
        <v>0.88300000000000001</v>
      </c>
      <c r="BM70" s="4">
        <v>12.1076</v>
      </c>
      <c r="BQ70" s="4">
        <v>527.06299999999999</v>
      </c>
      <c r="BR70" s="4">
        <v>0.51022299999999998</v>
      </c>
      <c r="BS70" s="4">
        <v>-5</v>
      </c>
      <c r="BT70" s="4">
        <v>0.26827299999999998</v>
      </c>
      <c r="BU70" s="4">
        <v>12.468579999999999</v>
      </c>
      <c r="BV70" s="4">
        <v>5.4191200000000004</v>
      </c>
    </row>
    <row r="71" spans="1:74" x14ac:dyDescent="0.25">
      <c r="A71" s="2">
        <v>42803</v>
      </c>
      <c r="B71" s="3">
        <v>0.41996324074074076</v>
      </c>
      <c r="C71" s="4">
        <v>13.452</v>
      </c>
      <c r="D71" s="4">
        <v>1.8187</v>
      </c>
      <c r="E71" s="4">
        <v>18186.927465000001</v>
      </c>
      <c r="F71" s="4">
        <v>99.2</v>
      </c>
      <c r="G71" s="4">
        <v>18</v>
      </c>
      <c r="H71" s="4">
        <v>1578.4</v>
      </c>
      <c r="J71" s="4">
        <v>4.37</v>
      </c>
      <c r="K71" s="4">
        <v>0.84450000000000003</v>
      </c>
      <c r="L71" s="4">
        <v>11.3597</v>
      </c>
      <c r="M71" s="4">
        <v>1.5358000000000001</v>
      </c>
      <c r="N71" s="4">
        <v>83.773200000000003</v>
      </c>
      <c r="O71" s="4">
        <v>15.1983</v>
      </c>
      <c r="P71" s="4">
        <v>99</v>
      </c>
      <c r="Q71" s="4">
        <v>64.100200000000001</v>
      </c>
      <c r="R71" s="4">
        <v>11.629200000000001</v>
      </c>
      <c r="S71" s="4">
        <v>75.7</v>
      </c>
      <c r="T71" s="4">
        <v>1578.3958</v>
      </c>
      <c r="W71" s="4">
        <v>0</v>
      </c>
      <c r="X71" s="4">
        <v>3.6917</v>
      </c>
      <c r="Y71" s="4">
        <v>12.1</v>
      </c>
      <c r="Z71" s="4">
        <v>859</v>
      </c>
      <c r="AA71" s="4">
        <v>874</v>
      </c>
      <c r="AB71" s="4">
        <v>865</v>
      </c>
      <c r="AC71" s="4">
        <v>56</v>
      </c>
      <c r="AD71" s="4">
        <v>9.6999999999999993</v>
      </c>
      <c r="AE71" s="4">
        <v>0.22</v>
      </c>
      <c r="AF71" s="4">
        <v>982</v>
      </c>
      <c r="AG71" s="4">
        <v>-6</v>
      </c>
      <c r="AH71" s="4">
        <v>11</v>
      </c>
      <c r="AI71" s="4">
        <v>13</v>
      </c>
      <c r="AJ71" s="4">
        <v>118</v>
      </c>
      <c r="AK71" s="4">
        <v>120</v>
      </c>
      <c r="AL71" s="4">
        <v>5.5</v>
      </c>
      <c r="AM71" s="4">
        <v>142</v>
      </c>
      <c r="AN71" s="4" t="s">
        <v>155</v>
      </c>
      <c r="AO71" s="4">
        <v>2</v>
      </c>
      <c r="AP71" s="5">
        <v>0.62866898148148154</v>
      </c>
      <c r="AQ71" s="4">
        <v>47.159216000000001</v>
      </c>
      <c r="AR71" s="4">
        <v>-88.489524000000003</v>
      </c>
      <c r="AS71" s="4">
        <v>314.7</v>
      </c>
      <c r="AT71" s="4">
        <v>18.7</v>
      </c>
      <c r="AU71" s="4">
        <v>12</v>
      </c>
      <c r="AV71" s="4">
        <v>12</v>
      </c>
      <c r="AW71" s="4" t="s">
        <v>404</v>
      </c>
      <c r="AX71" s="4">
        <v>1.2977019999999999</v>
      </c>
      <c r="AY71" s="4">
        <v>2.5839159999999999</v>
      </c>
      <c r="AZ71" s="4">
        <v>2.8862139999999998</v>
      </c>
      <c r="BA71" s="4">
        <v>11.154</v>
      </c>
      <c r="BB71" s="4">
        <v>10.82</v>
      </c>
      <c r="BC71" s="4">
        <v>0.97</v>
      </c>
      <c r="BD71" s="4">
        <v>18.419</v>
      </c>
      <c r="BE71" s="4">
        <v>2104.7930000000001</v>
      </c>
      <c r="BF71" s="4">
        <v>181.11600000000001</v>
      </c>
      <c r="BG71" s="4">
        <v>1.625</v>
      </c>
      <c r="BH71" s="4">
        <v>0.29499999999999998</v>
      </c>
      <c r="BI71" s="4">
        <v>1.92</v>
      </c>
      <c r="BJ71" s="4">
        <v>1.244</v>
      </c>
      <c r="BK71" s="4">
        <v>0.22600000000000001</v>
      </c>
      <c r="BL71" s="4">
        <v>1.4690000000000001</v>
      </c>
      <c r="BM71" s="4">
        <v>12.1265</v>
      </c>
      <c r="BQ71" s="4">
        <v>497.35599999999999</v>
      </c>
      <c r="BR71" s="4">
        <v>0.647038</v>
      </c>
      <c r="BS71" s="4">
        <v>-5</v>
      </c>
      <c r="BT71" s="4">
        <v>0.27657999999999999</v>
      </c>
      <c r="BU71" s="4">
        <v>15.811991000000001</v>
      </c>
      <c r="BV71" s="4">
        <v>5.5869160000000004</v>
      </c>
    </row>
    <row r="72" spans="1:74" x14ac:dyDescent="0.25">
      <c r="A72" s="2">
        <v>42803</v>
      </c>
      <c r="B72" s="3">
        <v>0.4199748148148148</v>
      </c>
      <c r="C72" s="4">
        <v>13.818</v>
      </c>
      <c r="D72" s="4">
        <v>0.879</v>
      </c>
      <c r="E72" s="4">
        <v>8789.6183209999999</v>
      </c>
      <c r="F72" s="4">
        <v>102.6</v>
      </c>
      <c r="G72" s="4">
        <v>20</v>
      </c>
      <c r="H72" s="4">
        <v>1430.2</v>
      </c>
      <c r="J72" s="4">
        <v>4.0199999999999996</v>
      </c>
      <c r="K72" s="4">
        <v>0.85109999999999997</v>
      </c>
      <c r="L72" s="4">
        <v>11.760300000000001</v>
      </c>
      <c r="M72" s="4">
        <v>0.74809999999999999</v>
      </c>
      <c r="N72" s="4">
        <v>87.363299999999995</v>
      </c>
      <c r="O72" s="4">
        <v>17.021899999999999</v>
      </c>
      <c r="P72" s="4">
        <v>104.4</v>
      </c>
      <c r="Q72" s="4">
        <v>66.847300000000004</v>
      </c>
      <c r="R72" s="4">
        <v>13.0245</v>
      </c>
      <c r="S72" s="4">
        <v>79.900000000000006</v>
      </c>
      <c r="T72" s="4">
        <v>1430.1579999999999</v>
      </c>
      <c r="W72" s="4">
        <v>0</v>
      </c>
      <c r="X72" s="4">
        <v>3.4243000000000001</v>
      </c>
      <c r="Y72" s="4">
        <v>11.9</v>
      </c>
      <c r="Z72" s="4">
        <v>858</v>
      </c>
      <c r="AA72" s="4">
        <v>873</v>
      </c>
      <c r="AB72" s="4">
        <v>862</v>
      </c>
      <c r="AC72" s="4">
        <v>56</v>
      </c>
      <c r="AD72" s="4">
        <v>9.6999999999999993</v>
      </c>
      <c r="AE72" s="4">
        <v>0.22</v>
      </c>
      <c r="AF72" s="4">
        <v>982</v>
      </c>
      <c r="AG72" s="4">
        <v>-6</v>
      </c>
      <c r="AH72" s="4">
        <v>11</v>
      </c>
      <c r="AI72" s="4">
        <v>13</v>
      </c>
      <c r="AJ72" s="4">
        <v>118.8</v>
      </c>
      <c r="AK72" s="4">
        <v>119.2</v>
      </c>
      <c r="AL72" s="4">
        <v>5.4</v>
      </c>
      <c r="AM72" s="4">
        <v>142</v>
      </c>
      <c r="AN72" s="4" t="s">
        <v>155</v>
      </c>
      <c r="AO72" s="4">
        <v>2</v>
      </c>
      <c r="AP72" s="5">
        <v>0.62868055555555558</v>
      </c>
      <c r="AQ72" s="4">
        <v>47.159134999999999</v>
      </c>
      <c r="AR72" s="4">
        <v>-88.489383000000004</v>
      </c>
      <c r="AS72" s="4">
        <v>314.8</v>
      </c>
      <c r="AT72" s="4">
        <v>25</v>
      </c>
      <c r="AU72" s="4">
        <v>12</v>
      </c>
      <c r="AV72" s="4">
        <v>12</v>
      </c>
      <c r="AW72" s="4" t="s">
        <v>404</v>
      </c>
      <c r="AX72" s="4">
        <v>1.983217</v>
      </c>
      <c r="AY72" s="4">
        <v>1.038362</v>
      </c>
      <c r="AZ72" s="4">
        <v>3.485614</v>
      </c>
      <c r="BA72" s="4">
        <v>11.154</v>
      </c>
      <c r="BB72" s="4">
        <v>11.33</v>
      </c>
      <c r="BC72" s="4">
        <v>1.02</v>
      </c>
      <c r="BD72" s="4">
        <v>17.495999999999999</v>
      </c>
      <c r="BE72" s="4">
        <v>2248.4940000000001</v>
      </c>
      <c r="BF72" s="4">
        <v>91.033000000000001</v>
      </c>
      <c r="BG72" s="4">
        <v>1.7490000000000001</v>
      </c>
      <c r="BH72" s="4">
        <v>0.34100000000000003</v>
      </c>
      <c r="BI72" s="4">
        <v>2.09</v>
      </c>
      <c r="BJ72" s="4">
        <v>1.3380000000000001</v>
      </c>
      <c r="BK72" s="4">
        <v>0.26100000000000001</v>
      </c>
      <c r="BL72" s="4">
        <v>1.599</v>
      </c>
      <c r="BM72" s="4">
        <v>11.337999999999999</v>
      </c>
      <c r="BQ72" s="4">
        <v>476.041</v>
      </c>
      <c r="BR72" s="4">
        <v>0.64431000000000005</v>
      </c>
      <c r="BS72" s="4">
        <v>-5</v>
      </c>
      <c r="BT72" s="4">
        <v>0.27596799999999999</v>
      </c>
      <c r="BU72" s="4">
        <v>15.745326</v>
      </c>
      <c r="BV72" s="4">
        <v>5.574554</v>
      </c>
    </row>
    <row r="73" spans="1:74" x14ac:dyDescent="0.25">
      <c r="A73" s="2">
        <v>42803</v>
      </c>
      <c r="B73" s="3">
        <v>0.4199863888888889</v>
      </c>
      <c r="C73" s="4">
        <v>13.746</v>
      </c>
      <c r="D73" s="4">
        <v>0.24149999999999999</v>
      </c>
      <c r="E73" s="4">
        <v>2415.3316540000001</v>
      </c>
      <c r="F73" s="4">
        <v>117.1</v>
      </c>
      <c r="G73" s="4">
        <v>11</v>
      </c>
      <c r="H73" s="4">
        <v>1095.5</v>
      </c>
      <c r="J73" s="4">
        <v>3.65</v>
      </c>
      <c r="K73" s="4">
        <v>0.85860000000000003</v>
      </c>
      <c r="L73" s="4">
        <v>11.8025</v>
      </c>
      <c r="M73" s="4">
        <v>0.2074</v>
      </c>
      <c r="N73" s="4">
        <v>100.5699</v>
      </c>
      <c r="O73" s="4">
        <v>9.4600000000000009</v>
      </c>
      <c r="P73" s="4">
        <v>110</v>
      </c>
      <c r="Q73" s="4">
        <v>76.952500000000001</v>
      </c>
      <c r="R73" s="4">
        <v>7.2384000000000004</v>
      </c>
      <c r="S73" s="4">
        <v>84.2</v>
      </c>
      <c r="T73" s="4">
        <v>1095.5211999999999</v>
      </c>
      <c r="W73" s="4">
        <v>0</v>
      </c>
      <c r="X73" s="4">
        <v>3.1324000000000001</v>
      </c>
      <c r="Y73" s="4">
        <v>11.9</v>
      </c>
      <c r="Z73" s="4">
        <v>857</v>
      </c>
      <c r="AA73" s="4">
        <v>873</v>
      </c>
      <c r="AB73" s="4">
        <v>861</v>
      </c>
      <c r="AC73" s="4">
        <v>56</v>
      </c>
      <c r="AD73" s="4">
        <v>9.6999999999999993</v>
      </c>
      <c r="AE73" s="4">
        <v>0.22</v>
      </c>
      <c r="AF73" s="4">
        <v>982</v>
      </c>
      <c r="AG73" s="4">
        <v>-6</v>
      </c>
      <c r="AH73" s="4">
        <v>11</v>
      </c>
      <c r="AI73" s="4">
        <v>13</v>
      </c>
      <c r="AJ73" s="4">
        <v>119</v>
      </c>
      <c r="AK73" s="4">
        <v>118.2</v>
      </c>
      <c r="AL73" s="4">
        <v>5.2</v>
      </c>
      <c r="AM73" s="4">
        <v>142</v>
      </c>
      <c r="AN73" s="4" t="s">
        <v>155</v>
      </c>
      <c r="AO73" s="4">
        <v>2</v>
      </c>
      <c r="AP73" s="5">
        <v>0.62869212962962961</v>
      </c>
      <c r="AQ73" s="4">
        <v>47.159059999999997</v>
      </c>
      <c r="AR73" s="4">
        <v>-88.489198000000002</v>
      </c>
      <c r="AS73" s="4">
        <v>314.3</v>
      </c>
      <c r="AT73" s="4">
        <v>30.6</v>
      </c>
      <c r="AU73" s="4">
        <v>12</v>
      </c>
      <c r="AV73" s="4">
        <v>12</v>
      </c>
      <c r="AW73" s="4" t="s">
        <v>404</v>
      </c>
      <c r="AX73" s="4">
        <v>1.317483</v>
      </c>
      <c r="AY73" s="4">
        <v>1.1950050000000001</v>
      </c>
      <c r="AZ73" s="4">
        <v>3.0124879999999998</v>
      </c>
      <c r="BA73" s="4">
        <v>11.154</v>
      </c>
      <c r="BB73" s="4">
        <v>11.97</v>
      </c>
      <c r="BC73" s="4">
        <v>1.07</v>
      </c>
      <c r="BD73" s="4">
        <v>16.463999999999999</v>
      </c>
      <c r="BE73" s="4">
        <v>2355.9560000000001</v>
      </c>
      <c r="BF73" s="4">
        <v>26.349</v>
      </c>
      <c r="BG73" s="4">
        <v>2.1019999999999999</v>
      </c>
      <c r="BH73" s="4">
        <v>0.19800000000000001</v>
      </c>
      <c r="BI73" s="4">
        <v>2.2999999999999998</v>
      </c>
      <c r="BJ73" s="4">
        <v>1.609</v>
      </c>
      <c r="BK73" s="4">
        <v>0.151</v>
      </c>
      <c r="BL73" s="4">
        <v>1.76</v>
      </c>
      <c r="BM73" s="4">
        <v>9.0676000000000005</v>
      </c>
      <c r="BQ73" s="4">
        <v>454.64100000000002</v>
      </c>
      <c r="BR73" s="4">
        <v>0.64388599999999996</v>
      </c>
      <c r="BS73" s="4">
        <v>-5</v>
      </c>
      <c r="BT73" s="4">
        <v>0.27500000000000002</v>
      </c>
      <c r="BU73" s="4">
        <v>15.734964</v>
      </c>
      <c r="BV73" s="4">
        <v>5.5549999999999997</v>
      </c>
    </row>
    <row r="74" spans="1:74" x14ac:dyDescent="0.25">
      <c r="A74" s="2">
        <v>42803</v>
      </c>
      <c r="B74" s="3">
        <v>0.41999796296296293</v>
      </c>
      <c r="C74" s="4">
        <v>13.71</v>
      </c>
      <c r="D74" s="4">
        <v>9.9599999999999994E-2</v>
      </c>
      <c r="E74" s="4">
        <v>996.35600299999999</v>
      </c>
      <c r="F74" s="4">
        <v>135.80000000000001</v>
      </c>
      <c r="G74" s="4">
        <v>7.4</v>
      </c>
      <c r="H74" s="4">
        <v>821.2</v>
      </c>
      <c r="J74" s="4">
        <v>3.14</v>
      </c>
      <c r="K74" s="4">
        <v>0.86080000000000001</v>
      </c>
      <c r="L74" s="4">
        <v>11.801</v>
      </c>
      <c r="M74" s="4">
        <v>8.5800000000000001E-2</v>
      </c>
      <c r="N74" s="4">
        <v>116.8908</v>
      </c>
      <c r="O74" s="4">
        <v>6.3696000000000002</v>
      </c>
      <c r="P74" s="4">
        <v>123.3</v>
      </c>
      <c r="Q74" s="4">
        <v>89.483000000000004</v>
      </c>
      <c r="R74" s="4">
        <v>4.8761000000000001</v>
      </c>
      <c r="S74" s="4">
        <v>94.4</v>
      </c>
      <c r="T74" s="4">
        <v>821.20320000000004</v>
      </c>
      <c r="W74" s="4">
        <v>0</v>
      </c>
      <c r="X74" s="4">
        <v>2.7057000000000002</v>
      </c>
      <c r="Y74" s="4">
        <v>11.8</v>
      </c>
      <c r="Z74" s="4">
        <v>859</v>
      </c>
      <c r="AA74" s="4">
        <v>873</v>
      </c>
      <c r="AB74" s="4">
        <v>863</v>
      </c>
      <c r="AC74" s="4">
        <v>56.8</v>
      </c>
      <c r="AD74" s="4">
        <v>9.83</v>
      </c>
      <c r="AE74" s="4">
        <v>0.23</v>
      </c>
      <c r="AF74" s="4">
        <v>982</v>
      </c>
      <c r="AG74" s="4">
        <v>-6</v>
      </c>
      <c r="AH74" s="4">
        <v>11</v>
      </c>
      <c r="AI74" s="4">
        <v>13</v>
      </c>
      <c r="AJ74" s="4">
        <v>119</v>
      </c>
      <c r="AK74" s="4">
        <v>118.8</v>
      </c>
      <c r="AL74" s="4">
        <v>5.4</v>
      </c>
      <c r="AM74" s="4">
        <v>142</v>
      </c>
      <c r="AN74" s="4" t="s">
        <v>155</v>
      </c>
      <c r="AO74" s="4">
        <v>2</v>
      </c>
      <c r="AP74" s="5">
        <v>0.62870370370370365</v>
      </c>
      <c r="AQ74" s="4">
        <v>47.158994</v>
      </c>
      <c r="AR74" s="4">
        <v>-88.489001999999999</v>
      </c>
      <c r="AS74" s="4">
        <v>314.3</v>
      </c>
      <c r="AT74" s="4">
        <v>37</v>
      </c>
      <c r="AU74" s="4">
        <v>12</v>
      </c>
      <c r="AV74" s="4">
        <v>12</v>
      </c>
      <c r="AW74" s="4" t="s">
        <v>404</v>
      </c>
      <c r="AX74" s="4">
        <v>0.81298700000000002</v>
      </c>
      <c r="AY74" s="4">
        <v>1.2</v>
      </c>
      <c r="AZ74" s="4">
        <v>2.0259740000000002</v>
      </c>
      <c r="BA74" s="4">
        <v>11.154</v>
      </c>
      <c r="BB74" s="4">
        <v>12.15</v>
      </c>
      <c r="BC74" s="4">
        <v>1.0900000000000001</v>
      </c>
      <c r="BD74" s="4">
        <v>16.177</v>
      </c>
      <c r="BE74" s="4">
        <v>2385.393</v>
      </c>
      <c r="BF74" s="4">
        <v>11.034000000000001</v>
      </c>
      <c r="BG74" s="4">
        <v>2.4740000000000002</v>
      </c>
      <c r="BH74" s="4">
        <v>0.13500000000000001</v>
      </c>
      <c r="BI74" s="4">
        <v>2.609</v>
      </c>
      <c r="BJ74" s="4">
        <v>1.8939999999999999</v>
      </c>
      <c r="BK74" s="4">
        <v>0.10299999999999999</v>
      </c>
      <c r="BL74" s="4">
        <v>1.9970000000000001</v>
      </c>
      <c r="BM74" s="4">
        <v>6.8829000000000002</v>
      </c>
      <c r="BQ74" s="4">
        <v>397.666</v>
      </c>
      <c r="BR74" s="4">
        <v>0.57447400000000004</v>
      </c>
      <c r="BS74" s="4">
        <v>-5</v>
      </c>
      <c r="BT74" s="4">
        <v>0.273484</v>
      </c>
      <c r="BU74" s="4">
        <v>14.038709000000001</v>
      </c>
      <c r="BV74" s="4">
        <v>5.5243770000000003</v>
      </c>
    </row>
    <row r="75" spans="1:74" x14ac:dyDescent="0.25">
      <c r="A75" s="2">
        <v>42803</v>
      </c>
      <c r="B75" s="3">
        <v>0.42000953703703708</v>
      </c>
      <c r="C75" s="4">
        <v>13.722</v>
      </c>
      <c r="D75" s="4">
        <v>0.2611</v>
      </c>
      <c r="E75" s="4">
        <v>2611.2158810000001</v>
      </c>
      <c r="F75" s="4">
        <v>166.7</v>
      </c>
      <c r="G75" s="4">
        <v>7.3</v>
      </c>
      <c r="H75" s="4">
        <v>627.9</v>
      </c>
      <c r="J75" s="4">
        <v>2.68</v>
      </c>
      <c r="K75" s="4">
        <v>0.85919999999999996</v>
      </c>
      <c r="L75" s="4">
        <v>11.7904</v>
      </c>
      <c r="M75" s="4">
        <v>0.22439999999999999</v>
      </c>
      <c r="N75" s="4">
        <v>143.20959999999999</v>
      </c>
      <c r="O75" s="4">
        <v>6.2721999999999998</v>
      </c>
      <c r="P75" s="4">
        <v>149.5</v>
      </c>
      <c r="Q75" s="4">
        <v>109.6473</v>
      </c>
      <c r="R75" s="4">
        <v>4.8022999999999998</v>
      </c>
      <c r="S75" s="4">
        <v>114.4</v>
      </c>
      <c r="T75" s="4">
        <v>627.94079999999997</v>
      </c>
      <c r="W75" s="4">
        <v>0</v>
      </c>
      <c r="X75" s="4">
        <v>2.2989000000000002</v>
      </c>
      <c r="Y75" s="4">
        <v>11.8</v>
      </c>
      <c r="Z75" s="4">
        <v>859</v>
      </c>
      <c r="AA75" s="4">
        <v>873</v>
      </c>
      <c r="AB75" s="4">
        <v>865</v>
      </c>
      <c r="AC75" s="4">
        <v>57</v>
      </c>
      <c r="AD75" s="4">
        <v>9.8699999999999992</v>
      </c>
      <c r="AE75" s="4">
        <v>0.23</v>
      </c>
      <c r="AF75" s="4">
        <v>982</v>
      </c>
      <c r="AG75" s="4">
        <v>-6</v>
      </c>
      <c r="AH75" s="4">
        <v>11</v>
      </c>
      <c r="AI75" s="4">
        <v>13</v>
      </c>
      <c r="AJ75" s="4">
        <v>119</v>
      </c>
      <c r="AK75" s="4">
        <v>119</v>
      </c>
      <c r="AL75" s="4">
        <v>5.5</v>
      </c>
      <c r="AM75" s="4">
        <v>142</v>
      </c>
      <c r="AN75" s="4" t="s">
        <v>155</v>
      </c>
      <c r="AO75" s="4">
        <v>2</v>
      </c>
      <c r="AP75" s="5">
        <v>0.6287152777777778</v>
      </c>
      <c r="AQ75" s="4">
        <v>47.158943999999998</v>
      </c>
      <c r="AR75" s="4">
        <v>-88.488776000000001</v>
      </c>
      <c r="AS75" s="4">
        <v>314.2</v>
      </c>
      <c r="AT75" s="4">
        <v>40.1</v>
      </c>
      <c r="AU75" s="4">
        <v>12</v>
      </c>
      <c r="AV75" s="4">
        <v>12</v>
      </c>
      <c r="AW75" s="4" t="s">
        <v>404</v>
      </c>
      <c r="AX75" s="4">
        <v>0.8</v>
      </c>
      <c r="AY75" s="4">
        <v>1.2973030000000001</v>
      </c>
      <c r="AZ75" s="4">
        <v>1.9026970000000001</v>
      </c>
      <c r="BA75" s="4">
        <v>11.154</v>
      </c>
      <c r="BB75" s="4">
        <v>12.01</v>
      </c>
      <c r="BC75" s="4">
        <v>1.08</v>
      </c>
      <c r="BD75" s="4">
        <v>16.385999999999999</v>
      </c>
      <c r="BE75" s="4">
        <v>2361.73</v>
      </c>
      <c r="BF75" s="4">
        <v>28.603000000000002</v>
      </c>
      <c r="BG75" s="4">
        <v>3.004</v>
      </c>
      <c r="BH75" s="4">
        <v>0.13200000000000001</v>
      </c>
      <c r="BI75" s="4">
        <v>3.1360000000000001</v>
      </c>
      <c r="BJ75" s="4">
        <v>2.2999999999999998</v>
      </c>
      <c r="BK75" s="4">
        <v>0.10100000000000001</v>
      </c>
      <c r="BL75" s="4">
        <v>2.4009999999999998</v>
      </c>
      <c r="BM75" s="4">
        <v>5.2154999999999996</v>
      </c>
      <c r="BQ75" s="4">
        <v>334.82400000000001</v>
      </c>
      <c r="BR75" s="4">
        <v>0.60936599999999996</v>
      </c>
      <c r="BS75" s="4">
        <v>-5</v>
      </c>
      <c r="BT75" s="4">
        <v>0.27527400000000002</v>
      </c>
      <c r="BU75" s="4">
        <v>14.891382</v>
      </c>
      <c r="BV75" s="4">
        <v>5.5605349999999998</v>
      </c>
    </row>
    <row r="76" spans="1:74" x14ac:dyDescent="0.25">
      <c r="A76" s="2">
        <v>42803</v>
      </c>
      <c r="B76" s="3">
        <v>0.42002111111111112</v>
      </c>
      <c r="C76" s="4">
        <v>13.494999999999999</v>
      </c>
      <c r="D76" s="4">
        <v>1.4996</v>
      </c>
      <c r="E76" s="4">
        <v>14996.295681</v>
      </c>
      <c r="F76" s="4">
        <v>212.8</v>
      </c>
      <c r="G76" s="4">
        <v>10.9</v>
      </c>
      <c r="H76" s="4">
        <v>555.6</v>
      </c>
      <c r="J76" s="4">
        <v>2.3199999999999998</v>
      </c>
      <c r="K76" s="4">
        <v>0.84850000000000003</v>
      </c>
      <c r="L76" s="4">
        <v>11.450200000000001</v>
      </c>
      <c r="M76" s="4">
        <v>1.2724</v>
      </c>
      <c r="N76" s="4">
        <v>180.5609</v>
      </c>
      <c r="O76" s="4">
        <v>9.2481000000000009</v>
      </c>
      <c r="P76" s="4">
        <v>189.8</v>
      </c>
      <c r="Q76" s="4">
        <v>138.24510000000001</v>
      </c>
      <c r="R76" s="4">
        <v>7.0808</v>
      </c>
      <c r="S76" s="4">
        <v>145.30000000000001</v>
      </c>
      <c r="T76" s="4">
        <v>555.6499</v>
      </c>
      <c r="W76" s="4">
        <v>0</v>
      </c>
      <c r="X76" s="4">
        <v>1.9702999999999999</v>
      </c>
      <c r="Y76" s="4">
        <v>11.8</v>
      </c>
      <c r="Z76" s="4">
        <v>860</v>
      </c>
      <c r="AA76" s="4">
        <v>874</v>
      </c>
      <c r="AB76" s="4">
        <v>865</v>
      </c>
      <c r="AC76" s="4">
        <v>57</v>
      </c>
      <c r="AD76" s="4">
        <v>9.8699999999999992</v>
      </c>
      <c r="AE76" s="4">
        <v>0.23</v>
      </c>
      <c r="AF76" s="4">
        <v>982</v>
      </c>
      <c r="AG76" s="4">
        <v>-6</v>
      </c>
      <c r="AH76" s="4">
        <v>11</v>
      </c>
      <c r="AI76" s="4">
        <v>13</v>
      </c>
      <c r="AJ76" s="4">
        <v>119</v>
      </c>
      <c r="AK76" s="4">
        <v>118.2</v>
      </c>
      <c r="AL76" s="4">
        <v>5.4</v>
      </c>
      <c r="AM76" s="4">
        <v>142</v>
      </c>
      <c r="AN76" s="4" t="s">
        <v>155</v>
      </c>
      <c r="AO76" s="4">
        <v>2</v>
      </c>
      <c r="AP76" s="5">
        <v>0.62872685185185184</v>
      </c>
      <c r="AQ76" s="4">
        <v>47.158911000000003</v>
      </c>
      <c r="AR76" s="4">
        <v>-88.488534000000001</v>
      </c>
      <c r="AS76" s="4">
        <v>314.2</v>
      </c>
      <c r="AT76" s="4">
        <v>41.8</v>
      </c>
      <c r="AU76" s="4">
        <v>12</v>
      </c>
      <c r="AV76" s="4">
        <v>12</v>
      </c>
      <c r="AW76" s="4" t="s">
        <v>404</v>
      </c>
      <c r="AX76" s="4">
        <v>0.89720299999999997</v>
      </c>
      <c r="AY76" s="4">
        <v>1.5916079999999999</v>
      </c>
      <c r="AZ76" s="4">
        <v>2.191608</v>
      </c>
      <c r="BA76" s="4">
        <v>11.154</v>
      </c>
      <c r="BB76" s="4">
        <v>11.13</v>
      </c>
      <c r="BC76" s="4">
        <v>1</v>
      </c>
      <c r="BD76" s="4">
        <v>17.861999999999998</v>
      </c>
      <c r="BE76" s="4">
        <v>2167.4070000000002</v>
      </c>
      <c r="BF76" s="4">
        <v>153.29</v>
      </c>
      <c r="BG76" s="4">
        <v>3.5790000000000002</v>
      </c>
      <c r="BH76" s="4">
        <v>0.183</v>
      </c>
      <c r="BI76" s="4">
        <v>3.7629999999999999</v>
      </c>
      <c r="BJ76" s="4">
        <v>2.74</v>
      </c>
      <c r="BK76" s="4">
        <v>0.14000000000000001</v>
      </c>
      <c r="BL76" s="4">
        <v>2.8809999999999998</v>
      </c>
      <c r="BM76" s="4">
        <v>4.3612000000000002</v>
      </c>
      <c r="BQ76" s="4">
        <v>271.185</v>
      </c>
      <c r="BR76" s="4">
        <v>0.59389000000000003</v>
      </c>
      <c r="BS76" s="4">
        <v>-5</v>
      </c>
      <c r="BT76" s="4">
        <v>0.27524199999999999</v>
      </c>
      <c r="BU76" s="4">
        <v>14.513185999999999</v>
      </c>
      <c r="BV76" s="4">
        <v>5.5598879999999999</v>
      </c>
    </row>
    <row r="77" spans="1:74" x14ac:dyDescent="0.25">
      <c r="A77" s="2">
        <v>42803</v>
      </c>
      <c r="B77" s="3">
        <v>0.42003268518518522</v>
      </c>
      <c r="C77" s="4">
        <v>12.715999999999999</v>
      </c>
      <c r="D77" s="4">
        <v>2.2183000000000002</v>
      </c>
      <c r="E77" s="4">
        <v>22182.887612999999</v>
      </c>
      <c r="F77" s="4">
        <v>232.4</v>
      </c>
      <c r="G77" s="4">
        <v>-0.9</v>
      </c>
      <c r="H77" s="4">
        <v>584.6</v>
      </c>
      <c r="J77" s="4">
        <v>2.0699999999999998</v>
      </c>
      <c r="K77" s="4">
        <v>0.84789999999999999</v>
      </c>
      <c r="L77" s="4">
        <v>10.782</v>
      </c>
      <c r="M77" s="4">
        <v>1.8808</v>
      </c>
      <c r="N77" s="4">
        <v>197.0429</v>
      </c>
      <c r="O77" s="4">
        <v>0</v>
      </c>
      <c r="P77" s="4">
        <v>197</v>
      </c>
      <c r="Q77" s="4">
        <v>150.9358</v>
      </c>
      <c r="R77" s="4">
        <v>0</v>
      </c>
      <c r="S77" s="4">
        <v>150.9</v>
      </c>
      <c r="T77" s="4">
        <v>584.62170000000003</v>
      </c>
      <c r="W77" s="4">
        <v>0</v>
      </c>
      <c r="X77" s="4">
        <v>1.7557</v>
      </c>
      <c r="Y77" s="4">
        <v>11.8</v>
      </c>
      <c r="Z77" s="4">
        <v>862</v>
      </c>
      <c r="AA77" s="4">
        <v>875</v>
      </c>
      <c r="AB77" s="4">
        <v>868</v>
      </c>
      <c r="AC77" s="4">
        <v>57.8</v>
      </c>
      <c r="AD77" s="4">
        <v>10.01</v>
      </c>
      <c r="AE77" s="4">
        <v>0.23</v>
      </c>
      <c r="AF77" s="4">
        <v>982</v>
      </c>
      <c r="AG77" s="4">
        <v>-6</v>
      </c>
      <c r="AH77" s="4">
        <v>11</v>
      </c>
      <c r="AI77" s="4">
        <v>13</v>
      </c>
      <c r="AJ77" s="4">
        <v>119</v>
      </c>
      <c r="AK77" s="4">
        <v>118</v>
      </c>
      <c r="AL77" s="4">
        <v>5.6</v>
      </c>
      <c r="AM77" s="4">
        <v>142</v>
      </c>
      <c r="AN77" s="4" t="s">
        <v>155</v>
      </c>
      <c r="AO77" s="4">
        <v>2</v>
      </c>
      <c r="AP77" s="5">
        <v>0.62873842592592599</v>
      </c>
      <c r="AQ77" s="4">
        <v>47.158887999999997</v>
      </c>
      <c r="AR77" s="4">
        <v>-88.488275000000002</v>
      </c>
      <c r="AS77" s="4">
        <v>313.8</v>
      </c>
      <c r="AT77" s="4">
        <v>43.5</v>
      </c>
      <c r="AU77" s="4">
        <v>12</v>
      </c>
      <c r="AV77" s="4">
        <v>12</v>
      </c>
      <c r="AW77" s="4" t="s">
        <v>404</v>
      </c>
      <c r="AX77" s="4">
        <v>0.99710299999999996</v>
      </c>
      <c r="AY77" s="4">
        <v>1.6</v>
      </c>
      <c r="AZ77" s="4">
        <v>2.2000000000000002</v>
      </c>
      <c r="BA77" s="4">
        <v>11.154</v>
      </c>
      <c r="BB77" s="4">
        <v>11.08</v>
      </c>
      <c r="BC77" s="4">
        <v>0.99</v>
      </c>
      <c r="BD77" s="4">
        <v>17.940999999999999</v>
      </c>
      <c r="BE77" s="4">
        <v>2050.047</v>
      </c>
      <c r="BF77" s="4">
        <v>227.61199999999999</v>
      </c>
      <c r="BG77" s="4">
        <v>3.923</v>
      </c>
      <c r="BH77" s="4">
        <v>0</v>
      </c>
      <c r="BI77" s="4">
        <v>3.923</v>
      </c>
      <c r="BJ77" s="4">
        <v>3.0049999999999999</v>
      </c>
      <c r="BK77" s="4">
        <v>0</v>
      </c>
      <c r="BL77" s="4">
        <v>3.0049999999999999</v>
      </c>
      <c r="BM77" s="4">
        <v>4.6090999999999998</v>
      </c>
      <c r="BQ77" s="4">
        <v>242.73</v>
      </c>
      <c r="BR77" s="4">
        <v>0.51174799999999998</v>
      </c>
      <c r="BS77" s="4">
        <v>-5</v>
      </c>
      <c r="BT77" s="4">
        <v>0.27500000000000002</v>
      </c>
      <c r="BU77" s="4">
        <v>12.505841</v>
      </c>
      <c r="BV77" s="4">
        <v>5.5549999999999997</v>
      </c>
    </row>
    <row r="78" spans="1:74" x14ac:dyDescent="0.25">
      <c r="A78" s="2">
        <v>42803</v>
      </c>
      <c r="B78" s="3">
        <v>0.42004425925925926</v>
      </c>
      <c r="C78" s="4">
        <v>12.058</v>
      </c>
      <c r="D78" s="4">
        <v>1.7248000000000001</v>
      </c>
      <c r="E78" s="4">
        <v>17248.199828000001</v>
      </c>
      <c r="F78" s="4">
        <v>260.3</v>
      </c>
      <c r="G78" s="4">
        <v>-0.9</v>
      </c>
      <c r="H78" s="4">
        <v>616.1</v>
      </c>
      <c r="J78" s="4">
        <v>1.82</v>
      </c>
      <c r="K78" s="4">
        <v>0.85899999999999999</v>
      </c>
      <c r="L78" s="4">
        <v>10.3573</v>
      </c>
      <c r="M78" s="4">
        <v>1.4816</v>
      </c>
      <c r="N78" s="4">
        <v>223.5865</v>
      </c>
      <c r="O78" s="4">
        <v>0</v>
      </c>
      <c r="P78" s="4">
        <v>223.6</v>
      </c>
      <c r="Q78" s="4">
        <v>171.29429999999999</v>
      </c>
      <c r="R78" s="4">
        <v>0</v>
      </c>
      <c r="S78" s="4">
        <v>171.3</v>
      </c>
      <c r="T78" s="4">
        <v>616.14769999999999</v>
      </c>
      <c r="W78" s="4">
        <v>0</v>
      </c>
      <c r="X78" s="4">
        <v>1.5663</v>
      </c>
      <c r="Y78" s="4">
        <v>11.8</v>
      </c>
      <c r="Z78" s="4">
        <v>864</v>
      </c>
      <c r="AA78" s="4">
        <v>877</v>
      </c>
      <c r="AB78" s="4">
        <v>871</v>
      </c>
      <c r="AC78" s="4">
        <v>58</v>
      </c>
      <c r="AD78" s="4">
        <v>10.050000000000001</v>
      </c>
      <c r="AE78" s="4">
        <v>0.23</v>
      </c>
      <c r="AF78" s="4">
        <v>982</v>
      </c>
      <c r="AG78" s="4">
        <v>-6</v>
      </c>
      <c r="AH78" s="4">
        <v>11.757999999999999</v>
      </c>
      <c r="AI78" s="4">
        <v>13</v>
      </c>
      <c r="AJ78" s="4">
        <v>119</v>
      </c>
      <c r="AK78" s="4">
        <v>118</v>
      </c>
      <c r="AL78" s="4">
        <v>5.4</v>
      </c>
      <c r="AM78" s="4">
        <v>142</v>
      </c>
      <c r="AN78" s="4" t="s">
        <v>155</v>
      </c>
      <c r="AO78" s="4">
        <v>2</v>
      </c>
      <c r="AP78" s="5">
        <v>0.62875000000000003</v>
      </c>
      <c r="AQ78" s="4">
        <v>47.15889</v>
      </c>
      <c r="AR78" s="4">
        <v>-88.487987000000004</v>
      </c>
      <c r="AS78" s="4">
        <v>312.5</v>
      </c>
      <c r="AT78" s="4">
        <v>45.8</v>
      </c>
      <c r="AU78" s="4">
        <v>12</v>
      </c>
      <c r="AV78" s="4">
        <v>12</v>
      </c>
      <c r="AW78" s="4" t="s">
        <v>404</v>
      </c>
      <c r="AX78" s="4">
        <v>1.2910090000000001</v>
      </c>
      <c r="AY78" s="4">
        <v>1.9880119999999999</v>
      </c>
      <c r="AZ78" s="4">
        <v>2.6850149999999999</v>
      </c>
      <c r="BA78" s="4">
        <v>11.154</v>
      </c>
      <c r="BB78" s="4">
        <v>12</v>
      </c>
      <c r="BC78" s="4">
        <v>1.08</v>
      </c>
      <c r="BD78" s="4">
        <v>16.419</v>
      </c>
      <c r="BE78" s="4">
        <v>2105.5970000000002</v>
      </c>
      <c r="BF78" s="4">
        <v>191.7</v>
      </c>
      <c r="BG78" s="4">
        <v>4.76</v>
      </c>
      <c r="BH78" s="4">
        <v>0</v>
      </c>
      <c r="BI78" s="4">
        <v>4.76</v>
      </c>
      <c r="BJ78" s="4">
        <v>3.6469999999999998</v>
      </c>
      <c r="BK78" s="4">
        <v>0</v>
      </c>
      <c r="BL78" s="4">
        <v>3.6469999999999998</v>
      </c>
      <c r="BM78" s="4">
        <v>5.1938000000000004</v>
      </c>
      <c r="BQ78" s="4">
        <v>231.53299999999999</v>
      </c>
      <c r="BR78" s="4">
        <v>0.32299800000000001</v>
      </c>
      <c r="BS78" s="4">
        <v>-5</v>
      </c>
      <c r="BT78" s="4">
        <v>0.27424199999999999</v>
      </c>
      <c r="BU78" s="4">
        <v>7.8932640000000003</v>
      </c>
      <c r="BV78" s="4">
        <v>5.5396879999999999</v>
      </c>
    </row>
    <row r="79" spans="1:74" x14ac:dyDescent="0.25">
      <c r="A79" s="2">
        <v>42803</v>
      </c>
      <c r="B79" s="3">
        <v>0.42005583333333335</v>
      </c>
      <c r="C79" s="4">
        <v>11.129</v>
      </c>
      <c r="D79" s="4">
        <v>0.63280000000000003</v>
      </c>
      <c r="E79" s="4">
        <v>6328.1099080000004</v>
      </c>
      <c r="F79" s="4">
        <v>249.2</v>
      </c>
      <c r="G79" s="4">
        <v>-0.8</v>
      </c>
      <c r="H79" s="4">
        <v>531.20000000000005</v>
      </c>
      <c r="J79" s="4">
        <v>1.57</v>
      </c>
      <c r="K79" s="4">
        <v>0.87929999999999997</v>
      </c>
      <c r="L79" s="4">
        <v>9.7859999999999996</v>
      </c>
      <c r="M79" s="4">
        <v>0.55640000000000001</v>
      </c>
      <c r="N79" s="4">
        <v>219.15450000000001</v>
      </c>
      <c r="O79" s="4">
        <v>0</v>
      </c>
      <c r="P79" s="4">
        <v>219.2</v>
      </c>
      <c r="Q79" s="4">
        <v>167.8989</v>
      </c>
      <c r="R79" s="4">
        <v>0</v>
      </c>
      <c r="S79" s="4">
        <v>167.9</v>
      </c>
      <c r="T79" s="4">
        <v>531.18010000000004</v>
      </c>
      <c r="W79" s="4">
        <v>0</v>
      </c>
      <c r="X79" s="4">
        <v>1.3817999999999999</v>
      </c>
      <c r="Y79" s="4">
        <v>11.8</v>
      </c>
      <c r="Z79" s="4">
        <v>865</v>
      </c>
      <c r="AA79" s="4">
        <v>879</v>
      </c>
      <c r="AB79" s="4">
        <v>870</v>
      </c>
      <c r="AC79" s="4">
        <v>58</v>
      </c>
      <c r="AD79" s="4">
        <v>10.050000000000001</v>
      </c>
      <c r="AE79" s="4">
        <v>0.23</v>
      </c>
      <c r="AF79" s="4">
        <v>982</v>
      </c>
      <c r="AG79" s="4">
        <v>-6</v>
      </c>
      <c r="AH79" s="4">
        <v>11.242000000000001</v>
      </c>
      <c r="AI79" s="4">
        <v>13</v>
      </c>
      <c r="AJ79" s="4">
        <v>119.8</v>
      </c>
      <c r="AK79" s="4">
        <v>118</v>
      </c>
      <c r="AL79" s="4">
        <v>5.5</v>
      </c>
      <c r="AM79" s="4">
        <v>142</v>
      </c>
      <c r="AN79" s="4" t="s">
        <v>155</v>
      </c>
      <c r="AO79" s="4">
        <v>2</v>
      </c>
      <c r="AP79" s="5">
        <v>0.62876157407407407</v>
      </c>
      <c r="AQ79" s="4">
        <v>47.158898000000001</v>
      </c>
      <c r="AR79" s="4">
        <v>-88.487707</v>
      </c>
      <c r="AS79" s="4">
        <v>312.39999999999998</v>
      </c>
      <c r="AT79" s="4">
        <v>46.4</v>
      </c>
      <c r="AU79" s="4">
        <v>12</v>
      </c>
      <c r="AV79" s="4">
        <v>12</v>
      </c>
      <c r="AW79" s="4" t="s">
        <v>404</v>
      </c>
      <c r="AX79" s="4">
        <v>1.396903</v>
      </c>
      <c r="AY79" s="4">
        <v>1.030969</v>
      </c>
      <c r="AZ79" s="4">
        <v>2.1185809999999998</v>
      </c>
      <c r="BA79" s="4">
        <v>11.154</v>
      </c>
      <c r="BB79" s="4">
        <v>14.09</v>
      </c>
      <c r="BC79" s="4">
        <v>1.26</v>
      </c>
      <c r="BD79" s="4">
        <v>13.723000000000001</v>
      </c>
      <c r="BE79" s="4">
        <v>2278.5970000000002</v>
      </c>
      <c r="BF79" s="4">
        <v>82.463999999999999</v>
      </c>
      <c r="BG79" s="4">
        <v>5.3440000000000003</v>
      </c>
      <c r="BH79" s="4">
        <v>0</v>
      </c>
      <c r="BI79" s="4">
        <v>5.3440000000000003</v>
      </c>
      <c r="BJ79" s="4">
        <v>4.0940000000000003</v>
      </c>
      <c r="BK79" s="4">
        <v>0</v>
      </c>
      <c r="BL79" s="4">
        <v>4.0940000000000003</v>
      </c>
      <c r="BM79" s="4">
        <v>5.1284000000000001</v>
      </c>
      <c r="BQ79" s="4">
        <v>233.946</v>
      </c>
      <c r="BR79" s="4">
        <v>0.17904</v>
      </c>
      <c r="BS79" s="4">
        <v>-5</v>
      </c>
      <c r="BT79" s="4">
        <v>0.27172600000000002</v>
      </c>
      <c r="BU79" s="4">
        <v>4.3752899999999997</v>
      </c>
      <c r="BV79" s="4">
        <v>5.4888649999999997</v>
      </c>
    </row>
    <row r="80" spans="1:74" x14ac:dyDescent="0.25">
      <c r="A80" s="2">
        <v>42803</v>
      </c>
      <c r="B80" s="3">
        <v>0.42006740740740739</v>
      </c>
      <c r="C80" s="4">
        <v>11.177</v>
      </c>
      <c r="D80" s="4">
        <v>0.24729999999999999</v>
      </c>
      <c r="E80" s="4">
        <v>2472.989176</v>
      </c>
      <c r="F80" s="4">
        <v>220</v>
      </c>
      <c r="G80" s="4">
        <v>-0.7</v>
      </c>
      <c r="H80" s="4">
        <v>477.3</v>
      </c>
      <c r="J80" s="4">
        <v>1.42</v>
      </c>
      <c r="K80" s="4">
        <v>0.8831</v>
      </c>
      <c r="L80" s="4">
        <v>9.8697999999999997</v>
      </c>
      <c r="M80" s="4">
        <v>0.21840000000000001</v>
      </c>
      <c r="N80" s="4">
        <v>194.2878</v>
      </c>
      <c r="O80" s="4">
        <v>0</v>
      </c>
      <c r="P80" s="4">
        <v>194.3</v>
      </c>
      <c r="Q80" s="4">
        <v>148.91849999999999</v>
      </c>
      <c r="R80" s="4">
        <v>0</v>
      </c>
      <c r="S80" s="4">
        <v>148.9</v>
      </c>
      <c r="T80" s="4">
        <v>477.30259999999998</v>
      </c>
      <c r="W80" s="4">
        <v>0</v>
      </c>
      <c r="X80" s="4">
        <v>1.2544999999999999</v>
      </c>
      <c r="Y80" s="4">
        <v>11.8</v>
      </c>
      <c r="Z80" s="4">
        <v>864</v>
      </c>
      <c r="AA80" s="4">
        <v>879</v>
      </c>
      <c r="AB80" s="4">
        <v>870</v>
      </c>
      <c r="AC80" s="4">
        <v>58.8</v>
      </c>
      <c r="AD80" s="4">
        <v>10.18</v>
      </c>
      <c r="AE80" s="4">
        <v>0.23</v>
      </c>
      <c r="AF80" s="4">
        <v>982</v>
      </c>
      <c r="AG80" s="4">
        <v>-6</v>
      </c>
      <c r="AH80" s="4">
        <v>11</v>
      </c>
      <c r="AI80" s="4">
        <v>13</v>
      </c>
      <c r="AJ80" s="4">
        <v>120</v>
      </c>
      <c r="AK80" s="4">
        <v>118</v>
      </c>
      <c r="AL80" s="4">
        <v>5.7</v>
      </c>
      <c r="AM80" s="4">
        <v>142</v>
      </c>
      <c r="AN80" s="4" t="s">
        <v>155</v>
      </c>
      <c r="AO80" s="4">
        <v>2</v>
      </c>
      <c r="AP80" s="5">
        <v>0.62877314814814811</v>
      </c>
      <c r="AQ80" s="4">
        <v>47.158898000000001</v>
      </c>
      <c r="AR80" s="4">
        <v>-88.487432999999996</v>
      </c>
      <c r="AS80" s="4">
        <v>311.7</v>
      </c>
      <c r="AT80" s="4">
        <v>45.7</v>
      </c>
      <c r="AU80" s="4">
        <v>12</v>
      </c>
      <c r="AV80" s="4">
        <v>12</v>
      </c>
      <c r="AW80" s="4" t="s">
        <v>404</v>
      </c>
      <c r="AX80" s="4">
        <v>1.4</v>
      </c>
      <c r="AY80" s="4">
        <v>1.09778</v>
      </c>
      <c r="AZ80" s="4">
        <v>2.1977799999999998</v>
      </c>
      <c r="BA80" s="4">
        <v>11.154</v>
      </c>
      <c r="BB80" s="4">
        <v>14.55</v>
      </c>
      <c r="BC80" s="4">
        <v>1.3</v>
      </c>
      <c r="BD80" s="4">
        <v>13.244</v>
      </c>
      <c r="BE80" s="4">
        <v>2357.2289999999998</v>
      </c>
      <c r="BF80" s="4">
        <v>33.195</v>
      </c>
      <c r="BG80" s="4">
        <v>4.859</v>
      </c>
      <c r="BH80" s="4">
        <v>0</v>
      </c>
      <c r="BI80" s="4">
        <v>4.859</v>
      </c>
      <c r="BJ80" s="4">
        <v>3.7250000000000001</v>
      </c>
      <c r="BK80" s="4">
        <v>0</v>
      </c>
      <c r="BL80" s="4">
        <v>3.7250000000000001</v>
      </c>
      <c r="BM80" s="4">
        <v>4.7267999999999999</v>
      </c>
      <c r="BQ80" s="4">
        <v>217.85300000000001</v>
      </c>
      <c r="BR80" s="4">
        <v>0.148484</v>
      </c>
      <c r="BS80" s="4">
        <v>-5</v>
      </c>
      <c r="BT80" s="4">
        <v>0.27100000000000002</v>
      </c>
      <c r="BU80" s="4">
        <v>3.6285780000000001</v>
      </c>
      <c r="BV80" s="4">
        <v>5.4741999999999997</v>
      </c>
    </row>
    <row r="81" spans="1:74" x14ac:dyDescent="0.25">
      <c r="A81" s="2">
        <v>42803</v>
      </c>
      <c r="B81" s="3">
        <v>0.42007898148148143</v>
      </c>
      <c r="C81" s="4">
        <v>11.545</v>
      </c>
      <c r="D81" s="4">
        <v>0.105</v>
      </c>
      <c r="E81" s="4">
        <v>1050.150754</v>
      </c>
      <c r="F81" s="4">
        <v>193.8</v>
      </c>
      <c r="G81" s="4">
        <v>-0.8</v>
      </c>
      <c r="H81" s="4">
        <v>381</v>
      </c>
      <c r="J81" s="4">
        <v>1.4</v>
      </c>
      <c r="K81" s="4">
        <v>0.88100000000000001</v>
      </c>
      <c r="L81" s="4">
        <v>10.171900000000001</v>
      </c>
      <c r="M81" s="4">
        <v>9.2499999999999999E-2</v>
      </c>
      <c r="N81" s="4">
        <v>170.75710000000001</v>
      </c>
      <c r="O81" s="4">
        <v>0</v>
      </c>
      <c r="P81" s="4">
        <v>170.8</v>
      </c>
      <c r="Q81" s="4">
        <v>130.9025</v>
      </c>
      <c r="R81" s="4">
        <v>0</v>
      </c>
      <c r="S81" s="4">
        <v>130.9</v>
      </c>
      <c r="T81" s="4">
        <v>380.99</v>
      </c>
      <c r="W81" s="4">
        <v>0</v>
      </c>
      <c r="X81" s="4">
        <v>1.2335</v>
      </c>
      <c r="Y81" s="4">
        <v>11.9</v>
      </c>
      <c r="Z81" s="4">
        <v>863</v>
      </c>
      <c r="AA81" s="4">
        <v>879</v>
      </c>
      <c r="AB81" s="4">
        <v>868</v>
      </c>
      <c r="AC81" s="4">
        <v>59</v>
      </c>
      <c r="AD81" s="4">
        <v>10.220000000000001</v>
      </c>
      <c r="AE81" s="4">
        <v>0.23</v>
      </c>
      <c r="AF81" s="4">
        <v>982</v>
      </c>
      <c r="AG81" s="4">
        <v>-6</v>
      </c>
      <c r="AH81" s="4">
        <v>11</v>
      </c>
      <c r="AI81" s="4">
        <v>13</v>
      </c>
      <c r="AJ81" s="4">
        <v>120</v>
      </c>
      <c r="AK81" s="4">
        <v>118</v>
      </c>
      <c r="AL81" s="4">
        <v>5.3</v>
      </c>
      <c r="AM81" s="4">
        <v>142</v>
      </c>
      <c r="AN81" s="4" t="s">
        <v>155</v>
      </c>
      <c r="AO81" s="4">
        <v>2</v>
      </c>
      <c r="AP81" s="5">
        <v>0.62878472222222226</v>
      </c>
      <c r="AQ81" s="4">
        <v>47.158909999999999</v>
      </c>
      <c r="AR81" s="4">
        <v>-88.487193000000005</v>
      </c>
      <c r="AS81" s="4">
        <v>311.5</v>
      </c>
      <c r="AT81" s="4">
        <v>42.9</v>
      </c>
      <c r="AU81" s="4">
        <v>12</v>
      </c>
      <c r="AV81" s="4">
        <v>12</v>
      </c>
      <c r="AW81" s="4" t="s">
        <v>404</v>
      </c>
      <c r="AX81" s="4">
        <v>1.595405</v>
      </c>
      <c r="AY81" s="4">
        <v>1.588511</v>
      </c>
      <c r="AZ81" s="4">
        <v>2.6885110000000001</v>
      </c>
      <c r="BA81" s="4">
        <v>11.154</v>
      </c>
      <c r="BB81" s="4">
        <v>14.31</v>
      </c>
      <c r="BC81" s="4">
        <v>1.28</v>
      </c>
      <c r="BD81" s="4">
        <v>13.500999999999999</v>
      </c>
      <c r="BE81" s="4">
        <v>2389.9450000000002</v>
      </c>
      <c r="BF81" s="4">
        <v>13.836</v>
      </c>
      <c r="BG81" s="4">
        <v>4.2009999999999996</v>
      </c>
      <c r="BH81" s="4">
        <v>0</v>
      </c>
      <c r="BI81" s="4">
        <v>4.2009999999999996</v>
      </c>
      <c r="BJ81" s="4">
        <v>3.2210000000000001</v>
      </c>
      <c r="BK81" s="4">
        <v>0</v>
      </c>
      <c r="BL81" s="4">
        <v>3.2210000000000001</v>
      </c>
      <c r="BM81" s="4">
        <v>3.7117</v>
      </c>
      <c r="BQ81" s="4">
        <v>210.72399999999999</v>
      </c>
      <c r="BR81" s="4">
        <v>0.13359799999999999</v>
      </c>
      <c r="BS81" s="4">
        <v>-5</v>
      </c>
      <c r="BT81" s="4">
        <v>0.27100000000000002</v>
      </c>
      <c r="BU81" s="4">
        <v>3.264802</v>
      </c>
      <c r="BV81" s="4">
        <v>5.4741999999999997</v>
      </c>
    </row>
    <row r="82" spans="1:74" x14ac:dyDescent="0.25">
      <c r="A82" s="2">
        <v>42803</v>
      </c>
      <c r="B82" s="3">
        <v>0.42009055555555558</v>
      </c>
      <c r="C82" s="4">
        <v>11.941000000000001</v>
      </c>
      <c r="D82" s="4">
        <v>5.7299999999999997E-2</v>
      </c>
      <c r="E82" s="4">
        <v>573.17779599999994</v>
      </c>
      <c r="F82" s="4">
        <v>168.5</v>
      </c>
      <c r="G82" s="4">
        <v>-4.9000000000000004</v>
      </c>
      <c r="H82" s="4">
        <v>310.5</v>
      </c>
      <c r="J82" s="4">
        <v>1.48</v>
      </c>
      <c r="K82" s="4">
        <v>0.87780000000000002</v>
      </c>
      <c r="L82" s="4">
        <v>10.4823</v>
      </c>
      <c r="M82" s="4">
        <v>5.0299999999999997E-2</v>
      </c>
      <c r="N82" s="4">
        <v>147.91249999999999</v>
      </c>
      <c r="O82" s="4">
        <v>0</v>
      </c>
      <c r="P82" s="4">
        <v>147.9</v>
      </c>
      <c r="Q82" s="4">
        <v>113.38979999999999</v>
      </c>
      <c r="R82" s="4">
        <v>0</v>
      </c>
      <c r="S82" s="4">
        <v>113.4</v>
      </c>
      <c r="T82" s="4">
        <v>310.45670000000001</v>
      </c>
      <c r="W82" s="4">
        <v>0</v>
      </c>
      <c r="X82" s="4">
        <v>1.2961</v>
      </c>
      <c r="Y82" s="4">
        <v>11.9</v>
      </c>
      <c r="Z82" s="4">
        <v>864</v>
      </c>
      <c r="AA82" s="4">
        <v>879</v>
      </c>
      <c r="AB82" s="4">
        <v>869</v>
      </c>
      <c r="AC82" s="4">
        <v>59</v>
      </c>
      <c r="AD82" s="4">
        <v>10.220000000000001</v>
      </c>
      <c r="AE82" s="4">
        <v>0.23</v>
      </c>
      <c r="AF82" s="4">
        <v>982</v>
      </c>
      <c r="AG82" s="4">
        <v>-6</v>
      </c>
      <c r="AH82" s="4">
        <v>11</v>
      </c>
      <c r="AI82" s="4">
        <v>13</v>
      </c>
      <c r="AJ82" s="4">
        <v>120</v>
      </c>
      <c r="AK82" s="4">
        <v>118</v>
      </c>
      <c r="AL82" s="4">
        <v>5</v>
      </c>
      <c r="AM82" s="4">
        <v>142</v>
      </c>
      <c r="AN82" s="4" t="s">
        <v>155</v>
      </c>
      <c r="AO82" s="4">
        <v>2</v>
      </c>
      <c r="AP82" s="5">
        <v>0.6287962962962963</v>
      </c>
      <c r="AQ82" s="4">
        <v>47.158907999999997</v>
      </c>
      <c r="AR82" s="4">
        <v>-88.486980000000003</v>
      </c>
      <c r="AS82" s="4">
        <v>311.2</v>
      </c>
      <c r="AT82" s="4">
        <v>39.5</v>
      </c>
      <c r="AU82" s="4">
        <v>12</v>
      </c>
      <c r="AV82" s="4">
        <v>12</v>
      </c>
      <c r="AW82" s="4" t="s">
        <v>404</v>
      </c>
      <c r="AX82" s="4">
        <v>1.6976020000000001</v>
      </c>
      <c r="AY82" s="4">
        <v>1.014386</v>
      </c>
      <c r="AZ82" s="4">
        <v>2.1143860000000001</v>
      </c>
      <c r="BA82" s="4">
        <v>11.154</v>
      </c>
      <c r="BB82" s="4">
        <v>13.93</v>
      </c>
      <c r="BC82" s="4">
        <v>1.25</v>
      </c>
      <c r="BD82" s="4">
        <v>13.919</v>
      </c>
      <c r="BE82" s="4">
        <v>2401.7629999999999</v>
      </c>
      <c r="BF82" s="4">
        <v>7.3369999999999997</v>
      </c>
      <c r="BG82" s="4">
        <v>3.5489999999999999</v>
      </c>
      <c r="BH82" s="4">
        <v>0</v>
      </c>
      <c r="BI82" s="4">
        <v>3.5489999999999999</v>
      </c>
      <c r="BJ82" s="4">
        <v>2.7210000000000001</v>
      </c>
      <c r="BK82" s="4">
        <v>0</v>
      </c>
      <c r="BL82" s="4">
        <v>2.7210000000000001</v>
      </c>
      <c r="BM82" s="4">
        <v>2.9495</v>
      </c>
      <c r="BQ82" s="4">
        <v>215.923</v>
      </c>
      <c r="BR82" s="4">
        <v>0.177512</v>
      </c>
      <c r="BS82" s="4">
        <v>-5</v>
      </c>
      <c r="BT82" s="4">
        <v>0.269484</v>
      </c>
      <c r="BU82" s="4">
        <v>4.3379500000000002</v>
      </c>
      <c r="BV82" s="4">
        <v>5.4435770000000003</v>
      </c>
    </row>
    <row r="83" spans="1:74" x14ac:dyDescent="0.25">
      <c r="A83" s="2">
        <v>42803</v>
      </c>
      <c r="B83" s="3">
        <v>0.42010212962962962</v>
      </c>
      <c r="C83" s="4">
        <v>12.679</v>
      </c>
      <c r="D83" s="4">
        <v>3.8600000000000002E-2</v>
      </c>
      <c r="E83" s="4">
        <v>386.25107500000001</v>
      </c>
      <c r="F83" s="4">
        <v>166.3</v>
      </c>
      <c r="G83" s="4">
        <v>-5.9</v>
      </c>
      <c r="H83" s="4">
        <v>271.10000000000002</v>
      </c>
      <c r="J83" s="4">
        <v>1.82</v>
      </c>
      <c r="K83" s="4">
        <v>0.87119999999999997</v>
      </c>
      <c r="L83" s="4">
        <v>11.0457</v>
      </c>
      <c r="M83" s="4">
        <v>3.3700000000000001E-2</v>
      </c>
      <c r="N83" s="4">
        <v>144.88640000000001</v>
      </c>
      <c r="O83" s="4">
        <v>0</v>
      </c>
      <c r="P83" s="4">
        <v>144.9</v>
      </c>
      <c r="Q83" s="4">
        <v>111.1195</v>
      </c>
      <c r="R83" s="4">
        <v>0</v>
      </c>
      <c r="S83" s="4">
        <v>111.1</v>
      </c>
      <c r="T83" s="4">
        <v>271.13799999999998</v>
      </c>
      <c r="W83" s="4">
        <v>0</v>
      </c>
      <c r="X83" s="4">
        <v>1.5873999999999999</v>
      </c>
      <c r="Y83" s="4">
        <v>11.8</v>
      </c>
      <c r="Z83" s="4">
        <v>864</v>
      </c>
      <c r="AA83" s="4">
        <v>878</v>
      </c>
      <c r="AB83" s="4">
        <v>870</v>
      </c>
      <c r="AC83" s="4">
        <v>59.8</v>
      </c>
      <c r="AD83" s="4">
        <v>10.34</v>
      </c>
      <c r="AE83" s="4">
        <v>0.24</v>
      </c>
      <c r="AF83" s="4">
        <v>983</v>
      </c>
      <c r="AG83" s="4">
        <v>-6</v>
      </c>
      <c r="AH83" s="4">
        <v>11.757999999999999</v>
      </c>
      <c r="AI83" s="4">
        <v>13</v>
      </c>
      <c r="AJ83" s="4">
        <v>119.2</v>
      </c>
      <c r="AK83" s="4">
        <v>118</v>
      </c>
      <c r="AL83" s="4">
        <v>5.2</v>
      </c>
      <c r="AM83" s="4">
        <v>142</v>
      </c>
      <c r="AN83" s="4" t="s">
        <v>155</v>
      </c>
      <c r="AO83" s="4">
        <v>2</v>
      </c>
      <c r="AP83" s="5">
        <v>0.62880787037037034</v>
      </c>
      <c r="AQ83" s="4">
        <v>47.158904999999997</v>
      </c>
      <c r="AR83" s="4">
        <v>-88.486757999999995</v>
      </c>
      <c r="AS83" s="4">
        <v>311.10000000000002</v>
      </c>
      <c r="AT83" s="4">
        <v>37.5</v>
      </c>
      <c r="AU83" s="4">
        <v>12</v>
      </c>
      <c r="AV83" s="4">
        <v>12</v>
      </c>
      <c r="AW83" s="4" t="s">
        <v>404</v>
      </c>
      <c r="AX83" s="4">
        <v>1.7975019999999999</v>
      </c>
      <c r="AY83" s="4">
        <v>1.4875119999999999</v>
      </c>
      <c r="AZ83" s="4">
        <v>2.5875119999999998</v>
      </c>
      <c r="BA83" s="4">
        <v>11.154</v>
      </c>
      <c r="BB83" s="4">
        <v>13.2</v>
      </c>
      <c r="BC83" s="4">
        <v>1.18</v>
      </c>
      <c r="BD83" s="4">
        <v>14.782</v>
      </c>
      <c r="BE83" s="4">
        <v>2406.7170000000001</v>
      </c>
      <c r="BF83" s="4">
        <v>4.6669999999999998</v>
      </c>
      <c r="BG83" s="4">
        <v>3.306</v>
      </c>
      <c r="BH83" s="4">
        <v>0</v>
      </c>
      <c r="BI83" s="4">
        <v>3.306</v>
      </c>
      <c r="BJ83" s="4">
        <v>2.5350000000000001</v>
      </c>
      <c r="BK83" s="4">
        <v>0</v>
      </c>
      <c r="BL83" s="4">
        <v>2.5350000000000001</v>
      </c>
      <c r="BM83" s="4">
        <v>2.4496000000000002</v>
      </c>
      <c r="BQ83" s="4">
        <v>251.48400000000001</v>
      </c>
      <c r="BR83" s="4">
        <v>0.18920999999999999</v>
      </c>
      <c r="BS83" s="4">
        <v>-5</v>
      </c>
      <c r="BT83" s="4">
        <v>0.267484</v>
      </c>
      <c r="BU83" s="4">
        <v>4.6238190000000001</v>
      </c>
      <c r="BV83" s="4">
        <v>5.4031770000000003</v>
      </c>
    </row>
    <row r="84" spans="1:74" x14ac:dyDescent="0.25">
      <c r="A84" s="2">
        <v>42803</v>
      </c>
      <c r="B84" s="3">
        <v>0.42011370370370371</v>
      </c>
      <c r="C84" s="4">
        <v>12.661</v>
      </c>
      <c r="D84" s="4">
        <v>2.4400000000000002E-2</v>
      </c>
      <c r="E84" s="4">
        <v>243.80759900000001</v>
      </c>
      <c r="F84" s="4">
        <v>178.7</v>
      </c>
      <c r="G84" s="4">
        <v>-6.1</v>
      </c>
      <c r="H84" s="4">
        <v>245.8</v>
      </c>
      <c r="J84" s="4">
        <v>2.1800000000000002</v>
      </c>
      <c r="K84" s="4">
        <v>0.87160000000000004</v>
      </c>
      <c r="L84" s="4">
        <v>11.035399999999999</v>
      </c>
      <c r="M84" s="4">
        <v>2.12E-2</v>
      </c>
      <c r="N84" s="4">
        <v>155.77760000000001</v>
      </c>
      <c r="O84" s="4">
        <v>0</v>
      </c>
      <c r="P84" s="4">
        <v>155.80000000000001</v>
      </c>
      <c r="Q84" s="4">
        <v>119.4893</v>
      </c>
      <c r="R84" s="4">
        <v>0</v>
      </c>
      <c r="S84" s="4">
        <v>119.5</v>
      </c>
      <c r="T84" s="4">
        <v>245.81729999999999</v>
      </c>
      <c r="W84" s="4">
        <v>0</v>
      </c>
      <c r="X84" s="4">
        <v>1.9</v>
      </c>
      <c r="Y84" s="4">
        <v>11.8</v>
      </c>
      <c r="Z84" s="4">
        <v>864</v>
      </c>
      <c r="AA84" s="4">
        <v>879</v>
      </c>
      <c r="AB84" s="4">
        <v>869</v>
      </c>
      <c r="AC84" s="4">
        <v>60</v>
      </c>
      <c r="AD84" s="4">
        <v>10.38</v>
      </c>
      <c r="AE84" s="4">
        <v>0.24</v>
      </c>
      <c r="AF84" s="4">
        <v>983</v>
      </c>
      <c r="AG84" s="4">
        <v>-6</v>
      </c>
      <c r="AH84" s="4">
        <v>11.242000000000001</v>
      </c>
      <c r="AI84" s="4">
        <v>13</v>
      </c>
      <c r="AJ84" s="4">
        <v>119.8</v>
      </c>
      <c r="AK84" s="4">
        <v>118</v>
      </c>
      <c r="AL84" s="4">
        <v>5.3</v>
      </c>
      <c r="AM84" s="4">
        <v>142</v>
      </c>
      <c r="AN84" s="4" t="s">
        <v>155</v>
      </c>
      <c r="AO84" s="4">
        <v>2</v>
      </c>
      <c r="AP84" s="5">
        <v>0.62881944444444449</v>
      </c>
      <c r="AQ84" s="4">
        <v>47.158892000000002</v>
      </c>
      <c r="AR84" s="4">
        <v>-88.486558000000002</v>
      </c>
      <c r="AS84" s="4">
        <v>311.3</v>
      </c>
      <c r="AT84" s="4">
        <v>35.6</v>
      </c>
      <c r="AU84" s="4">
        <v>12</v>
      </c>
      <c r="AV84" s="4">
        <v>12</v>
      </c>
      <c r="AW84" s="4" t="s">
        <v>404</v>
      </c>
      <c r="AX84" s="4">
        <v>1.897403</v>
      </c>
      <c r="AY84" s="4">
        <v>1.0129870000000001</v>
      </c>
      <c r="AZ84" s="4">
        <v>2.2103899999999999</v>
      </c>
      <c r="BA84" s="4">
        <v>11.154</v>
      </c>
      <c r="BB84" s="4">
        <v>13.23</v>
      </c>
      <c r="BC84" s="4">
        <v>1.19</v>
      </c>
      <c r="BD84" s="4">
        <v>14.734</v>
      </c>
      <c r="BE84" s="4">
        <v>2409.9690000000001</v>
      </c>
      <c r="BF84" s="4">
        <v>2.9540000000000002</v>
      </c>
      <c r="BG84" s="4">
        <v>3.5630000000000002</v>
      </c>
      <c r="BH84" s="4">
        <v>0</v>
      </c>
      <c r="BI84" s="4">
        <v>3.5630000000000002</v>
      </c>
      <c r="BJ84" s="4">
        <v>2.7330000000000001</v>
      </c>
      <c r="BK84" s="4">
        <v>0</v>
      </c>
      <c r="BL84" s="4">
        <v>2.7330000000000001</v>
      </c>
      <c r="BM84" s="4">
        <v>2.2259000000000002</v>
      </c>
      <c r="BQ84" s="4">
        <v>301.70699999999999</v>
      </c>
      <c r="BR84" s="4">
        <v>0.17435600000000001</v>
      </c>
      <c r="BS84" s="4">
        <v>-5</v>
      </c>
      <c r="BT84" s="4">
        <v>0.26472600000000002</v>
      </c>
      <c r="BU84" s="4">
        <v>4.2608249999999996</v>
      </c>
      <c r="BV84" s="4">
        <v>5.3474649999999997</v>
      </c>
    </row>
    <row r="85" spans="1:74" x14ac:dyDescent="0.25">
      <c r="A85" s="2">
        <v>42803</v>
      </c>
      <c r="B85" s="3">
        <v>0.42012527777777775</v>
      </c>
      <c r="C85" s="4">
        <v>12.419</v>
      </c>
      <c r="D85" s="4">
        <v>1.7000000000000001E-2</v>
      </c>
      <c r="E85" s="4">
        <v>170</v>
      </c>
      <c r="F85" s="4">
        <v>183.1</v>
      </c>
      <c r="G85" s="4">
        <v>-6.1</v>
      </c>
      <c r="H85" s="4">
        <v>232.6</v>
      </c>
      <c r="J85" s="4">
        <v>2.52</v>
      </c>
      <c r="K85" s="4">
        <v>0.87390000000000001</v>
      </c>
      <c r="L85" s="4">
        <v>10.853199999999999</v>
      </c>
      <c r="M85" s="4">
        <v>1.49E-2</v>
      </c>
      <c r="N85" s="4">
        <v>159.9914</v>
      </c>
      <c r="O85" s="4">
        <v>0</v>
      </c>
      <c r="P85" s="4">
        <v>160</v>
      </c>
      <c r="Q85" s="4">
        <v>122.7216</v>
      </c>
      <c r="R85" s="4">
        <v>0</v>
      </c>
      <c r="S85" s="4">
        <v>122.7</v>
      </c>
      <c r="T85" s="4">
        <v>232.58420000000001</v>
      </c>
      <c r="W85" s="4">
        <v>0</v>
      </c>
      <c r="X85" s="4">
        <v>2.2042000000000002</v>
      </c>
      <c r="Y85" s="4">
        <v>11.9</v>
      </c>
      <c r="Z85" s="4">
        <v>864</v>
      </c>
      <c r="AA85" s="4">
        <v>879</v>
      </c>
      <c r="AB85" s="4">
        <v>871</v>
      </c>
      <c r="AC85" s="4">
        <v>60</v>
      </c>
      <c r="AD85" s="4">
        <v>10.38</v>
      </c>
      <c r="AE85" s="4">
        <v>0.24</v>
      </c>
      <c r="AF85" s="4">
        <v>983</v>
      </c>
      <c r="AG85" s="4">
        <v>-6</v>
      </c>
      <c r="AH85" s="4">
        <v>11</v>
      </c>
      <c r="AI85" s="4">
        <v>13</v>
      </c>
      <c r="AJ85" s="4">
        <v>119.2</v>
      </c>
      <c r="AK85" s="4">
        <v>118</v>
      </c>
      <c r="AL85" s="4">
        <v>5.2</v>
      </c>
      <c r="AM85" s="4">
        <v>142</v>
      </c>
      <c r="AN85" s="4" t="s">
        <v>155</v>
      </c>
      <c r="AO85" s="4">
        <v>2</v>
      </c>
      <c r="AP85" s="5">
        <v>0.62883101851851853</v>
      </c>
      <c r="AQ85" s="4">
        <v>47.158858000000002</v>
      </c>
      <c r="AR85" s="4">
        <v>-88.486360000000005</v>
      </c>
      <c r="AS85" s="4">
        <v>309.7</v>
      </c>
      <c r="AT85" s="4">
        <v>34.6</v>
      </c>
      <c r="AU85" s="4">
        <v>12</v>
      </c>
      <c r="AV85" s="4">
        <v>6</v>
      </c>
      <c r="AW85" s="4" t="s">
        <v>409</v>
      </c>
      <c r="AX85" s="4">
        <v>1.9973030000000001</v>
      </c>
      <c r="AY85" s="4">
        <v>1</v>
      </c>
      <c r="AZ85" s="4">
        <v>2.3946049999999999</v>
      </c>
      <c r="BA85" s="4">
        <v>11.154</v>
      </c>
      <c r="BB85" s="4">
        <v>13.49</v>
      </c>
      <c r="BC85" s="4">
        <v>1.21</v>
      </c>
      <c r="BD85" s="4">
        <v>14.43</v>
      </c>
      <c r="BE85" s="4">
        <v>2411.6610000000001</v>
      </c>
      <c r="BF85" s="4">
        <v>2.101</v>
      </c>
      <c r="BG85" s="4">
        <v>3.7229999999999999</v>
      </c>
      <c r="BH85" s="4">
        <v>0</v>
      </c>
      <c r="BI85" s="4">
        <v>3.7229999999999999</v>
      </c>
      <c r="BJ85" s="4">
        <v>2.8559999999999999</v>
      </c>
      <c r="BK85" s="4">
        <v>0</v>
      </c>
      <c r="BL85" s="4">
        <v>2.8559999999999999</v>
      </c>
      <c r="BM85" s="4">
        <v>2.1429999999999998</v>
      </c>
      <c r="BQ85" s="4">
        <v>356.13499999999999</v>
      </c>
      <c r="BR85" s="4">
        <v>0.195746</v>
      </c>
      <c r="BS85" s="4">
        <v>-5</v>
      </c>
      <c r="BT85" s="4">
        <v>0.26475700000000002</v>
      </c>
      <c r="BU85" s="4">
        <v>4.7835489999999998</v>
      </c>
      <c r="BV85" s="4">
        <v>5.348096</v>
      </c>
    </row>
    <row r="86" spans="1:74" x14ac:dyDescent="0.25">
      <c r="A86" s="2">
        <v>42803</v>
      </c>
      <c r="B86" s="3">
        <v>0.42013685185185184</v>
      </c>
      <c r="C86" s="4">
        <v>12.673999999999999</v>
      </c>
      <c r="D86" s="4">
        <v>1.7000000000000001E-2</v>
      </c>
      <c r="E86" s="4">
        <v>170</v>
      </c>
      <c r="F86" s="4">
        <v>184.5</v>
      </c>
      <c r="G86" s="4">
        <v>-6.2</v>
      </c>
      <c r="H86" s="4">
        <v>213.8</v>
      </c>
      <c r="J86" s="4">
        <v>2.78</v>
      </c>
      <c r="K86" s="4">
        <v>0.87150000000000005</v>
      </c>
      <c r="L86" s="4">
        <v>11.045500000000001</v>
      </c>
      <c r="M86" s="4">
        <v>1.4800000000000001E-2</v>
      </c>
      <c r="N86" s="4">
        <v>160.798</v>
      </c>
      <c r="O86" s="4">
        <v>0</v>
      </c>
      <c r="P86" s="4">
        <v>160.80000000000001</v>
      </c>
      <c r="Q86" s="4">
        <v>123.4023</v>
      </c>
      <c r="R86" s="4">
        <v>0</v>
      </c>
      <c r="S86" s="4">
        <v>123.4</v>
      </c>
      <c r="T86" s="4">
        <v>213.76</v>
      </c>
      <c r="W86" s="4">
        <v>0</v>
      </c>
      <c r="X86" s="4">
        <v>2.4215</v>
      </c>
      <c r="Y86" s="4">
        <v>11.8</v>
      </c>
      <c r="Z86" s="4">
        <v>865</v>
      </c>
      <c r="AA86" s="4">
        <v>878</v>
      </c>
      <c r="AB86" s="4">
        <v>869</v>
      </c>
      <c r="AC86" s="4">
        <v>60.8</v>
      </c>
      <c r="AD86" s="4">
        <v>10.52</v>
      </c>
      <c r="AE86" s="4">
        <v>0.24</v>
      </c>
      <c r="AF86" s="4">
        <v>982</v>
      </c>
      <c r="AG86" s="4">
        <v>-6</v>
      </c>
      <c r="AH86" s="4">
        <v>11</v>
      </c>
      <c r="AI86" s="4">
        <v>13</v>
      </c>
      <c r="AJ86" s="4">
        <v>119</v>
      </c>
      <c r="AK86" s="4">
        <v>118.8</v>
      </c>
      <c r="AL86" s="4">
        <v>5.2</v>
      </c>
      <c r="AM86" s="4">
        <v>142</v>
      </c>
      <c r="AN86" s="4" t="s">
        <v>155</v>
      </c>
      <c r="AO86" s="4">
        <v>2</v>
      </c>
      <c r="AP86" s="5">
        <v>0.62884259259259256</v>
      </c>
      <c r="AQ86" s="4">
        <v>47.158830999999999</v>
      </c>
      <c r="AR86" s="4">
        <v>-88.486166999999995</v>
      </c>
      <c r="AS86" s="4">
        <v>310.3</v>
      </c>
      <c r="AT86" s="4">
        <v>33.6</v>
      </c>
      <c r="AU86" s="4">
        <v>12</v>
      </c>
      <c r="AV86" s="4">
        <v>5</v>
      </c>
      <c r="AW86" s="4" t="s">
        <v>410</v>
      </c>
      <c r="AX86" s="4">
        <v>1.5139860000000001</v>
      </c>
      <c r="AY86" s="4">
        <v>1.2916080000000001</v>
      </c>
      <c r="AZ86" s="4">
        <v>2.4972029999999998</v>
      </c>
      <c r="BA86" s="4">
        <v>11.154</v>
      </c>
      <c r="BB86" s="4">
        <v>13.23</v>
      </c>
      <c r="BC86" s="4">
        <v>1.19</v>
      </c>
      <c r="BD86" s="4">
        <v>14.74</v>
      </c>
      <c r="BE86" s="4">
        <v>2412.0740000000001</v>
      </c>
      <c r="BF86" s="4">
        <v>2.0590000000000002</v>
      </c>
      <c r="BG86" s="4">
        <v>3.677</v>
      </c>
      <c r="BH86" s="4">
        <v>0</v>
      </c>
      <c r="BI86" s="4">
        <v>3.677</v>
      </c>
      <c r="BJ86" s="4">
        <v>2.8220000000000001</v>
      </c>
      <c r="BK86" s="4">
        <v>0</v>
      </c>
      <c r="BL86" s="4">
        <v>2.8220000000000001</v>
      </c>
      <c r="BM86" s="4">
        <v>1.9356</v>
      </c>
      <c r="BQ86" s="4">
        <v>384.48700000000002</v>
      </c>
      <c r="BR86" s="4">
        <v>0.17672099999999999</v>
      </c>
      <c r="BS86" s="4">
        <v>-5</v>
      </c>
      <c r="BT86" s="4">
        <v>0.26424199999999998</v>
      </c>
      <c r="BU86" s="4">
        <v>4.318613</v>
      </c>
      <c r="BV86" s="4">
        <v>5.3376929999999998</v>
      </c>
    </row>
    <row r="87" spans="1:74" x14ac:dyDescent="0.25">
      <c r="A87" s="2">
        <v>42803</v>
      </c>
      <c r="B87" s="3">
        <v>0.42014842592592588</v>
      </c>
      <c r="C87" s="4">
        <v>12.74</v>
      </c>
      <c r="D87" s="4">
        <v>1.47E-2</v>
      </c>
      <c r="E87" s="4">
        <v>147</v>
      </c>
      <c r="F87" s="4">
        <v>199.9</v>
      </c>
      <c r="G87" s="4">
        <v>-4.5</v>
      </c>
      <c r="H87" s="4">
        <v>205.4</v>
      </c>
      <c r="J87" s="4">
        <v>3.02</v>
      </c>
      <c r="K87" s="4">
        <v>0.87090000000000001</v>
      </c>
      <c r="L87" s="4">
        <v>11.0954</v>
      </c>
      <c r="M87" s="4">
        <v>1.2800000000000001E-2</v>
      </c>
      <c r="N87" s="4">
        <v>174.10599999999999</v>
      </c>
      <c r="O87" s="4">
        <v>0</v>
      </c>
      <c r="P87" s="4">
        <v>174.1</v>
      </c>
      <c r="Q87" s="4">
        <v>133.63300000000001</v>
      </c>
      <c r="R87" s="4">
        <v>0</v>
      </c>
      <c r="S87" s="4">
        <v>133.6</v>
      </c>
      <c r="T87" s="4">
        <v>205.4</v>
      </c>
      <c r="W87" s="4">
        <v>0</v>
      </c>
      <c r="X87" s="4">
        <v>2.6343000000000001</v>
      </c>
      <c r="Y87" s="4">
        <v>11.8</v>
      </c>
      <c r="Z87" s="4">
        <v>864</v>
      </c>
      <c r="AA87" s="4">
        <v>879</v>
      </c>
      <c r="AB87" s="4">
        <v>868</v>
      </c>
      <c r="AC87" s="4">
        <v>61</v>
      </c>
      <c r="AD87" s="4">
        <v>10.56</v>
      </c>
      <c r="AE87" s="4">
        <v>0.24</v>
      </c>
      <c r="AF87" s="4">
        <v>983</v>
      </c>
      <c r="AG87" s="4">
        <v>-6</v>
      </c>
      <c r="AH87" s="4">
        <v>11</v>
      </c>
      <c r="AI87" s="4">
        <v>13</v>
      </c>
      <c r="AJ87" s="4">
        <v>119</v>
      </c>
      <c r="AK87" s="4">
        <v>119</v>
      </c>
      <c r="AL87" s="4">
        <v>5.0999999999999996</v>
      </c>
      <c r="AM87" s="4">
        <v>142</v>
      </c>
      <c r="AN87" s="4" t="s">
        <v>155</v>
      </c>
      <c r="AO87" s="4">
        <v>2</v>
      </c>
      <c r="AP87" s="5">
        <v>0.6288541666666666</v>
      </c>
      <c r="AQ87" s="4">
        <v>47.158797999999997</v>
      </c>
      <c r="AR87" s="4">
        <v>-88.485996999999998</v>
      </c>
      <c r="AS87" s="4">
        <v>310.3</v>
      </c>
      <c r="AT87" s="4">
        <v>31.7</v>
      </c>
      <c r="AU87" s="4">
        <v>12</v>
      </c>
      <c r="AV87" s="4">
        <v>6</v>
      </c>
      <c r="AW87" s="4" t="s">
        <v>409</v>
      </c>
      <c r="AX87" s="4">
        <v>1.791309</v>
      </c>
      <c r="AY87" s="4">
        <v>1.008691</v>
      </c>
      <c r="AZ87" s="4">
        <v>2.6942059999999999</v>
      </c>
      <c r="BA87" s="4">
        <v>11.154</v>
      </c>
      <c r="BB87" s="4">
        <v>13.17</v>
      </c>
      <c r="BC87" s="4">
        <v>1.18</v>
      </c>
      <c r="BD87" s="4">
        <v>14.821</v>
      </c>
      <c r="BE87" s="4">
        <v>2412.69</v>
      </c>
      <c r="BF87" s="4">
        <v>1.772</v>
      </c>
      <c r="BG87" s="4">
        <v>3.9649999999999999</v>
      </c>
      <c r="BH87" s="4">
        <v>0</v>
      </c>
      <c r="BI87" s="4">
        <v>3.9649999999999999</v>
      </c>
      <c r="BJ87" s="4">
        <v>3.0430000000000001</v>
      </c>
      <c r="BK87" s="4">
        <v>0</v>
      </c>
      <c r="BL87" s="4">
        <v>3.0430000000000001</v>
      </c>
      <c r="BM87" s="4">
        <v>1.8520000000000001</v>
      </c>
      <c r="BQ87" s="4">
        <v>416.50900000000001</v>
      </c>
      <c r="BR87" s="4">
        <v>0.189224</v>
      </c>
      <c r="BS87" s="4">
        <v>-5</v>
      </c>
      <c r="BT87" s="4">
        <v>0.26475799999999999</v>
      </c>
      <c r="BU87" s="4">
        <v>4.624161</v>
      </c>
      <c r="BV87" s="4">
        <v>5.3481120000000004</v>
      </c>
    </row>
    <row r="88" spans="1:74" x14ac:dyDescent="0.25">
      <c r="A88" s="2">
        <v>42803</v>
      </c>
      <c r="B88" s="3">
        <v>0.42016000000000003</v>
      </c>
      <c r="C88" s="4">
        <v>12.526999999999999</v>
      </c>
      <c r="D88" s="4">
        <v>1.17E-2</v>
      </c>
      <c r="E88" s="4">
        <v>116.680162</v>
      </c>
      <c r="F88" s="4">
        <v>213.7</v>
      </c>
      <c r="G88" s="4">
        <v>4.8</v>
      </c>
      <c r="H88" s="4">
        <v>195</v>
      </c>
      <c r="J88" s="4">
        <v>3.28</v>
      </c>
      <c r="K88" s="4">
        <v>0.87290000000000001</v>
      </c>
      <c r="L88" s="4">
        <v>10.9351</v>
      </c>
      <c r="M88" s="4">
        <v>1.0200000000000001E-2</v>
      </c>
      <c r="N88" s="4">
        <v>186.5461</v>
      </c>
      <c r="O88" s="4">
        <v>4.1900000000000004</v>
      </c>
      <c r="P88" s="4">
        <v>190.7</v>
      </c>
      <c r="Q88" s="4">
        <v>143.1799</v>
      </c>
      <c r="R88" s="4">
        <v>3.2160000000000002</v>
      </c>
      <c r="S88" s="4">
        <v>146.4</v>
      </c>
      <c r="T88" s="4">
        <v>195.02690000000001</v>
      </c>
      <c r="W88" s="4">
        <v>0</v>
      </c>
      <c r="X88" s="4">
        <v>2.8614000000000002</v>
      </c>
      <c r="Y88" s="4">
        <v>11.8</v>
      </c>
      <c r="Z88" s="4">
        <v>864</v>
      </c>
      <c r="AA88" s="4">
        <v>878</v>
      </c>
      <c r="AB88" s="4">
        <v>865</v>
      </c>
      <c r="AC88" s="4">
        <v>61</v>
      </c>
      <c r="AD88" s="4">
        <v>10.56</v>
      </c>
      <c r="AE88" s="4">
        <v>0.24</v>
      </c>
      <c r="AF88" s="4">
        <v>983</v>
      </c>
      <c r="AG88" s="4">
        <v>-6</v>
      </c>
      <c r="AH88" s="4">
        <v>11</v>
      </c>
      <c r="AI88" s="4">
        <v>13</v>
      </c>
      <c r="AJ88" s="4">
        <v>119.8</v>
      </c>
      <c r="AK88" s="4">
        <v>118.2</v>
      </c>
      <c r="AL88" s="4">
        <v>5.0999999999999996</v>
      </c>
      <c r="AM88" s="4">
        <v>142</v>
      </c>
      <c r="AN88" s="4" t="s">
        <v>155</v>
      </c>
      <c r="AO88" s="4">
        <v>2</v>
      </c>
      <c r="AP88" s="5">
        <v>0.62886574074074075</v>
      </c>
      <c r="AQ88" s="4">
        <v>47.158740000000002</v>
      </c>
      <c r="AR88" s="4">
        <v>-88.485838000000001</v>
      </c>
      <c r="AS88" s="4">
        <v>310.39999999999998</v>
      </c>
      <c r="AT88" s="4">
        <v>30.8</v>
      </c>
      <c r="AU88" s="4">
        <v>12</v>
      </c>
      <c r="AV88" s="4">
        <v>7</v>
      </c>
      <c r="AW88" s="4" t="s">
        <v>411</v>
      </c>
      <c r="AX88" s="4">
        <v>1.6059939999999999</v>
      </c>
      <c r="AY88" s="4">
        <v>1.1940059999999999</v>
      </c>
      <c r="AZ88" s="4">
        <v>2.7970030000000001</v>
      </c>
      <c r="BA88" s="4">
        <v>11.154</v>
      </c>
      <c r="BB88" s="4">
        <v>13.39</v>
      </c>
      <c r="BC88" s="4">
        <v>1.2</v>
      </c>
      <c r="BD88" s="4">
        <v>14.558</v>
      </c>
      <c r="BE88" s="4">
        <v>2413.518</v>
      </c>
      <c r="BF88" s="4">
        <v>1.431</v>
      </c>
      <c r="BG88" s="4">
        <v>4.3120000000000003</v>
      </c>
      <c r="BH88" s="4">
        <v>9.7000000000000003E-2</v>
      </c>
      <c r="BI88" s="4">
        <v>4.4089999999999998</v>
      </c>
      <c r="BJ88" s="4">
        <v>3.3090000000000002</v>
      </c>
      <c r="BK88" s="4">
        <v>7.3999999999999996E-2</v>
      </c>
      <c r="BL88" s="4">
        <v>3.3839999999999999</v>
      </c>
      <c r="BM88" s="4">
        <v>1.7847999999999999</v>
      </c>
      <c r="BQ88" s="4">
        <v>459.20499999999998</v>
      </c>
      <c r="BR88" s="4">
        <v>0.17250199999999999</v>
      </c>
      <c r="BS88" s="4">
        <v>-5</v>
      </c>
      <c r="BT88" s="4">
        <v>0.26575799999999999</v>
      </c>
      <c r="BU88" s="4">
        <v>4.2155180000000003</v>
      </c>
      <c r="BV88" s="4">
        <v>5.3683120000000004</v>
      </c>
    </row>
    <row r="89" spans="1:74" x14ac:dyDescent="0.25">
      <c r="A89" s="2">
        <v>42803</v>
      </c>
      <c r="B89" s="3">
        <v>0.42017157407407407</v>
      </c>
      <c r="C89" s="4">
        <v>12.609</v>
      </c>
      <c r="D89" s="4">
        <v>1.2800000000000001E-2</v>
      </c>
      <c r="E89" s="4">
        <v>128.31526299999999</v>
      </c>
      <c r="F89" s="4">
        <v>216.7</v>
      </c>
      <c r="G89" s="4">
        <v>4.8</v>
      </c>
      <c r="H89" s="4">
        <v>184.9</v>
      </c>
      <c r="J89" s="4">
        <v>3.4</v>
      </c>
      <c r="K89" s="4">
        <v>0.87209999999999999</v>
      </c>
      <c r="L89" s="4">
        <v>10.9961</v>
      </c>
      <c r="M89" s="4">
        <v>1.12E-2</v>
      </c>
      <c r="N89" s="4">
        <v>189.01410000000001</v>
      </c>
      <c r="O89" s="4">
        <v>4.1859999999999999</v>
      </c>
      <c r="P89" s="4">
        <v>193.2</v>
      </c>
      <c r="Q89" s="4">
        <v>145.143</v>
      </c>
      <c r="R89" s="4">
        <v>3.2143999999999999</v>
      </c>
      <c r="S89" s="4">
        <v>148.4</v>
      </c>
      <c r="T89" s="4">
        <v>184.8528</v>
      </c>
      <c r="W89" s="4">
        <v>0</v>
      </c>
      <c r="X89" s="4">
        <v>2.9651000000000001</v>
      </c>
      <c r="Y89" s="4">
        <v>11.8</v>
      </c>
      <c r="Z89" s="4">
        <v>864</v>
      </c>
      <c r="AA89" s="4">
        <v>876</v>
      </c>
      <c r="AB89" s="4">
        <v>866</v>
      </c>
      <c r="AC89" s="4">
        <v>61.8</v>
      </c>
      <c r="AD89" s="4">
        <v>10.69</v>
      </c>
      <c r="AE89" s="4">
        <v>0.25</v>
      </c>
      <c r="AF89" s="4">
        <v>983</v>
      </c>
      <c r="AG89" s="4">
        <v>-6</v>
      </c>
      <c r="AH89" s="4">
        <v>11</v>
      </c>
      <c r="AI89" s="4">
        <v>13</v>
      </c>
      <c r="AJ89" s="4">
        <v>120</v>
      </c>
      <c r="AK89" s="4">
        <v>118</v>
      </c>
      <c r="AL89" s="4">
        <v>4.9000000000000004</v>
      </c>
      <c r="AM89" s="4">
        <v>142</v>
      </c>
      <c r="AN89" s="4" t="s">
        <v>155</v>
      </c>
      <c r="AO89" s="4">
        <v>2</v>
      </c>
      <c r="AP89" s="5">
        <v>0.62887731481481479</v>
      </c>
      <c r="AQ89" s="4">
        <v>47.158678999999999</v>
      </c>
      <c r="AR89" s="4">
        <v>-88.485685000000004</v>
      </c>
      <c r="AS89" s="4">
        <v>310.7</v>
      </c>
      <c r="AT89" s="4">
        <v>30.3</v>
      </c>
      <c r="AU89" s="4">
        <v>12</v>
      </c>
      <c r="AV89" s="4">
        <v>11</v>
      </c>
      <c r="AW89" s="4" t="s">
        <v>405</v>
      </c>
      <c r="AX89" s="4">
        <v>1.018581</v>
      </c>
      <c r="AY89" s="4">
        <v>1.2</v>
      </c>
      <c r="AZ89" s="4">
        <v>2.1216780000000002</v>
      </c>
      <c r="BA89" s="4">
        <v>11.154</v>
      </c>
      <c r="BB89" s="4">
        <v>13.31</v>
      </c>
      <c r="BC89" s="4">
        <v>1.19</v>
      </c>
      <c r="BD89" s="4">
        <v>14.667999999999999</v>
      </c>
      <c r="BE89" s="4">
        <v>2413.5079999999998</v>
      </c>
      <c r="BF89" s="4">
        <v>1.5629999999999999</v>
      </c>
      <c r="BG89" s="4">
        <v>4.3449999999999998</v>
      </c>
      <c r="BH89" s="4">
        <v>9.6000000000000002E-2</v>
      </c>
      <c r="BI89" s="4">
        <v>4.4409999999999998</v>
      </c>
      <c r="BJ89" s="4">
        <v>3.3359999999999999</v>
      </c>
      <c r="BK89" s="4">
        <v>7.3999999999999996E-2</v>
      </c>
      <c r="BL89" s="4">
        <v>3.41</v>
      </c>
      <c r="BM89" s="4">
        <v>1.6822999999999999</v>
      </c>
      <c r="BQ89" s="4">
        <v>473.202</v>
      </c>
      <c r="BR89" s="4">
        <v>0.166516</v>
      </c>
      <c r="BS89" s="4">
        <v>-5</v>
      </c>
      <c r="BT89" s="4">
        <v>0.26600000000000001</v>
      </c>
      <c r="BU89" s="4">
        <v>4.0692339999999998</v>
      </c>
      <c r="BV89" s="4">
        <v>5.3731999999999998</v>
      </c>
    </row>
    <row r="90" spans="1:74" x14ac:dyDescent="0.25">
      <c r="A90" s="2">
        <v>42803</v>
      </c>
      <c r="B90" s="3">
        <v>0.42018314814814817</v>
      </c>
      <c r="C90" s="4">
        <v>12.601000000000001</v>
      </c>
      <c r="D90" s="4">
        <v>1.43E-2</v>
      </c>
      <c r="E90" s="4">
        <v>143.041988</v>
      </c>
      <c r="F90" s="4">
        <v>219.3</v>
      </c>
      <c r="G90" s="4">
        <v>4.8</v>
      </c>
      <c r="H90" s="4">
        <v>193.6</v>
      </c>
      <c r="J90" s="4">
        <v>3.5</v>
      </c>
      <c r="K90" s="4">
        <v>0.87219999999999998</v>
      </c>
      <c r="L90" s="4">
        <v>10.9901</v>
      </c>
      <c r="M90" s="4">
        <v>1.2500000000000001E-2</v>
      </c>
      <c r="N90" s="4">
        <v>191.303</v>
      </c>
      <c r="O90" s="4">
        <v>4.1864999999999997</v>
      </c>
      <c r="P90" s="4">
        <v>195.5</v>
      </c>
      <c r="Q90" s="4">
        <v>146.9229</v>
      </c>
      <c r="R90" s="4">
        <v>3.2153</v>
      </c>
      <c r="S90" s="4">
        <v>150.1</v>
      </c>
      <c r="T90" s="4">
        <v>193.55179999999999</v>
      </c>
      <c r="W90" s="4">
        <v>0</v>
      </c>
      <c r="X90" s="4">
        <v>3.0527000000000002</v>
      </c>
      <c r="Y90" s="4">
        <v>11.8</v>
      </c>
      <c r="Z90" s="4">
        <v>864</v>
      </c>
      <c r="AA90" s="4">
        <v>874</v>
      </c>
      <c r="AB90" s="4">
        <v>866</v>
      </c>
      <c r="AC90" s="4">
        <v>62</v>
      </c>
      <c r="AD90" s="4">
        <v>10.73</v>
      </c>
      <c r="AE90" s="4">
        <v>0.25</v>
      </c>
      <c r="AF90" s="4">
        <v>983</v>
      </c>
      <c r="AG90" s="4">
        <v>-6</v>
      </c>
      <c r="AH90" s="4">
        <v>11</v>
      </c>
      <c r="AI90" s="4">
        <v>13</v>
      </c>
      <c r="AJ90" s="4">
        <v>120</v>
      </c>
      <c r="AK90" s="4">
        <v>118.8</v>
      </c>
      <c r="AL90" s="4">
        <v>5.0999999999999996</v>
      </c>
      <c r="AM90" s="4">
        <v>142</v>
      </c>
      <c r="AN90" s="4" t="s">
        <v>155</v>
      </c>
      <c r="AO90" s="4">
        <v>2</v>
      </c>
      <c r="AP90" s="5">
        <v>0.62888888888888894</v>
      </c>
      <c r="AQ90" s="4">
        <v>47.158624000000003</v>
      </c>
      <c r="AR90" s="4">
        <v>-88.485538000000005</v>
      </c>
      <c r="AS90" s="4">
        <v>310.7</v>
      </c>
      <c r="AT90" s="4">
        <v>29.3</v>
      </c>
      <c r="AU90" s="4">
        <v>12</v>
      </c>
      <c r="AV90" s="4">
        <v>12</v>
      </c>
      <c r="AW90" s="4" t="s">
        <v>404</v>
      </c>
      <c r="AX90" s="4">
        <v>1.387213</v>
      </c>
      <c r="AY90" s="4">
        <v>1.587213</v>
      </c>
      <c r="AZ90" s="4">
        <v>2.5840160000000001</v>
      </c>
      <c r="BA90" s="4">
        <v>11.154</v>
      </c>
      <c r="BB90" s="4">
        <v>13.31</v>
      </c>
      <c r="BC90" s="4">
        <v>1.19</v>
      </c>
      <c r="BD90" s="4">
        <v>14.654</v>
      </c>
      <c r="BE90" s="4">
        <v>2413.0349999999999</v>
      </c>
      <c r="BF90" s="4">
        <v>1.7430000000000001</v>
      </c>
      <c r="BG90" s="4">
        <v>4.399</v>
      </c>
      <c r="BH90" s="4">
        <v>9.6000000000000002E-2</v>
      </c>
      <c r="BI90" s="4">
        <v>4.4950000000000001</v>
      </c>
      <c r="BJ90" s="4">
        <v>3.3780000000000001</v>
      </c>
      <c r="BK90" s="4">
        <v>7.3999999999999996E-2</v>
      </c>
      <c r="BL90" s="4">
        <v>3.452</v>
      </c>
      <c r="BM90" s="4">
        <v>1.7621</v>
      </c>
      <c r="BQ90" s="4">
        <v>487.34899999999999</v>
      </c>
      <c r="BR90" s="4">
        <v>0.15942000000000001</v>
      </c>
      <c r="BS90" s="4">
        <v>-5</v>
      </c>
      <c r="BT90" s="4">
        <v>0.266758</v>
      </c>
      <c r="BU90" s="4">
        <v>3.8958270000000002</v>
      </c>
      <c r="BV90" s="4">
        <v>5.3885120000000004</v>
      </c>
    </row>
    <row r="91" spans="1:74" x14ac:dyDescent="0.25">
      <c r="A91" s="2">
        <v>42803</v>
      </c>
      <c r="B91" s="3">
        <v>0.42019472222222221</v>
      </c>
      <c r="C91" s="4">
        <v>12.016999999999999</v>
      </c>
      <c r="D91" s="4">
        <v>5.8999999999999999E-3</v>
      </c>
      <c r="E91" s="4">
        <v>59.007505999999999</v>
      </c>
      <c r="F91" s="4">
        <v>216.4</v>
      </c>
      <c r="G91" s="4">
        <v>15.1</v>
      </c>
      <c r="H91" s="4">
        <v>183.5</v>
      </c>
      <c r="J91" s="4">
        <v>3.5</v>
      </c>
      <c r="K91" s="4">
        <v>0.87770000000000004</v>
      </c>
      <c r="L91" s="4">
        <v>10.547499999999999</v>
      </c>
      <c r="M91" s="4">
        <v>5.1999999999999998E-3</v>
      </c>
      <c r="N91" s="4">
        <v>189.9443</v>
      </c>
      <c r="O91" s="4">
        <v>13.275399999999999</v>
      </c>
      <c r="P91" s="4">
        <v>203.2</v>
      </c>
      <c r="Q91" s="4">
        <v>145.8794</v>
      </c>
      <c r="R91" s="4">
        <v>10.195600000000001</v>
      </c>
      <c r="S91" s="4">
        <v>156.1</v>
      </c>
      <c r="T91" s="4">
        <v>183.54150000000001</v>
      </c>
      <c r="W91" s="4">
        <v>0</v>
      </c>
      <c r="X91" s="4">
        <v>3.0720000000000001</v>
      </c>
      <c r="Y91" s="4">
        <v>11.7</v>
      </c>
      <c r="Z91" s="4">
        <v>865</v>
      </c>
      <c r="AA91" s="4">
        <v>876</v>
      </c>
      <c r="AB91" s="4">
        <v>869</v>
      </c>
      <c r="AC91" s="4">
        <v>62</v>
      </c>
      <c r="AD91" s="4">
        <v>10.73</v>
      </c>
      <c r="AE91" s="4">
        <v>0.25</v>
      </c>
      <c r="AF91" s="4">
        <v>983</v>
      </c>
      <c r="AG91" s="4">
        <v>-6</v>
      </c>
      <c r="AH91" s="4">
        <v>11</v>
      </c>
      <c r="AI91" s="4">
        <v>13</v>
      </c>
      <c r="AJ91" s="4">
        <v>120</v>
      </c>
      <c r="AK91" s="4">
        <v>119</v>
      </c>
      <c r="AL91" s="4">
        <v>5.0999999999999996</v>
      </c>
      <c r="AM91" s="4">
        <v>142</v>
      </c>
      <c r="AN91" s="4" t="s">
        <v>155</v>
      </c>
      <c r="AO91" s="4">
        <v>2</v>
      </c>
      <c r="AP91" s="5">
        <v>0.62890046296296298</v>
      </c>
      <c r="AQ91" s="4">
        <v>47.158583</v>
      </c>
      <c r="AR91" s="4">
        <v>-88.485380000000006</v>
      </c>
      <c r="AS91" s="4">
        <v>310.7</v>
      </c>
      <c r="AT91" s="4">
        <v>28.8</v>
      </c>
      <c r="AU91" s="4">
        <v>12</v>
      </c>
      <c r="AV91" s="4">
        <v>12</v>
      </c>
      <c r="AW91" s="4" t="s">
        <v>404</v>
      </c>
      <c r="AX91" s="4">
        <v>1.0088889999999999</v>
      </c>
      <c r="AY91" s="4">
        <v>1.013333</v>
      </c>
      <c r="AZ91" s="4">
        <v>1.4266669999999999</v>
      </c>
      <c r="BA91" s="4">
        <v>11.154</v>
      </c>
      <c r="BB91" s="4">
        <v>13.93</v>
      </c>
      <c r="BC91" s="4">
        <v>1.25</v>
      </c>
      <c r="BD91" s="4">
        <v>13.933</v>
      </c>
      <c r="BE91" s="4">
        <v>2415.011</v>
      </c>
      <c r="BF91" s="4">
        <v>0.755</v>
      </c>
      <c r="BG91" s="4">
        <v>4.5540000000000003</v>
      </c>
      <c r="BH91" s="4">
        <v>0.318</v>
      </c>
      <c r="BI91" s="4">
        <v>4.8730000000000002</v>
      </c>
      <c r="BJ91" s="4">
        <v>3.4980000000000002</v>
      </c>
      <c r="BK91" s="4">
        <v>0.24399999999999999</v>
      </c>
      <c r="BL91" s="4">
        <v>3.742</v>
      </c>
      <c r="BM91" s="4">
        <v>1.7424999999999999</v>
      </c>
      <c r="BQ91" s="4">
        <v>511.43299999999999</v>
      </c>
      <c r="BR91" s="4">
        <v>0.154726</v>
      </c>
      <c r="BS91" s="4">
        <v>-5</v>
      </c>
      <c r="BT91" s="4">
        <v>0.26472600000000002</v>
      </c>
      <c r="BU91" s="4">
        <v>3.7811170000000001</v>
      </c>
      <c r="BV91" s="4">
        <v>5.3474649999999997</v>
      </c>
    </row>
    <row r="92" spans="1:74" x14ac:dyDescent="0.25">
      <c r="A92" s="2">
        <v>42803</v>
      </c>
      <c r="B92" s="3">
        <v>0.4202062962962963</v>
      </c>
      <c r="C92" s="4">
        <v>11.664</v>
      </c>
      <c r="D92" s="4">
        <v>5.1000000000000004E-3</v>
      </c>
      <c r="E92" s="4">
        <v>50.667223</v>
      </c>
      <c r="F92" s="4">
        <v>215.4</v>
      </c>
      <c r="G92" s="4">
        <v>17.3</v>
      </c>
      <c r="H92" s="4">
        <v>166</v>
      </c>
      <c r="J92" s="4">
        <v>3.5</v>
      </c>
      <c r="K92" s="4">
        <v>0.88109999999999999</v>
      </c>
      <c r="L92" s="4">
        <v>10.2775</v>
      </c>
      <c r="M92" s="4">
        <v>4.4999999999999997E-3</v>
      </c>
      <c r="N92" s="4">
        <v>189.79329999999999</v>
      </c>
      <c r="O92" s="4">
        <v>15.243399999999999</v>
      </c>
      <c r="P92" s="4">
        <v>205</v>
      </c>
      <c r="Q92" s="4">
        <v>145.83269999999999</v>
      </c>
      <c r="R92" s="4">
        <v>11.7127</v>
      </c>
      <c r="S92" s="4">
        <v>157.5</v>
      </c>
      <c r="T92" s="4">
        <v>166.0155</v>
      </c>
      <c r="W92" s="4">
        <v>0</v>
      </c>
      <c r="X92" s="4">
        <v>3.0838999999999999</v>
      </c>
      <c r="Y92" s="4">
        <v>11.9</v>
      </c>
      <c r="Z92" s="4">
        <v>864</v>
      </c>
      <c r="AA92" s="4">
        <v>878</v>
      </c>
      <c r="AB92" s="4">
        <v>869</v>
      </c>
      <c r="AC92" s="4">
        <v>62.8</v>
      </c>
      <c r="AD92" s="4">
        <v>10.86</v>
      </c>
      <c r="AE92" s="4">
        <v>0.25</v>
      </c>
      <c r="AF92" s="4">
        <v>983</v>
      </c>
      <c r="AG92" s="4">
        <v>-6</v>
      </c>
      <c r="AH92" s="4">
        <v>11</v>
      </c>
      <c r="AI92" s="4">
        <v>13</v>
      </c>
      <c r="AJ92" s="4">
        <v>120</v>
      </c>
      <c r="AK92" s="4">
        <v>119</v>
      </c>
      <c r="AL92" s="4">
        <v>5.4</v>
      </c>
      <c r="AM92" s="4">
        <v>142</v>
      </c>
      <c r="AN92" s="4" t="s">
        <v>155</v>
      </c>
      <c r="AO92" s="4">
        <v>2</v>
      </c>
      <c r="AP92" s="5">
        <v>0.62891203703703702</v>
      </c>
      <c r="AQ92" s="4">
        <v>47.158554000000002</v>
      </c>
      <c r="AR92" s="4">
        <v>-88.485211000000007</v>
      </c>
      <c r="AS92" s="4">
        <v>310.7</v>
      </c>
      <c r="AT92" s="4">
        <v>29</v>
      </c>
      <c r="AU92" s="4">
        <v>12</v>
      </c>
      <c r="AV92" s="4">
        <v>12</v>
      </c>
      <c r="AW92" s="4" t="s">
        <v>404</v>
      </c>
      <c r="AX92" s="4">
        <v>1.097702</v>
      </c>
      <c r="AY92" s="4">
        <v>1</v>
      </c>
      <c r="AZ92" s="4">
        <v>1.4977020000000001</v>
      </c>
      <c r="BA92" s="4">
        <v>11.154</v>
      </c>
      <c r="BB92" s="4">
        <v>14.33</v>
      </c>
      <c r="BC92" s="4">
        <v>1.29</v>
      </c>
      <c r="BD92" s="4">
        <v>13.492000000000001</v>
      </c>
      <c r="BE92" s="4">
        <v>2415.6909999999998</v>
      </c>
      <c r="BF92" s="4">
        <v>0.66800000000000004</v>
      </c>
      <c r="BG92" s="4">
        <v>4.6719999999999997</v>
      </c>
      <c r="BH92" s="4">
        <v>0.375</v>
      </c>
      <c r="BI92" s="4">
        <v>5.0469999999999997</v>
      </c>
      <c r="BJ92" s="4">
        <v>3.59</v>
      </c>
      <c r="BK92" s="4">
        <v>0.28799999999999998</v>
      </c>
      <c r="BL92" s="4">
        <v>3.8780000000000001</v>
      </c>
      <c r="BM92" s="4">
        <v>1.6180000000000001</v>
      </c>
      <c r="BQ92" s="4">
        <v>527.05700000000002</v>
      </c>
      <c r="BR92" s="4">
        <v>0.12216399999999999</v>
      </c>
      <c r="BS92" s="4">
        <v>-5</v>
      </c>
      <c r="BT92" s="4">
        <v>0.26854800000000001</v>
      </c>
      <c r="BU92" s="4">
        <v>2.9853830000000001</v>
      </c>
      <c r="BV92" s="4">
        <v>5.4246699999999999</v>
      </c>
    </row>
    <row r="93" spans="1:74" x14ac:dyDescent="0.25">
      <c r="A93" s="2">
        <v>42803</v>
      </c>
      <c r="B93" s="3">
        <v>0.42021787037037034</v>
      </c>
      <c r="C93" s="4">
        <v>11.172000000000001</v>
      </c>
      <c r="D93" s="4">
        <v>4.0000000000000002E-4</v>
      </c>
      <c r="E93" s="4">
        <v>4</v>
      </c>
      <c r="F93" s="4">
        <v>220.4</v>
      </c>
      <c r="G93" s="4">
        <v>17.3</v>
      </c>
      <c r="H93" s="4">
        <v>148.6</v>
      </c>
      <c r="J93" s="4">
        <v>3.4</v>
      </c>
      <c r="K93" s="4">
        <v>0.88580000000000003</v>
      </c>
      <c r="L93" s="4">
        <v>9.8964999999999996</v>
      </c>
      <c r="M93" s="4">
        <v>4.0000000000000002E-4</v>
      </c>
      <c r="N93" s="4">
        <v>195.1987</v>
      </c>
      <c r="O93" s="4">
        <v>15.325100000000001</v>
      </c>
      <c r="P93" s="4">
        <v>210.5</v>
      </c>
      <c r="Q93" s="4">
        <v>150.00880000000001</v>
      </c>
      <c r="R93" s="4">
        <v>11.777200000000001</v>
      </c>
      <c r="S93" s="4">
        <v>161.80000000000001</v>
      </c>
      <c r="T93" s="4">
        <v>148.58320000000001</v>
      </c>
      <c r="W93" s="4">
        <v>0</v>
      </c>
      <c r="X93" s="4">
        <v>3.0118999999999998</v>
      </c>
      <c r="Y93" s="4">
        <v>11.9</v>
      </c>
      <c r="Z93" s="4">
        <v>864</v>
      </c>
      <c r="AA93" s="4">
        <v>880</v>
      </c>
      <c r="AB93" s="4">
        <v>867</v>
      </c>
      <c r="AC93" s="4">
        <v>63</v>
      </c>
      <c r="AD93" s="4">
        <v>10.9</v>
      </c>
      <c r="AE93" s="4">
        <v>0.25</v>
      </c>
      <c r="AF93" s="4">
        <v>983</v>
      </c>
      <c r="AG93" s="4">
        <v>-6</v>
      </c>
      <c r="AH93" s="4">
        <v>11</v>
      </c>
      <c r="AI93" s="4">
        <v>13</v>
      </c>
      <c r="AJ93" s="4">
        <v>120</v>
      </c>
      <c r="AK93" s="4">
        <v>119.8</v>
      </c>
      <c r="AL93" s="4">
        <v>5.4</v>
      </c>
      <c r="AM93" s="4">
        <v>142</v>
      </c>
      <c r="AN93" s="4" t="s">
        <v>155</v>
      </c>
      <c r="AO93" s="4">
        <v>2</v>
      </c>
      <c r="AP93" s="5">
        <v>0.62892361111111106</v>
      </c>
      <c r="AQ93" s="4">
        <v>47.158537000000003</v>
      </c>
      <c r="AR93" s="4">
        <v>-88.485046999999994</v>
      </c>
      <c r="AS93" s="4">
        <v>310.60000000000002</v>
      </c>
      <c r="AT93" s="4">
        <v>28.3</v>
      </c>
      <c r="AU93" s="4">
        <v>12</v>
      </c>
      <c r="AV93" s="4">
        <v>12</v>
      </c>
      <c r="AW93" s="4" t="s">
        <v>404</v>
      </c>
      <c r="AX93" s="4">
        <v>1.3928069999999999</v>
      </c>
      <c r="AY93" s="4">
        <v>1</v>
      </c>
      <c r="AZ93" s="4">
        <v>1.792807</v>
      </c>
      <c r="BA93" s="4">
        <v>11.154</v>
      </c>
      <c r="BB93" s="4">
        <v>14.94</v>
      </c>
      <c r="BC93" s="4">
        <v>1.34</v>
      </c>
      <c r="BD93" s="4">
        <v>12.887</v>
      </c>
      <c r="BE93" s="4">
        <v>2417.2939999999999</v>
      </c>
      <c r="BF93" s="4">
        <v>5.5E-2</v>
      </c>
      <c r="BG93" s="4">
        <v>4.9930000000000003</v>
      </c>
      <c r="BH93" s="4">
        <v>0.39200000000000002</v>
      </c>
      <c r="BI93" s="4">
        <v>5.3849999999999998</v>
      </c>
      <c r="BJ93" s="4">
        <v>3.8370000000000002</v>
      </c>
      <c r="BK93" s="4">
        <v>0.30099999999999999</v>
      </c>
      <c r="BL93" s="4">
        <v>4.1379999999999999</v>
      </c>
      <c r="BM93" s="4">
        <v>1.5048999999999999</v>
      </c>
      <c r="BQ93" s="4">
        <v>534.90899999999999</v>
      </c>
      <c r="BR93" s="4">
        <v>0.121096</v>
      </c>
      <c r="BS93" s="4">
        <v>-5</v>
      </c>
      <c r="BT93" s="4">
        <v>0.26924199999999998</v>
      </c>
      <c r="BU93" s="4">
        <v>2.9592839999999998</v>
      </c>
      <c r="BV93" s="4">
        <v>5.438688</v>
      </c>
    </row>
    <row r="94" spans="1:74" x14ac:dyDescent="0.25">
      <c r="A94" s="2">
        <v>42803</v>
      </c>
      <c r="B94" s="3">
        <v>0.42022944444444449</v>
      </c>
      <c r="C94" s="4">
        <v>10.606</v>
      </c>
      <c r="D94" s="4">
        <v>1.4E-3</v>
      </c>
      <c r="E94" s="4">
        <v>13.606557</v>
      </c>
      <c r="F94" s="4">
        <v>210.9</v>
      </c>
      <c r="G94" s="4">
        <v>17.3</v>
      </c>
      <c r="H94" s="4">
        <v>145.6</v>
      </c>
      <c r="J94" s="4">
        <v>3.4</v>
      </c>
      <c r="K94" s="4">
        <v>0.89119999999999999</v>
      </c>
      <c r="L94" s="4">
        <v>9.452</v>
      </c>
      <c r="M94" s="4">
        <v>1.1999999999999999E-3</v>
      </c>
      <c r="N94" s="4">
        <v>187.9641</v>
      </c>
      <c r="O94" s="4">
        <v>15.433400000000001</v>
      </c>
      <c r="P94" s="4">
        <v>203.4</v>
      </c>
      <c r="Q94" s="4">
        <v>144.44909999999999</v>
      </c>
      <c r="R94" s="4">
        <v>11.8604</v>
      </c>
      <c r="S94" s="4">
        <v>156.30000000000001</v>
      </c>
      <c r="T94" s="4">
        <v>145.5909</v>
      </c>
      <c r="W94" s="4">
        <v>0</v>
      </c>
      <c r="X94" s="4">
        <v>3.0301</v>
      </c>
      <c r="Y94" s="4">
        <v>11.9</v>
      </c>
      <c r="Z94" s="4">
        <v>865</v>
      </c>
      <c r="AA94" s="4">
        <v>880</v>
      </c>
      <c r="AB94" s="4">
        <v>869</v>
      </c>
      <c r="AC94" s="4">
        <v>63</v>
      </c>
      <c r="AD94" s="4">
        <v>10.9</v>
      </c>
      <c r="AE94" s="4">
        <v>0.25</v>
      </c>
      <c r="AF94" s="4">
        <v>983</v>
      </c>
      <c r="AG94" s="4">
        <v>-6</v>
      </c>
      <c r="AH94" s="4">
        <v>11</v>
      </c>
      <c r="AI94" s="4">
        <v>13</v>
      </c>
      <c r="AJ94" s="4">
        <v>120</v>
      </c>
      <c r="AK94" s="4">
        <v>119.2</v>
      </c>
      <c r="AL94" s="4">
        <v>5.3</v>
      </c>
      <c r="AM94" s="4">
        <v>142</v>
      </c>
      <c r="AN94" s="4" t="s">
        <v>155</v>
      </c>
      <c r="AO94" s="4">
        <v>2</v>
      </c>
      <c r="AP94" s="5">
        <v>0.62893518518518521</v>
      </c>
      <c r="AQ94" s="4">
        <v>47.158526999999999</v>
      </c>
      <c r="AR94" s="4">
        <v>-88.484887000000001</v>
      </c>
      <c r="AS94" s="4">
        <v>310.3</v>
      </c>
      <c r="AT94" s="4">
        <v>27.7</v>
      </c>
      <c r="AU94" s="4">
        <v>12</v>
      </c>
      <c r="AV94" s="4">
        <v>12</v>
      </c>
      <c r="AW94" s="4" t="s">
        <v>404</v>
      </c>
      <c r="AX94" s="4">
        <v>1.595005</v>
      </c>
      <c r="AY94" s="4">
        <v>1.4875119999999999</v>
      </c>
      <c r="AZ94" s="4">
        <v>2.287512</v>
      </c>
      <c r="BA94" s="4">
        <v>11.154</v>
      </c>
      <c r="BB94" s="4">
        <v>15.69</v>
      </c>
      <c r="BC94" s="4">
        <v>1.41</v>
      </c>
      <c r="BD94" s="4">
        <v>12.207000000000001</v>
      </c>
      <c r="BE94" s="4">
        <v>2417.4349999999999</v>
      </c>
      <c r="BF94" s="4">
        <v>0.19700000000000001</v>
      </c>
      <c r="BG94" s="4">
        <v>5.0339999999999998</v>
      </c>
      <c r="BH94" s="4">
        <v>0.41299999999999998</v>
      </c>
      <c r="BI94" s="4">
        <v>5.4480000000000004</v>
      </c>
      <c r="BJ94" s="4">
        <v>3.8690000000000002</v>
      </c>
      <c r="BK94" s="4">
        <v>0.318</v>
      </c>
      <c r="BL94" s="4">
        <v>4.1870000000000003</v>
      </c>
      <c r="BM94" s="4">
        <v>1.544</v>
      </c>
      <c r="BQ94" s="4">
        <v>563.49300000000005</v>
      </c>
      <c r="BR94" s="4">
        <v>8.6099999999999996E-2</v>
      </c>
      <c r="BS94" s="4">
        <v>-5</v>
      </c>
      <c r="BT94" s="4">
        <v>0.269758</v>
      </c>
      <c r="BU94" s="4">
        <v>2.104069</v>
      </c>
      <c r="BV94" s="4">
        <v>5.4491120000000004</v>
      </c>
    </row>
    <row r="95" spans="1:74" x14ac:dyDescent="0.25">
      <c r="A95" s="2">
        <v>42803</v>
      </c>
      <c r="B95" s="3">
        <v>0.42024101851851853</v>
      </c>
      <c r="C95" s="4">
        <v>10.47</v>
      </c>
      <c r="D95" s="4">
        <v>3.3999999999999998E-3</v>
      </c>
      <c r="E95" s="4">
        <v>34.277160000000002</v>
      </c>
      <c r="F95" s="4">
        <v>196.8</v>
      </c>
      <c r="G95" s="4">
        <v>17.3</v>
      </c>
      <c r="H95" s="4">
        <v>161.69999999999999</v>
      </c>
      <c r="J95" s="4">
        <v>3.4</v>
      </c>
      <c r="K95" s="4">
        <v>0.89249999999999996</v>
      </c>
      <c r="L95" s="4">
        <v>9.3444000000000003</v>
      </c>
      <c r="M95" s="4">
        <v>3.0999999999999999E-3</v>
      </c>
      <c r="N95" s="4">
        <v>175.61949999999999</v>
      </c>
      <c r="O95" s="4">
        <v>15.440099999999999</v>
      </c>
      <c r="P95" s="4">
        <v>191.1</v>
      </c>
      <c r="Q95" s="4">
        <v>135.0265</v>
      </c>
      <c r="R95" s="4">
        <v>11.8713</v>
      </c>
      <c r="S95" s="4">
        <v>146.9</v>
      </c>
      <c r="T95" s="4">
        <v>161.71289999999999</v>
      </c>
      <c r="W95" s="4">
        <v>0</v>
      </c>
      <c r="X95" s="4">
        <v>3.0345</v>
      </c>
      <c r="Y95" s="4">
        <v>12</v>
      </c>
      <c r="Z95" s="4">
        <v>865</v>
      </c>
      <c r="AA95" s="4">
        <v>878</v>
      </c>
      <c r="AB95" s="4">
        <v>867</v>
      </c>
      <c r="AC95" s="4">
        <v>63.8</v>
      </c>
      <c r="AD95" s="4">
        <v>11.04</v>
      </c>
      <c r="AE95" s="4">
        <v>0.25</v>
      </c>
      <c r="AF95" s="4">
        <v>983</v>
      </c>
      <c r="AG95" s="4">
        <v>-6</v>
      </c>
      <c r="AH95" s="4">
        <v>11.757999999999999</v>
      </c>
      <c r="AI95" s="4">
        <v>13</v>
      </c>
      <c r="AJ95" s="4">
        <v>120.8</v>
      </c>
      <c r="AK95" s="4">
        <v>119.8</v>
      </c>
      <c r="AL95" s="4">
        <v>5.5</v>
      </c>
      <c r="AM95" s="4">
        <v>142</v>
      </c>
      <c r="AN95" s="4" t="s">
        <v>155</v>
      </c>
      <c r="AO95" s="4">
        <v>2</v>
      </c>
      <c r="AP95" s="5">
        <v>0.62894675925925925</v>
      </c>
      <c r="AQ95" s="4">
        <v>47.158524999999997</v>
      </c>
      <c r="AR95" s="4">
        <v>-88.484729000000002</v>
      </c>
      <c r="AS95" s="4">
        <v>309.89999999999998</v>
      </c>
      <c r="AT95" s="4">
        <v>27.2</v>
      </c>
      <c r="AU95" s="4">
        <v>12</v>
      </c>
      <c r="AV95" s="4">
        <v>11</v>
      </c>
      <c r="AW95" s="4" t="s">
        <v>412</v>
      </c>
      <c r="AX95" s="4">
        <v>1.8922079999999999</v>
      </c>
      <c r="AY95" s="4">
        <v>1.0129870000000001</v>
      </c>
      <c r="AZ95" s="4">
        <v>2.4948049999999999</v>
      </c>
      <c r="BA95" s="4">
        <v>11.154</v>
      </c>
      <c r="BB95" s="4">
        <v>15.88</v>
      </c>
      <c r="BC95" s="4">
        <v>1.42</v>
      </c>
      <c r="BD95" s="4">
        <v>12.045999999999999</v>
      </c>
      <c r="BE95" s="4">
        <v>2416.6089999999999</v>
      </c>
      <c r="BF95" s="4">
        <v>0.504</v>
      </c>
      <c r="BG95" s="4">
        <v>4.7560000000000002</v>
      </c>
      <c r="BH95" s="4">
        <v>0.41799999999999998</v>
      </c>
      <c r="BI95" s="4">
        <v>5.1740000000000004</v>
      </c>
      <c r="BJ95" s="4">
        <v>3.657</v>
      </c>
      <c r="BK95" s="4">
        <v>0.32200000000000001</v>
      </c>
      <c r="BL95" s="4">
        <v>3.9780000000000002</v>
      </c>
      <c r="BM95" s="4">
        <v>1.7341</v>
      </c>
      <c r="BQ95" s="4">
        <v>570.60699999999997</v>
      </c>
      <c r="BR95" s="4">
        <v>8.6127999999999996E-2</v>
      </c>
      <c r="BS95" s="4">
        <v>-5</v>
      </c>
      <c r="BT95" s="4">
        <v>0.27151599999999998</v>
      </c>
      <c r="BU95" s="4">
        <v>2.1047530000000001</v>
      </c>
      <c r="BV95" s="4">
        <v>5.484623</v>
      </c>
    </row>
    <row r="96" spans="1:74" x14ac:dyDescent="0.25">
      <c r="A96" s="2">
        <v>42803</v>
      </c>
      <c r="B96" s="3">
        <v>0.42025259259259262</v>
      </c>
      <c r="C96" s="4">
        <v>10.47</v>
      </c>
      <c r="D96" s="4">
        <v>4.0000000000000001E-3</v>
      </c>
      <c r="E96" s="4">
        <v>40</v>
      </c>
      <c r="F96" s="4">
        <v>174.4</v>
      </c>
      <c r="G96" s="4">
        <v>17.3</v>
      </c>
      <c r="H96" s="4">
        <v>162.30000000000001</v>
      </c>
      <c r="J96" s="4">
        <v>3.48</v>
      </c>
      <c r="K96" s="4">
        <v>0.89239999999999997</v>
      </c>
      <c r="L96" s="4">
        <v>9.3436000000000003</v>
      </c>
      <c r="M96" s="4">
        <v>3.5999999999999999E-3</v>
      </c>
      <c r="N96" s="4">
        <v>155.68029999999999</v>
      </c>
      <c r="O96" s="4">
        <v>15.438800000000001</v>
      </c>
      <c r="P96" s="4">
        <v>171.1</v>
      </c>
      <c r="Q96" s="4">
        <v>119.71429999999999</v>
      </c>
      <c r="R96" s="4">
        <v>11.872</v>
      </c>
      <c r="S96" s="4">
        <v>131.6</v>
      </c>
      <c r="T96" s="4">
        <v>162.29069999999999</v>
      </c>
      <c r="W96" s="4">
        <v>0</v>
      </c>
      <c r="X96" s="4">
        <v>3.1061000000000001</v>
      </c>
      <c r="Y96" s="4">
        <v>11.9</v>
      </c>
      <c r="Z96" s="4">
        <v>864</v>
      </c>
      <c r="AA96" s="4">
        <v>879</v>
      </c>
      <c r="AB96" s="4">
        <v>869</v>
      </c>
      <c r="AC96" s="4">
        <v>64</v>
      </c>
      <c r="AD96" s="4">
        <v>11.08</v>
      </c>
      <c r="AE96" s="4">
        <v>0.25</v>
      </c>
      <c r="AF96" s="4">
        <v>983</v>
      </c>
      <c r="AG96" s="4">
        <v>-6</v>
      </c>
      <c r="AH96" s="4">
        <v>11.242000000000001</v>
      </c>
      <c r="AI96" s="4">
        <v>13</v>
      </c>
      <c r="AJ96" s="4">
        <v>121</v>
      </c>
      <c r="AK96" s="4">
        <v>119.2</v>
      </c>
      <c r="AL96" s="4">
        <v>5.3</v>
      </c>
      <c r="AM96" s="4">
        <v>142</v>
      </c>
      <c r="AN96" s="4" t="s">
        <v>155</v>
      </c>
      <c r="AO96" s="4">
        <v>2</v>
      </c>
      <c r="AP96" s="5">
        <v>0.6289583333333334</v>
      </c>
      <c r="AQ96" s="4">
        <v>47.158541999999997</v>
      </c>
      <c r="AR96" s="4">
        <v>-88.484582000000003</v>
      </c>
      <c r="AS96" s="4">
        <v>309.8</v>
      </c>
      <c r="AT96" s="4">
        <v>25.9</v>
      </c>
      <c r="AU96" s="4">
        <v>12</v>
      </c>
      <c r="AV96" s="4">
        <v>11</v>
      </c>
      <c r="AW96" s="4" t="s">
        <v>412</v>
      </c>
      <c r="AX96" s="4">
        <v>1.9</v>
      </c>
      <c r="AY96" s="4">
        <v>1.1946049999999999</v>
      </c>
      <c r="AZ96" s="4">
        <v>2.5973030000000001</v>
      </c>
      <c r="BA96" s="4">
        <v>11.154</v>
      </c>
      <c r="BB96" s="4">
        <v>15.88</v>
      </c>
      <c r="BC96" s="4">
        <v>1.42</v>
      </c>
      <c r="BD96" s="4">
        <v>12.055999999999999</v>
      </c>
      <c r="BE96" s="4">
        <v>2416.462</v>
      </c>
      <c r="BF96" s="4">
        <v>0.58799999999999997</v>
      </c>
      <c r="BG96" s="4">
        <v>4.2160000000000002</v>
      </c>
      <c r="BH96" s="4">
        <v>0.41799999999999998</v>
      </c>
      <c r="BI96" s="4">
        <v>4.6340000000000003</v>
      </c>
      <c r="BJ96" s="4">
        <v>3.242</v>
      </c>
      <c r="BK96" s="4">
        <v>0.32200000000000001</v>
      </c>
      <c r="BL96" s="4">
        <v>3.5640000000000001</v>
      </c>
      <c r="BM96" s="4">
        <v>1.7403999999999999</v>
      </c>
      <c r="BQ96" s="4">
        <v>584.08799999999997</v>
      </c>
      <c r="BR96" s="4">
        <v>8.7725999999999998E-2</v>
      </c>
      <c r="BS96" s="4">
        <v>-5</v>
      </c>
      <c r="BT96" s="4">
        <v>0.270484</v>
      </c>
      <c r="BU96" s="4">
        <v>2.1438039999999998</v>
      </c>
      <c r="BV96" s="4">
        <v>5.4637770000000003</v>
      </c>
    </row>
    <row r="97" spans="1:74" x14ac:dyDescent="0.25">
      <c r="A97" s="2">
        <v>42803</v>
      </c>
      <c r="B97" s="3">
        <v>0.42026416666666666</v>
      </c>
      <c r="C97" s="4">
        <v>10.872</v>
      </c>
      <c r="D97" s="4">
        <v>3.8999999999999998E-3</v>
      </c>
      <c r="E97" s="4">
        <v>38.541666999999997</v>
      </c>
      <c r="F97" s="4">
        <v>150.19999999999999</v>
      </c>
      <c r="G97" s="4">
        <v>4.2</v>
      </c>
      <c r="H97" s="4">
        <v>158.4</v>
      </c>
      <c r="J97" s="4">
        <v>3.74</v>
      </c>
      <c r="K97" s="4">
        <v>0.88859999999999995</v>
      </c>
      <c r="L97" s="4">
        <v>9.6601999999999997</v>
      </c>
      <c r="M97" s="4">
        <v>3.3999999999999998E-3</v>
      </c>
      <c r="N97" s="4">
        <v>133.4289</v>
      </c>
      <c r="O97" s="4">
        <v>3.7214999999999998</v>
      </c>
      <c r="P97" s="4">
        <v>137.19999999999999</v>
      </c>
      <c r="Q97" s="4">
        <v>102.6035</v>
      </c>
      <c r="R97" s="4">
        <v>2.8616999999999999</v>
      </c>
      <c r="S97" s="4">
        <v>105.5</v>
      </c>
      <c r="T97" s="4">
        <v>158.43289999999999</v>
      </c>
      <c r="W97" s="4">
        <v>0</v>
      </c>
      <c r="X97" s="4">
        <v>3.3249</v>
      </c>
      <c r="Y97" s="4">
        <v>12</v>
      </c>
      <c r="Z97" s="4">
        <v>863</v>
      </c>
      <c r="AA97" s="4">
        <v>879</v>
      </c>
      <c r="AB97" s="4">
        <v>870</v>
      </c>
      <c r="AC97" s="4">
        <v>64</v>
      </c>
      <c r="AD97" s="4">
        <v>11.08</v>
      </c>
      <c r="AE97" s="4">
        <v>0.25</v>
      </c>
      <c r="AF97" s="4">
        <v>983</v>
      </c>
      <c r="AG97" s="4">
        <v>-6</v>
      </c>
      <c r="AH97" s="4">
        <v>11</v>
      </c>
      <c r="AI97" s="4">
        <v>13</v>
      </c>
      <c r="AJ97" s="4">
        <v>121</v>
      </c>
      <c r="AK97" s="4">
        <v>119</v>
      </c>
      <c r="AL97" s="4">
        <v>5.3</v>
      </c>
      <c r="AM97" s="4">
        <v>142</v>
      </c>
      <c r="AN97" s="4" t="s">
        <v>155</v>
      </c>
      <c r="AO97" s="4">
        <v>2</v>
      </c>
      <c r="AP97" s="5">
        <v>0.62896990740740744</v>
      </c>
      <c r="AQ97" s="4">
        <v>47.158566</v>
      </c>
      <c r="AR97" s="4">
        <v>-88.484455999999994</v>
      </c>
      <c r="AS97" s="4">
        <v>309.7</v>
      </c>
      <c r="AT97" s="4">
        <v>24</v>
      </c>
      <c r="AU97" s="4">
        <v>12</v>
      </c>
      <c r="AV97" s="4">
        <v>11</v>
      </c>
      <c r="AW97" s="4" t="s">
        <v>412</v>
      </c>
      <c r="AX97" s="4">
        <v>1.9</v>
      </c>
      <c r="AY97" s="4">
        <v>1.0055940000000001</v>
      </c>
      <c r="AZ97" s="4">
        <v>2.2111890000000001</v>
      </c>
      <c r="BA97" s="4">
        <v>11.154</v>
      </c>
      <c r="BB97" s="4">
        <v>15.32</v>
      </c>
      <c r="BC97" s="4">
        <v>1.37</v>
      </c>
      <c r="BD97" s="4">
        <v>12.541</v>
      </c>
      <c r="BE97" s="4">
        <v>2416.424</v>
      </c>
      <c r="BF97" s="4">
        <v>0.54500000000000004</v>
      </c>
      <c r="BG97" s="4">
        <v>3.4950000000000001</v>
      </c>
      <c r="BH97" s="4">
        <v>9.7000000000000003E-2</v>
      </c>
      <c r="BI97" s="4">
        <v>3.593</v>
      </c>
      <c r="BJ97" s="4">
        <v>2.6880000000000002</v>
      </c>
      <c r="BK97" s="4">
        <v>7.4999999999999997E-2</v>
      </c>
      <c r="BL97" s="4">
        <v>2.7629999999999999</v>
      </c>
      <c r="BM97" s="4">
        <v>1.6433</v>
      </c>
      <c r="BQ97" s="4">
        <v>604.74099999999999</v>
      </c>
      <c r="BR97" s="4">
        <v>0.10140200000000001</v>
      </c>
      <c r="BS97" s="4">
        <v>-5</v>
      </c>
      <c r="BT97" s="4">
        <v>0.27227400000000002</v>
      </c>
      <c r="BU97" s="4">
        <v>2.478011</v>
      </c>
      <c r="BV97" s="4">
        <v>5.4999349999999998</v>
      </c>
    </row>
    <row r="98" spans="1:74" x14ac:dyDescent="0.25">
      <c r="A98" s="2">
        <v>42803</v>
      </c>
      <c r="B98" s="3">
        <v>0.42027574074074076</v>
      </c>
      <c r="C98" s="4">
        <v>11.329000000000001</v>
      </c>
      <c r="D98" s="4">
        <v>2.0999999999999999E-3</v>
      </c>
      <c r="E98" s="4">
        <v>21.180555999999999</v>
      </c>
      <c r="F98" s="4">
        <v>133.1</v>
      </c>
      <c r="G98" s="4">
        <v>1.5</v>
      </c>
      <c r="H98" s="4">
        <v>143.6</v>
      </c>
      <c r="J98" s="4">
        <v>4.16</v>
      </c>
      <c r="K98" s="4">
        <v>0.88429999999999997</v>
      </c>
      <c r="L98" s="4">
        <v>10.0182</v>
      </c>
      <c r="M98" s="4">
        <v>1.9E-3</v>
      </c>
      <c r="N98" s="4">
        <v>117.7432</v>
      </c>
      <c r="O98" s="4">
        <v>1.3416999999999999</v>
      </c>
      <c r="P98" s="4">
        <v>119.1</v>
      </c>
      <c r="Q98" s="4">
        <v>90.541600000000003</v>
      </c>
      <c r="R98" s="4">
        <v>1.0318000000000001</v>
      </c>
      <c r="S98" s="4">
        <v>91.6</v>
      </c>
      <c r="T98" s="4">
        <v>143.64940000000001</v>
      </c>
      <c r="W98" s="4">
        <v>0</v>
      </c>
      <c r="X98" s="4">
        <v>3.6827999999999999</v>
      </c>
      <c r="Y98" s="4">
        <v>11.9</v>
      </c>
      <c r="Z98" s="4">
        <v>864</v>
      </c>
      <c r="AA98" s="4">
        <v>875</v>
      </c>
      <c r="AB98" s="4">
        <v>868</v>
      </c>
      <c r="AC98" s="4">
        <v>64</v>
      </c>
      <c r="AD98" s="4">
        <v>11.08</v>
      </c>
      <c r="AE98" s="4">
        <v>0.25</v>
      </c>
      <c r="AF98" s="4">
        <v>983</v>
      </c>
      <c r="AG98" s="4">
        <v>-6</v>
      </c>
      <c r="AH98" s="4">
        <v>11</v>
      </c>
      <c r="AI98" s="4">
        <v>13</v>
      </c>
      <c r="AJ98" s="4">
        <v>120.2</v>
      </c>
      <c r="AK98" s="4">
        <v>119</v>
      </c>
      <c r="AL98" s="4">
        <v>5.5</v>
      </c>
      <c r="AM98" s="4">
        <v>142</v>
      </c>
      <c r="AN98" s="4" t="s">
        <v>155</v>
      </c>
      <c r="AO98" s="4">
        <v>2</v>
      </c>
      <c r="AP98" s="5">
        <v>0.62898148148148147</v>
      </c>
      <c r="AQ98" s="4">
        <v>47.158599000000002</v>
      </c>
      <c r="AR98" s="4">
        <v>-88.484326999999993</v>
      </c>
      <c r="AS98" s="4">
        <v>309.60000000000002</v>
      </c>
      <c r="AT98" s="4">
        <v>23.1</v>
      </c>
      <c r="AU98" s="4">
        <v>12</v>
      </c>
      <c r="AV98" s="4">
        <v>11</v>
      </c>
      <c r="AW98" s="4" t="s">
        <v>412</v>
      </c>
      <c r="AX98" s="4">
        <v>1.4144859999999999</v>
      </c>
      <c r="AY98" s="4">
        <v>1</v>
      </c>
      <c r="AZ98" s="4">
        <v>1.714486</v>
      </c>
      <c r="BA98" s="4">
        <v>11.154</v>
      </c>
      <c r="BB98" s="4">
        <v>14.74</v>
      </c>
      <c r="BC98" s="4">
        <v>1.32</v>
      </c>
      <c r="BD98" s="4">
        <v>13.082000000000001</v>
      </c>
      <c r="BE98" s="4">
        <v>2416.9720000000002</v>
      </c>
      <c r="BF98" s="4">
        <v>0.28799999999999998</v>
      </c>
      <c r="BG98" s="4">
        <v>2.9750000000000001</v>
      </c>
      <c r="BH98" s="4">
        <v>3.4000000000000002E-2</v>
      </c>
      <c r="BI98" s="4">
        <v>3.0089999999999999</v>
      </c>
      <c r="BJ98" s="4">
        <v>2.2879999999999998</v>
      </c>
      <c r="BK98" s="4">
        <v>2.5999999999999999E-2</v>
      </c>
      <c r="BL98" s="4">
        <v>2.3140000000000001</v>
      </c>
      <c r="BM98" s="4">
        <v>1.4370000000000001</v>
      </c>
      <c r="BQ98" s="4">
        <v>646.03899999999999</v>
      </c>
      <c r="BR98" s="4">
        <v>0.11888600000000001</v>
      </c>
      <c r="BS98" s="4">
        <v>-5</v>
      </c>
      <c r="BT98" s="4">
        <v>0.273758</v>
      </c>
      <c r="BU98" s="4">
        <v>2.9052760000000002</v>
      </c>
      <c r="BV98" s="4">
        <v>5.5299120000000004</v>
      </c>
    </row>
    <row r="99" spans="1:74" x14ac:dyDescent="0.25">
      <c r="A99" s="2">
        <v>42803</v>
      </c>
      <c r="B99" s="3">
        <v>0.42028731481481479</v>
      </c>
      <c r="C99" s="4">
        <v>12.347</v>
      </c>
      <c r="D99" s="4">
        <v>2.29E-2</v>
      </c>
      <c r="E99" s="4">
        <v>229.102564</v>
      </c>
      <c r="F99" s="4">
        <v>130.9</v>
      </c>
      <c r="G99" s="4">
        <v>-2.7</v>
      </c>
      <c r="H99" s="4">
        <v>131.69999999999999</v>
      </c>
      <c r="J99" s="4">
        <v>4.55</v>
      </c>
      <c r="K99" s="4">
        <v>0.87450000000000006</v>
      </c>
      <c r="L99" s="4">
        <v>10.7974</v>
      </c>
      <c r="M99" s="4">
        <v>0.02</v>
      </c>
      <c r="N99" s="4">
        <v>114.4696</v>
      </c>
      <c r="O99" s="4">
        <v>0</v>
      </c>
      <c r="P99" s="4">
        <v>114.5</v>
      </c>
      <c r="Q99" s="4">
        <v>88.066100000000006</v>
      </c>
      <c r="R99" s="4">
        <v>0</v>
      </c>
      <c r="S99" s="4">
        <v>88.1</v>
      </c>
      <c r="T99" s="4">
        <v>131.65790000000001</v>
      </c>
      <c r="W99" s="4">
        <v>0</v>
      </c>
      <c r="X99" s="4">
        <v>3.9828000000000001</v>
      </c>
      <c r="Y99" s="4">
        <v>11.9</v>
      </c>
      <c r="Z99" s="4">
        <v>863</v>
      </c>
      <c r="AA99" s="4">
        <v>870</v>
      </c>
      <c r="AB99" s="4">
        <v>866</v>
      </c>
      <c r="AC99" s="4">
        <v>64.8</v>
      </c>
      <c r="AD99" s="4">
        <v>11.21</v>
      </c>
      <c r="AE99" s="4">
        <v>0.26</v>
      </c>
      <c r="AF99" s="4">
        <v>983</v>
      </c>
      <c r="AG99" s="4">
        <v>-6</v>
      </c>
      <c r="AH99" s="4">
        <v>11</v>
      </c>
      <c r="AI99" s="4">
        <v>13</v>
      </c>
      <c r="AJ99" s="4">
        <v>120</v>
      </c>
      <c r="AK99" s="4">
        <v>119</v>
      </c>
      <c r="AL99" s="4">
        <v>5.3</v>
      </c>
      <c r="AM99" s="4">
        <v>142</v>
      </c>
      <c r="AN99" s="4" t="s">
        <v>155</v>
      </c>
      <c r="AO99" s="4">
        <v>2</v>
      </c>
      <c r="AP99" s="5">
        <v>0.62899305555555551</v>
      </c>
      <c r="AQ99" s="4">
        <v>47.158650000000002</v>
      </c>
      <c r="AR99" s="4">
        <v>-88.484217999999998</v>
      </c>
      <c r="AS99" s="4">
        <v>309.5</v>
      </c>
      <c r="AT99" s="4">
        <v>22.2</v>
      </c>
      <c r="AU99" s="4">
        <v>12</v>
      </c>
      <c r="AV99" s="4">
        <v>11</v>
      </c>
      <c r="AW99" s="4" t="s">
        <v>412</v>
      </c>
      <c r="AX99" s="4">
        <v>1.4</v>
      </c>
      <c r="AY99" s="4">
        <v>1.097003</v>
      </c>
      <c r="AZ99" s="4">
        <v>1.7970029999999999</v>
      </c>
      <c r="BA99" s="4">
        <v>11.154</v>
      </c>
      <c r="BB99" s="4">
        <v>13.57</v>
      </c>
      <c r="BC99" s="4">
        <v>1.22</v>
      </c>
      <c r="BD99" s="4">
        <v>14.35</v>
      </c>
      <c r="BE99" s="4">
        <v>2412.759</v>
      </c>
      <c r="BF99" s="4">
        <v>2.8490000000000002</v>
      </c>
      <c r="BG99" s="4">
        <v>2.6789999999999998</v>
      </c>
      <c r="BH99" s="4">
        <v>0</v>
      </c>
      <c r="BI99" s="4">
        <v>2.6789999999999998</v>
      </c>
      <c r="BJ99" s="4">
        <v>2.0609999999999999</v>
      </c>
      <c r="BK99" s="4">
        <v>0</v>
      </c>
      <c r="BL99" s="4">
        <v>2.0609999999999999</v>
      </c>
      <c r="BM99" s="4">
        <v>1.2199</v>
      </c>
      <c r="BQ99" s="4">
        <v>647.12099999999998</v>
      </c>
      <c r="BR99" s="4">
        <v>0.16772200000000001</v>
      </c>
      <c r="BS99" s="4">
        <v>-5</v>
      </c>
      <c r="BT99" s="4">
        <v>0.27400000000000002</v>
      </c>
      <c r="BU99" s="4">
        <v>4.098706</v>
      </c>
      <c r="BV99" s="4">
        <v>5.5347999999999997</v>
      </c>
    </row>
    <row r="100" spans="1:74" x14ac:dyDescent="0.25">
      <c r="A100" s="2">
        <v>42803</v>
      </c>
      <c r="B100" s="3">
        <v>0.42029888888888894</v>
      </c>
      <c r="C100" s="4">
        <v>13.484</v>
      </c>
      <c r="D100" s="4">
        <v>0.38529999999999998</v>
      </c>
      <c r="E100" s="4">
        <v>3852.786885</v>
      </c>
      <c r="F100" s="4">
        <v>126.8</v>
      </c>
      <c r="G100" s="4">
        <v>-11.2</v>
      </c>
      <c r="H100" s="4">
        <v>147.5</v>
      </c>
      <c r="J100" s="4">
        <v>4.88</v>
      </c>
      <c r="K100" s="4">
        <v>0.86019999999999996</v>
      </c>
      <c r="L100" s="4">
        <v>11.599</v>
      </c>
      <c r="M100" s="4">
        <v>0.33139999999999997</v>
      </c>
      <c r="N100" s="4">
        <v>109.0728</v>
      </c>
      <c r="O100" s="4">
        <v>0</v>
      </c>
      <c r="P100" s="4">
        <v>109.1</v>
      </c>
      <c r="Q100" s="4">
        <v>83.9268</v>
      </c>
      <c r="R100" s="4">
        <v>0</v>
      </c>
      <c r="S100" s="4">
        <v>83.9</v>
      </c>
      <c r="T100" s="4">
        <v>147.48599999999999</v>
      </c>
      <c r="W100" s="4">
        <v>0</v>
      </c>
      <c r="X100" s="4">
        <v>4.1947000000000001</v>
      </c>
      <c r="Y100" s="4">
        <v>12</v>
      </c>
      <c r="Z100" s="4">
        <v>862</v>
      </c>
      <c r="AA100" s="4">
        <v>869</v>
      </c>
      <c r="AB100" s="4">
        <v>864</v>
      </c>
      <c r="AC100" s="4">
        <v>65</v>
      </c>
      <c r="AD100" s="4">
        <v>11.25</v>
      </c>
      <c r="AE100" s="4">
        <v>0.26</v>
      </c>
      <c r="AF100" s="4">
        <v>983</v>
      </c>
      <c r="AG100" s="4">
        <v>-6</v>
      </c>
      <c r="AH100" s="4">
        <v>11</v>
      </c>
      <c r="AI100" s="4">
        <v>13</v>
      </c>
      <c r="AJ100" s="4">
        <v>120</v>
      </c>
      <c r="AK100" s="4">
        <v>119</v>
      </c>
      <c r="AL100" s="4">
        <v>5.0999999999999996</v>
      </c>
      <c r="AM100" s="4">
        <v>142</v>
      </c>
      <c r="AN100" s="4" t="s">
        <v>155</v>
      </c>
      <c r="AO100" s="4">
        <v>2</v>
      </c>
      <c r="AP100" s="5">
        <v>0.62900462962962966</v>
      </c>
      <c r="AQ100" s="4">
        <v>47.158715000000001</v>
      </c>
      <c r="AR100" s="4">
        <v>-88.484126000000003</v>
      </c>
      <c r="AS100" s="4">
        <v>309.39999999999998</v>
      </c>
      <c r="AT100" s="4">
        <v>22.2</v>
      </c>
      <c r="AU100" s="4">
        <v>12</v>
      </c>
      <c r="AV100" s="4">
        <v>11</v>
      </c>
      <c r="AW100" s="4" t="s">
        <v>412</v>
      </c>
      <c r="AX100" s="4">
        <v>1.4</v>
      </c>
      <c r="AY100" s="4">
        <v>1.0030969999999999</v>
      </c>
      <c r="AZ100" s="4">
        <v>1.8</v>
      </c>
      <c r="BA100" s="4">
        <v>11.154</v>
      </c>
      <c r="BB100" s="4">
        <v>12.14</v>
      </c>
      <c r="BC100" s="4">
        <v>1.0900000000000001</v>
      </c>
      <c r="BD100" s="4">
        <v>16.253</v>
      </c>
      <c r="BE100" s="4">
        <v>2349.2199999999998</v>
      </c>
      <c r="BF100" s="4">
        <v>42.722000000000001</v>
      </c>
      <c r="BG100" s="4">
        <v>2.3130000000000002</v>
      </c>
      <c r="BH100" s="4">
        <v>0</v>
      </c>
      <c r="BI100" s="4">
        <v>2.3130000000000002</v>
      </c>
      <c r="BJ100" s="4">
        <v>1.78</v>
      </c>
      <c r="BK100" s="4">
        <v>0</v>
      </c>
      <c r="BL100" s="4">
        <v>1.78</v>
      </c>
      <c r="BM100" s="4">
        <v>1.2385999999999999</v>
      </c>
      <c r="BQ100" s="4">
        <v>617.73199999999997</v>
      </c>
      <c r="BR100" s="4">
        <v>0.26538</v>
      </c>
      <c r="BS100" s="4">
        <v>-5</v>
      </c>
      <c r="BT100" s="4">
        <v>0.27627400000000002</v>
      </c>
      <c r="BU100" s="4">
        <v>6.4852239999999997</v>
      </c>
      <c r="BV100" s="4">
        <v>5.5807349999999998</v>
      </c>
    </row>
    <row r="101" spans="1:74" x14ac:dyDescent="0.25">
      <c r="A101" s="2">
        <v>42803</v>
      </c>
      <c r="B101" s="3">
        <v>0.42031046296296298</v>
      </c>
      <c r="C101" s="4">
        <v>13.601000000000001</v>
      </c>
      <c r="D101" s="4">
        <v>1.1113999999999999</v>
      </c>
      <c r="E101" s="4">
        <v>11113.660287000001</v>
      </c>
      <c r="F101" s="4">
        <v>142.69999999999999</v>
      </c>
      <c r="G101" s="4">
        <v>-12.1</v>
      </c>
      <c r="H101" s="4">
        <v>187.8</v>
      </c>
      <c r="J101" s="4">
        <v>5.13</v>
      </c>
      <c r="K101" s="4">
        <v>0.85160000000000002</v>
      </c>
      <c r="L101" s="4">
        <v>11.582599999999999</v>
      </c>
      <c r="M101" s="4">
        <v>0.94640000000000002</v>
      </c>
      <c r="N101" s="4">
        <v>121.4965</v>
      </c>
      <c r="O101" s="4">
        <v>0</v>
      </c>
      <c r="P101" s="4">
        <v>121.5</v>
      </c>
      <c r="Q101" s="4">
        <v>93.486400000000003</v>
      </c>
      <c r="R101" s="4">
        <v>0</v>
      </c>
      <c r="S101" s="4">
        <v>93.5</v>
      </c>
      <c r="T101" s="4">
        <v>187.82480000000001</v>
      </c>
      <c r="W101" s="4">
        <v>0</v>
      </c>
      <c r="X101" s="4">
        <v>4.3677999999999999</v>
      </c>
      <c r="Y101" s="4">
        <v>11.9</v>
      </c>
      <c r="Z101" s="4">
        <v>861</v>
      </c>
      <c r="AA101" s="4">
        <v>868</v>
      </c>
      <c r="AB101" s="4">
        <v>864</v>
      </c>
      <c r="AC101" s="4">
        <v>65</v>
      </c>
      <c r="AD101" s="4">
        <v>11.25</v>
      </c>
      <c r="AE101" s="4">
        <v>0.26</v>
      </c>
      <c r="AF101" s="4">
        <v>983</v>
      </c>
      <c r="AG101" s="4">
        <v>-6</v>
      </c>
      <c r="AH101" s="4">
        <v>11</v>
      </c>
      <c r="AI101" s="4">
        <v>13</v>
      </c>
      <c r="AJ101" s="4">
        <v>120.8</v>
      </c>
      <c r="AK101" s="4">
        <v>119</v>
      </c>
      <c r="AL101" s="4">
        <v>5.2</v>
      </c>
      <c r="AM101" s="4">
        <v>142</v>
      </c>
      <c r="AN101" s="4" t="s">
        <v>155</v>
      </c>
      <c r="AO101" s="4">
        <v>2</v>
      </c>
      <c r="AP101" s="5">
        <v>0.6290162037037037</v>
      </c>
      <c r="AQ101" s="4">
        <v>47.158797</v>
      </c>
      <c r="AR101" s="4">
        <v>-88.484054999999998</v>
      </c>
      <c r="AS101" s="4">
        <v>309.7</v>
      </c>
      <c r="AT101" s="4">
        <v>23.7</v>
      </c>
      <c r="AU101" s="4">
        <v>12</v>
      </c>
      <c r="AV101" s="4">
        <v>6</v>
      </c>
      <c r="AW101" s="4" t="s">
        <v>413</v>
      </c>
      <c r="AX101" s="4">
        <v>1.4968030000000001</v>
      </c>
      <c r="AY101" s="4">
        <v>1.096803</v>
      </c>
      <c r="AZ101" s="4">
        <v>1.993606</v>
      </c>
      <c r="BA101" s="4">
        <v>11.154</v>
      </c>
      <c r="BB101" s="4">
        <v>11.4</v>
      </c>
      <c r="BC101" s="4">
        <v>1.02</v>
      </c>
      <c r="BD101" s="4">
        <v>17.425999999999998</v>
      </c>
      <c r="BE101" s="4">
        <v>2232.846</v>
      </c>
      <c r="BF101" s="4">
        <v>116.125</v>
      </c>
      <c r="BG101" s="4">
        <v>2.4529999999999998</v>
      </c>
      <c r="BH101" s="4">
        <v>0</v>
      </c>
      <c r="BI101" s="4">
        <v>2.4529999999999998</v>
      </c>
      <c r="BJ101" s="4">
        <v>1.887</v>
      </c>
      <c r="BK101" s="4">
        <v>0</v>
      </c>
      <c r="BL101" s="4">
        <v>1.887</v>
      </c>
      <c r="BM101" s="4">
        <v>1.5014000000000001</v>
      </c>
      <c r="BQ101" s="4">
        <v>612.23699999999997</v>
      </c>
      <c r="BR101" s="4">
        <v>0.33970600000000001</v>
      </c>
      <c r="BS101" s="4">
        <v>-5</v>
      </c>
      <c r="BT101" s="4">
        <v>0.27472800000000003</v>
      </c>
      <c r="BU101" s="4">
        <v>8.3015729999999994</v>
      </c>
      <c r="BV101" s="4">
        <v>5.5495109999999999</v>
      </c>
    </row>
    <row r="102" spans="1:74" x14ac:dyDescent="0.25">
      <c r="A102" s="2">
        <v>42803</v>
      </c>
      <c r="B102" s="3">
        <v>0.42032203703703702</v>
      </c>
      <c r="C102" s="4">
        <v>13.211</v>
      </c>
      <c r="D102" s="4">
        <v>1.9124000000000001</v>
      </c>
      <c r="E102" s="4">
        <v>19123.818657</v>
      </c>
      <c r="F102" s="4">
        <v>154.6</v>
      </c>
      <c r="G102" s="4">
        <v>-2.1</v>
      </c>
      <c r="H102" s="4">
        <v>281</v>
      </c>
      <c r="J102" s="4">
        <v>5.3</v>
      </c>
      <c r="K102" s="4">
        <v>0.84670000000000001</v>
      </c>
      <c r="L102" s="4">
        <v>11.185600000000001</v>
      </c>
      <c r="M102" s="4">
        <v>1.6192</v>
      </c>
      <c r="N102" s="4">
        <v>130.85939999999999</v>
      </c>
      <c r="O102" s="4">
        <v>0</v>
      </c>
      <c r="P102" s="4">
        <v>130.9</v>
      </c>
      <c r="Q102" s="4">
        <v>100.73869999999999</v>
      </c>
      <c r="R102" s="4">
        <v>0</v>
      </c>
      <c r="S102" s="4">
        <v>100.7</v>
      </c>
      <c r="T102" s="4">
        <v>280.97160000000002</v>
      </c>
      <c r="W102" s="4">
        <v>0</v>
      </c>
      <c r="X102" s="4">
        <v>4.4874000000000001</v>
      </c>
      <c r="Y102" s="4">
        <v>12</v>
      </c>
      <c r="Z102" s="4">
        <v>860</v>
      </c>
      <c r="AA102" s="4">
        <v>870</v>
      </c>
      <c r="AB102" s="4">
        <v>863</v>
      </c>
      <c r="AC102" s="4">
        <v>65.8</v>
      </c>
      <c r="AD102" s="4">
        <v>11.38</v>
      </c>
      <c r="AE102" s="4">
        <v>0.26</v>
      </c>
      <c r="AF102" s="4">
        <v>983</v>
      </c>
      <c r="AG102" s="4">
        <v>-6</v>
      </c>
      <c r="AH102" s="4">
        <v>11</v>
      </c>
      <c r="AI102" s="4">
        <v>13</v>
      </c>
      <c r="AJ102" s="4">
        <v>121</v>
      </c>
      <c r="AK102" s="4">
        <v>119</v>
      </c>
      <c r="AL102" s="4">
        <v>5.4</v>
      </c>
      <c r="AM102" s="4">
        <v>142</v>
      </c>
      <c r="AN102" s="4" t="s">
        <v>155</v>
      </c>
      <c r="AO102" s="4">
        <v>2</v>
      </c>
      <c r="AP102" s="5">
        <v>0.62902777777777774</v>
      </c>
      <c r="AQ102" s="4">
        <v>47.158892999999999</v>
      </c>
      <c r="AR102" s="4">
        <v>-88.484031000000002</v>
      </c>
      <c r="AS102" s="4">
        <v>309.60000000000002</v>
      </c>
      <c r="AT102" s="4">
        <v>23.5</v>
      </c>
      <c r="AU102" s="4">
        <v>12</v>
      </c>
      <c r="AV102" s="4">
        <v>5</v>
      </c>
      <c r="AW102" s="4" t="s">
        <v>414</v>
      </c>
      <c r="AX102" s="4">
        <v>1.3044439999999999</v>
      </c>
      <c r="AY102" s="4">
        <v>1.197778</v>
      </c>
      <c r="AZ102" s="4">
        <v>2</v>
      </c>
      <c r="BA102" s="4">
        <v>11.154</v>
      </c>
      <c r="BB102" s="4">
        <v>11.01</v>
      </c>
      <c r="BC102" s="4">
        <v>0.99</v>
      </c>
      <c r="BD102" s="4">
        <v>18.109000000000002</v>
      </c>
      <c r="BE102" s="4">
        <v>2108.248</v>
      </c>
      <c r="BF102" s="4">
        <v>194.23699999999999</v>
      </c>
      <c r="BG102" s="4">
        <v>2.5830000000000002</v>
      </c>
      <c r="BH102" s="4">
        <v>0</v>
      </c>
      <c r="BI102" s="4">
        <v>2.5830000000000002</v>
      </c>
      <c r="BJ102" s="4">
        <v>1.988</v>
      </c>
      <c r="BK102" s="4">
        <v>0</v>
      </c>
      <c r="BL102" s="4">
        <v>1.988</v>
      </c>
      <c r="BM102" s="4">
        <v>2.1958000000000002</v>
      </c>
      <c r="BQ102" s="4">
        <v>614.971</v>
      </c>
      <c r="BR102" s="4">
        <v>0.40955900000000001</v>
      </c>
      <c r="BS102" s="4">
        <v>-5</v>
      </c>
      <c r="BT102" s="4">
        <v>0.27703100000000003</v>
      </c>
      <c r="BU102" s="4">
        <v>10.008588</v>
      </c>
      <c r="BV102" s="4">
        <v>5.5960270000000003</v>
      </c>
    </row>
    <row r="103" spans="1:74" x14ac:dyDescent="0.25">
      <c r="A103" s="2">
        <v>42803</v>
      </c>
      <c r="B103" s="3">
        <v>0.42033361111111112</v>
      </c>
      <c r="C103" s="4">
        <v>13.04</v>
      </c>
      <c r="D103" s="4">
        <v>2.3500999999999999</v>
      </c>
      <c r="E103" s="4">
        <v>23501.023101999999</v>
      </c>
      <c r="F103" s="4">
        <v>147.5</v>
      </c>
      <c r="G103" s="4">
        <v>2.9</v>
      </c>
      <c r="H103" s="4">
        <v>372.3</v>
      </c>
      <c r="J103" s="4">
        <v>5.27</v>
      </c>
      <c r="K103" s="4">
        <v>0.84360000000000002</v>
      </c>
      <c r="L103" s="4">
        <v>11.0002</v>
      </c>
      <c r="M103" s="4">
        <v>1.9824999999999999</v>
      </c>
      <c r="N103" s="4">
        <v>124.4071</v>
      </c>
      <c r="O103" s="4">
        <v>2.4535999999999998</v>
      </c>
      <c r="P103" s="4">
        <v>126.9</v>
      </c>
      <c r="Q103" s="4">
        <v>95.786100000000005</v>
      </c>
      <c r="R103" s="4">
        <v>1.8891</v>
      </c>
      <c r="S103" s="4">
        <v>97.7</v>
      </c>
      <c r="T103" s="4">
        <v>372.32130000000001</v>
      </c>
      <c r="W103" s="4">
        <v>0</v>
      </c>
      <c r="X103" s="4">
        <v>4.4478</v>
      </c>
      <c r="Y103" s="4">
        <v>11.9</v>
      </c>
      <c r="Z103" s="4">
        <v>860</v>
      </c>
      <c r="AA103" s="4">
        <v>872</v>
      </c>
      <c r="AB103" s="4">
        <v>865</v>
      </c>
      <c r="AC103" s="4">
        <v>66</v>
      </c>
      <c r="AD103" s="4">
        <v>11.43</v>
      </c>
      <c r="AE103" s="4">
        <v>0.26</v>
      </c>
      <c r="AF103" s="4">
        <v>983</v>
      </c>
      <c r="AG103" s="4">
        <v>-6</v>
      </c>
      <c r="AH103" s="4">
        <v>11</v>
      </c>
      <c r="AI103" s="4">
        <v>13</v>
      </c>
      <c r="AJ103" s="4">
        <v>121</v>
      </c>
      <c r="AK103" s="4">
        <v>118.2</v>
      </c>
      <c r="AL103" s="4">
        <v>5.6</v>
      </c>
      <c r="AM103" s="4">
        <v>142</v>
      </c>
      <c r="AN103" s="4" t="s">
        <v>155</v>
      </c>
      <c r="AO103" s="4">
        <v>2</v>
      </c>
      <c r="AP103" s="5">
        <v>0.62903935185185189</v>
      </c>
      <c r="AQ103" s="4">
        <v>47.159011999999997</v>
      </c>
      <c r="AR103" s="4">
        <v>-88.484037999999998</v>
      </c>
      <c r="AS103" s="4">
        <v>309.2</v>
      </c>
      <c r="AT103" s="4">
        <v>25.9</v>
      </c>
      <c r="AU103" s="4">
        <v>12</v>
      </c>
      <c r="AV103" s="4">
        <v>10</v>
      </c>
      <c r="AW103" s="4" t="s">
        <v>415</v>
      </c>
      <c r="AX103" s="4">
        <v>1.397702</v>
      </c>
      <c r="AY103" s="4">
        <v>1.395405</v>
      </c>
      <c r="AZ103" s="4">
        <v>2.1954050000000001</v>
      </c>
      <c r="BA103" s="4">
        <v>11.154</v>
      </c>
      <c r="BB103" s="4">
        <v>10.78</v>
      </c>
      <c r="BC103" s="4">
        <v>0.97</v>
      </c>
      <c r="BD103" s="4">
        <v>18.54</v>
      </c>
      <c r="BE103" s="4">
        <v>2043.4059999999999</v>
      </c>
      <c r="BF103" s="4">
        <v>234.398</v>
      </c>
      <c r="BG103" s="4">
        <v>2.42</v>
      </c>
      <c r="BH103" s="4">
        <v>4.8000000000000001E-2</v>
      </c>
      <c r="BI103" s="4">
        <v>2.468</v>
      </c>
      <c r="BJ103" s="4">
        <v>1.863</v>
      </c>
      <c r="BK103" s="4">
        <v>3.6999999999999998E-2</v>
      </c>
      <c r="BL103" s="4">
        <v>1.9</v>
      </c>
      <c r="BM103" s="4">
        <v>2.8677999999999999</v>
      </c>
      <c r="BQ103" s="4">
        <v>600.75300000000004</v>
      </c>
      <c r="BR103" s="4">
        <v>0.42699999999999999</v>
      </c>
      <c r="BS103" s="4">
        <v>-5</v>
      </c>
      <c r="BT103" s="4">
        <v>0.27724199999999999</v>
      </c>
      <c r="BU103" s="4">
        <v>10.434813</v>
      </c>
      <c r="BV103" s="4">
        <v>5.6002879999999999</v>
      </c>
    </row>
    <row r="104" spans="1:74" x14ac:dyDescent="0.25">
      <c r="A104" s="2">
        <v>42803</v>
      </c>
      <c r="B104" s="3">
        <v>0.42034518518518516</v>
      </c>
      <c r="C104" s="4">
        <v>13.064</v>
      </c>
      <c r="D104" s="4">
        <v>2.3509000000000002</v>
      </c>
      <c r="E104" s="4">
        <v>23509.273926999998</v>
      </c>
      <c r="F104" s="4">
        <v>130.9</v>
      </c>
      <c r="G104" s="4">
        <v>3.6</v>
      </c>
      <c r="H104" s="4">
        <v>465.3</v>
      </c>
      <c r="J104" s="4">
        <v>4.92</v>
      </c>
      <c r="K104" s="4">
        <v>0.84319999999999995</v>
      </c>
      <c r="L104" s="4">
        <v>11.0159</v>
      </c>
      <c r="M104" s="4">
        <v>1.9823999999999999</v>
      </c>
      <c r="N104" s="4">
        <v>110.3959</v>
      </c>
      <c r="O104" s="4">
        <v>3.0356999999999998</v>
      </c>
      <c r="P104" s="4">
        <v>113.4</v>
      </c>
      <c r="Q104" s="4">
        <v>84.9983</v>
      </c>
      <c r="R104" s="4">
        <v>2.3372999999999999</v>
      </c>
      <c r="S104" s="4">
        <v>87.3</v>
      </c>
      <c r="T104" s="4">
        <v>465.3</v>
      </c>
      <c r="W104" s="4">
        <v>0</v>
      </c>
      <c r="X104" s="4">
        <v>4.1516999999999999</v>
      </c>
      <c r="Y104" s="4">
        <v>11.9</v>
      </c>
      <c r="Z104" s="4">
        <v>861</v>
      </c>
      <c r="AA104" s="4">
        <v>874</v>
      </c>
      <c r="AB104" s="4">
        <v>867</v>
      </c>
      <c r="AC104" s="4">
        <v>66</v>
      </c>
      <c r="AD104" s="4">
        <v>11.43</v>
      </c>
      <c r="AE104" s="4">
        <v>0.26</v>
      </c>
      <c r="AF104" s="4">
        <v>983</v>
      </c>
      <c r="AG104" s="4">
        <v>-6</v>
      </c>
      <c r="AH104" s="4">
        <v>11</v>
      </c>
      <c r="AI104" s="4">
        <v>13</v>
      </c>
      <c r="AJ104" s="4">
        <v>121</v>
      </c>
      <c r="AK104" s="4">
        <v>118</v>
      </c>
      <c r="AL104" s="4">
        <v>5.5</v>
      </c>
      <c r="AM104" s="4">
        <v>142</v>
      </c>
      <c r="AN104" s="4" t="s">
        <v>155</v>
      </c>
      <c r="AO104" s="4">
        <v>2</v>
      </c>
      <c r="AP104" s="5">
        <v>0.62905092592592593</v>
      </c>
      <c r="AQ104" s="4">
        <v>47.159139000000003</v>
      </c>
      <c r="AR104" s="4">
        <v>-88.484052000000005</v>
      </c>
      <c r="AS104" s="4">
        <v>308.89999999999998</v>
      </c>
      <c r="AT104" s="4">
        <v>28.6</v>
      </c>
      <c r="AU104" s="4">
        <v>12</v>
      </c>
      <c r="AV104" s="4">
        <v>10</v>
      </c>
      <c r="AW104" s="4" t="s">
        <v>415</v>
      </c>
      <c r="AX104" s="4">
        <v>1.692807</v>
      </c>
      <c r="AY104" s="4">
        <v>1.00959</v>
      </c>
      <c r="AZ104" s="4">
        <v>2.492807</v>
      </c>
      <c r="BA104" s="4">
        <v>11.154</v>
      </c>
      <c r="BB104" s="4">
        <v>10.75</v>
      </c>
      <c r="BC104" s="4">
        <v>0.96</v>
      </c>
      <c r="BD104" s="4">
        <v>18.588999999999999</v>
      </c>
      <c r="BE104" s="4">
        <v>2042.412</v>
      </c>
      <c r="BF104" s="4">
        <v>233.93299999999999</v>
      </c>
      <c r="BG104" s="4">
        <v>2.1429999999999998</v>
      </c>
      <c r="BH104" s="4">
        <v>5.8999999999999997E-2</v>
      </c>
      <c r="BI104" s="4">
        <v>2.202</v>
      </c>
      <c r="BJ104" s="4">
        <v>1.65</v>
      </c>
      <c r="BK104" s="4">
        <v>4.4999999999999998E-2</v>
      </c>
      <c r="BL104" s="4">
        <v>1.696</v>
      </c>
      <c r="BM104" s="4">
        <v>3.5771000000000002</v>
      </c>
      <c r="BQ104" s="4">
        <v>559.69399999999996</v>
      </c>
      <c r="BR104" s="4">
        <v>0.47551199999999999</v>
      </c>
      <c r="BS104" s="4">
        <v>-5</v>
      </c>
      <c r="BT104" s="4">
        <v>0.27548400000000001</v>
      </c>
      <c r="BU104" s="4">
        <v>11.620324999999999</v>
      </c>
      <c r="BV104" s="4">
        <v>5.5647770000000003</v>
      </c>
    </row>
    <row r="105" spans="1:74" x14ac:dyDescent="0.25">
      <c r="A105" s="2">
        <v>42803</v>
      </c>
      <c r="B105" s="3">
        <v>0.42035675925925925</v>
      </c>
      <c r="C105" s="4">
        <v>13.1</v>
      </c>
      <c r="D105" s="4">
        <v>2.4990000000000001</v>
      </c>
      <c r="E105" s="4">
        <v>24989.515738999999</v>
      </c>
      <c r="F105" s="4">
        <v>123.6</v>
      </c>
      <c r="G105" s="4">
        <v>3.7</v>
      </c>
      <c r="H105" s="4">
        <v>515.4</v>
      </c>
      <c r="J105" s="4">
        <v>4.5599999999999996</v>
      </c>
      <c r="K105" s="4">
        <v>0.84130000000000005</v>
      </c>
      <c r="L105" s="4">
        <v>11.021000000000001</v>
      </c>
      <c r="M105" s="4">
        <v>2.1023999999999998</v>
      </c>
      <c r="N105" s="4">
        <v>103.946</v>
      </c>
      <c r="O105" s="4">
        <v>3.0981999999999998</v>
      </c>
      <c r="P105" s="4">
        <v>107</v>
      </c>
      <c r="Q105" s="4">
        <v>80.032200000000003</v>
      </c>
      <c r="R105" s="4">
        <v>2.3854000000000002</v>
      </c>
      <c r="S105" s="4">
        <v>82.4</v>
      </c>
      <c r="T105" s="4">
        <v>515.42669999999998</v>
      </c>
      <c r="W105" s="4">
        <v>0</v>
      </c>
      <c r="X105" s="4">
        <v>3.835</v>
      </c>
      <c r="Y105" s="4">
        <v>12</v>
      </c>
      <c r="Z105" s="4">
        <v>859</v>
      </c>
      <c r="AA105" s="4">
        <v>873</v>
      </c>
      <c r="AB105" s="4">
        <v>865</v>
      </c>
      <c r="AC105" s="4">
        <v>66</v>
      </c>
      <c r="AD105" s="4">
        <v>11.43</v>
      </c>
      <c r="AE105" s="4">
        <v>0.26</v>
      </c>
      <c r="AF105" s="4">
        <v>983</v>
      </c>
      <c r="AG105" s="4">
        <v>-6</v>
      </c>
      <c r="AH105" s="4">
        <v>11</v>
      </c>
      <c r="AI105" s="4">
        <v>13</v>
      </c>
      <c r="AJ105" s="4">
        <v>121</v>
      </c>
      <c r="AK105" s="4">
        <v>118.8</v>
      </c>
      <c r="AL105" s="4">
        <v>5.6</v>
      </c>
      <c r="AM105" s="4">
        <v>142</v>
      </c>
      <c r="AN105" s="4" t="s">
        <v>155</v>
      </c>
      <c r="AO105" s="4">
        <v>2</v>
      </c>
      <c r="AP105" s="5">
        <v>0.62906249999999997</v>
      </c>
      <c r="AQ105" s="4">
        <v>47.159274000000003</v>
      </c>
      <c r="AR105" s="4">
        <v>-88.484063000000006</v>
      </c>
      <c r="AS105" s="4">
        <v>309.2</v>
      </c>
      <c r="AT105" s="4">
        <v>30.9</v>
      </c>
      <c r="AU105" s="4">
        <v>12</v>
      </c>
      <c r="AV105" s="4">
        <v>10</v>
      </c>
      <c r="AW105" s="4" t="s">
        <v>415</v>
      </c>
      <c r="AX105" s="4">
        <v>1.7975019999999999</v>
      </c>
      <c r="AY105" s="4">
        <v>1.1950050000000001</v>
      </c>
      <c r="AZ105" s="4">
        <v>2.597502</v>
      </c>
      <c r="BA105" s="4">
        <v>11.154</v>
      </c>
      <c r="BB105" s="4">
        <v>10.62</v>
      </c>
      <c r="BC105" s="4">
        <v>0.95</v>
      </c>
      <c r="BD105" s="4">
        <v>18.861000000000001</v>
      </c>
      <c r="BE105" s="4">
        <v>2023.1089999999999</v>
      </c>
      <c r="BF105" s="4">
        <v>245.63900000000001</v>
      </c>
      <c r="BG105" s="4">
        <v>1.998</v>
      </c>
      <c r="BH105" s="4">
        <v>0.06</v>
      </c>
      <c r="BI105" s="4">
        <v>2.0579999999999998</v>
      </c>
      <c r="BJ105" s="4">
        <v>1.5389999999999999</v>
      </c>
      <c r="BK105" s="4">
        <v>4.5999999999999999E-2</v>
      </c>
      <c r="BL105" s="4">
        <v>1.5840000000000001</v>
      </c>
      <c r="BM105" s="4">
        <v>3.9232</v>
      </c>
      <c r="BQ105" s="4">
        <v>511.88</v>
      </c>
      <c r="BR105" s="4">
        <v>0.44703599999999999</v>
      </c>
      <c r="BS105" s="4">
        <v>-5</v>
      </c>
      <c r="BT105" s="4">
        <v>0.275758</v>
      </c>
      <c r="BU105" s="4">
        <v>10.924443</v>
      </c>
      <c r="BV105" s="4">
        <v>5.5703120000000004</v>
      </c>
    </row>
    <row r="106" spans="1:74" x14ac:dyDescent="0.25">
      <c r="A106" s="2">
        <v>42803</v>
      </c>
      <c r="B106" s="3">
        <v>0.42036833333333329</v>
      </c>
      <c r="C106" s="4">
        <v>13.116</v>
      </c>
      <c r="D106" s="4">
        <v>2.4409999999999998</v>
      </c>
      <c r="E106" s="4">
        <v>24409.6633</v>
      </c>
      <c r="F106" s="4">
        <v>98.6</v>
      </c>
      <c r="G106" s="4">
        <v>-3.8</v>
      </c>
      <c r="H106" s="4">
        <v>540.29999999999995</v>
      </c>
      <c r="J106" s="4">
        <v>3.94</v>
      </c>
      <c r="K106" s="4">
        <v>0.8417</v>
      </c>
      <c r="L106" s="4">
        <v>11.0402</v>
      </c>
      <c r="M106" s="4">
        <v>2.0546000000000002</v>
      </c>
      <c r="N106" s="4">
        <v>83.008700000000005</v>
      </c>
      <c r="O106" s="4">
        <v>0</v>
      </c>
      <c r="P106" s="4">
        <v>83</v>
      </c>
      <c r="Q106" s="4">
        <v>63.911799999999999</v>
      </c>
      <c r="R106" s="4">
        <v>0</v>
      </c>
      <c r="S106" s="4">
        <v>63.9</v>
      </c>
      <c r="T106" s="4">
        <v>540.31600000000003</v>
      </c>
      <c r="W106" s="4">
        <v>0</v>
      </c>
      <c r="X106" s="4">
        <v>3.3191000000000002</v>
      </c>
      <c r="Y106" s="4">
        <v>11.9</v>
      </c>
      <c r="Z106" s="4">
        <v>860</v>
      </c>
      <c r="AA106" s="4">
        <v>875</v>
      </c>
      <c r="AB106" s="4">
        <v>866</v>
      </c>
      <c r="AC106" s="4">
        <v>66</v>
      </c>
      <c r="AD106" s="4">
        <v>11.43</v>
      </c>
      <c r="AE106" s="4">
        <v>0.26</v>
      </c>
      <c r="AF106" s="4">
        <v>983</v>
      </c>
      <c r="AG106" s="4">
        <v>-6</v>
      </c>
      <c r="AH106" s="4">
        <v>11</v>
      </c>
      <c r="AI106" s="4">
        <v>13</v>
      </c>
      <c r="AJ106" s="4">
        <v>121</v>
      </c>
      <c r="AK106" s="4">
        <v>119</v>
      </c>
      <c r="AL106" s="4">
        <v>5.4</v>
      </c>
      <c r="AM106" s="4">
        <v>142</v>
      </c>
      <c r="AN106" s="4" t="s">
        <v>155</v>
      </c>
      <c r="AO106" s="4">
        <v>2</v>
      </c>
      <c r="AP106" s="5">
        <v>0.62907407407407401</v>
      </c>
      <c r="AQ106" s="4">
        <v>47.159408999999997</v>
      </c>
      <c r="AR106" s="4">
        <v>-88.484082000000001</v>
      </c>
      <c r="AS106" s="4">
        <v>309.39999999999998</v>
      </c>
      <c r="AT106" s="4">
        <v>32.299999999999997</v>
      </c>
      <c r="AU106" s="4">
        <v>12</v>
      </c>
      <c r="AV106" s="4">
        <v>12</v>
      </c>
      <c r="AW106" s="4" t="s">
        <v>404</v>
      </c>
      <c r="AX106" s="4">
        <v>1.8</v>
      </c>
      <c r="AY106" s="4">
        <v>1.3948050000000001</v>
      </c>
      <c r="AZ106" s="4">
        <v>2.7948050000000002</v>
      </c>
      <c r="BA106" s="4">
        <v>11.154</v>
      </c>
      <c r="BB106" s="4">
        <v>10.65</v>
      </c>
      <c r="BC106" s="4">
        <v>0.95</v>
      </c>
      <c r="BD106" s="4">
        <v>18.805</v>
      </c>
      <c r="BE106" s="4">
        <v>2030.6790000000001</v>
      </c>
      <c r="BF106" s="4">
        <v>240.52799999999999</v>
      </c>
      <c r="BG106" s="4">
        <v>1.599</v>
      </c>
      <c r="BH106" s="4">
        <v>0</v>
      </c>
      <c r="BI106" s="4">
        <v>1.599</v>
      </c>
      <c r="BJ106" s="4">
        <v>1.2310000000000001</v>
      </c>
      <c r="BK106" s="4">
        <v>0</v>
      </c>
      <c r="BL106" s="4">
        <v>1.2310000000000001</v>
      </c>
      <c r="BM106" s="4">
        <v>4.1208999999999998</v>
      </c>
      <c r="BQ106" s="4">
        <v>443.89600000000002</v>
      </c>
      <c r="BR106" s="4">
        <v>0.41026000000000001</v>
      </c>
      <c r="BS106" s="4">
        <v>-5</v>
      </c>
      <c r="BT106" s="4">
        <v>0.27296799999999999</v>
      </c>
      <c r="BU106" s="4">
        <v>10.025729</v>
      </c>
      <c r="BV106" s="4">
        <v>5.513954</v>
      </c>
    </row>
    <row r="107" spans="1:74" x14ac:dyDescent="0.25">
      <c r="A107" s="2">
        <v>42803</v>
      </c>
      <c r="B107" s="3">
        <v>0.42037990740740744</v>
      </c>
      <c r="C107" s="4">
        <v>13.263999999999999</v>
      </c>
      <c r="D107" s="4">
        <v>1.9227000000000001</v>
      </c>
      <c r="E107" s="4">
        <v>19227.066116000002</v>
      </c>
      <c r="F107" s="4">
        <v>88.9</v>
      </c>
      <c r="G107" s="4">
        <v>-5.3</v>
      </c>
      <c r="H107" s="4">
        <v>558.79999999999995</v>
      </c>
      <c r="J107" s="4">
        <v>3.24</v>
      </c>
      <c r="K107" s="4">
        <v>0.84589999999999999</v>
      </c>
      <c r="L107" s="4">
        <v>11.2196</v>
      </c>
      <c r="M107" s="4">
        <v>1.6263000000000001</v>
      </c>
      <c r="N107" s="4">
        <v>75.229699999999994</v>
      </c>
      <c r="O107" s="4">
        <v>0</v>
      </c>
      <c r="P107" s="4">
        <v>75.2</v>
      </c>
      <c r="Q107" s="4">
        <v>57.95</v>
      </c>
      <c r="R107" s="4">
        <v>0</v>
      </c>
      <c r="S107" s="4">
        <v>58</v>
      </c>
      <c r="T107" s="4">
        <v>558.7636</v>
      </c>
      <c r="W107" s="4">
        <v>0</v>
      </c>
      <c r="X107" s="4">
        <v>2.7393000000000001</v>
      </c>
      <c r="Y107" s="4">
        <v>12</v>
      </c>
      <c r="Z107" s="4">
        <v>860</v>
      </c>
      <c r="AA107" s="4">
        <v>873</v>
      </c>
      <c r="AB107" s="4">
        <v>864</v>
      </c>
      <c r="AC107" s="4">
        <v>66.8</v>
      </c>
      <c r="AD107" s="4">
        <v>11.56</v>
      </c>
      <c r="AE107" s="4">
        <v>0.27</v>
      </c>
      <c r="AF107" s="4">
        <v>983</v>
      </c>
      <c r="AG107" s="4">
        <v>-6</v>
      </c>
      <c r="AH107" s="4">
        <v>11</v>
      </c>
      <c r="AI107" s="4">
        <v>13</v>
      </c>
      <c r="AJ107" s="4">
        <v>121</v>
      </c>
      <c r="AK107" s="4">
        <v>119.8</v>
      </c>
      <c r="AL107" s="4">
        <v>5.6</v>
      </c>
      <c r="AM107" s="4">
        <v>142</v>
      </c>
      <c r="AN107" s="4" t="s">
        <v>155</v>
      </c>
      <c r="AO107" s="4">
        <v>2</v>
      </c>
      <c r="AP107" s="5">
        <v>0.62908564814814816</v>
      </c>
      <c r="AQ107" s="4">
        <v>47.159545999999999</v>
      </c>
      <c r="AR107" s="4">
        <v>-88.484098000000003</v>
      </c>
      <c r="AS107" s="4">
        <v>309.7</v>
      </c>
      <c r="AT107" s="4">
        <v>33.700000000000003</v>
      </c>
      <c r="AU107" s="4">
        <v>12</v>
      </c>
      <c r="AV107" s="4">
        <v>12</v>
      </c>
      <c r="AW107" s="4" t="s">
        <v>404</v>
      </c>
      <c r="AX107" s="4">
        <v>0.92427599999999999</v>
      </c>
      <c r="AY107" s="4">
        <v>1.4</v>
      </c>
      <c r="AZ107" s="4">
        <v>1.72967</v>
      </c>
      <c r="BA107" s="4">
        <v>11.154</v>
      </c>
      <c r="BB107" s="4">
        <v>10.95</v>
      </c>
      <c r="BC107" s="4">
        <v>0.98</v>
      </c>
      <c r="BD107" s="4">
        <v>18.224</v>
      </c>
      <c r="BE107" s="4">
        <v>2103.3209999999999</v>
      </c>
      <c r="BF107" s="4">
        <v>194.05099999999999</v>
      </c>
      <c r="BG107" s="4">
        <v>1.4770000000000001</v>
      </c>
      <c r="BH107" s="4">
        <v>0</v>
      </c>
      <c r="BI107" s="4">
        <v>1.4770000000000001</v>
      </c>
      <c r="BJ107" s="4">
        <v>1.1379999999999999</v>
      </c>
      <c r="BK107" s="4">
        <v>0</v>
      </c>
      <c r="BL107" s="4">
        <v>1.1379999999999999</v>
      </c>
      <c r="BM107" s="4">
        <v>4.3433999999999999</v>
      </c>
      <c r="BQ107" s="4">
        <v>373.392</v>
      </c>
      <c r="BR107" s="4">
        <v>0.40072600000000003</v>
      </c>
      <c r="BS107" s="4">
        <v>-5</v>
      </c>
      <c r="BT107" s="4">
        <v>0.272758</v>
      </c>
      <c r="BU107" s="4">
        <v>9.7927420000000005</v>
      </c>
      <c r="BV107" s="4">
        <v>5.5097120000000004</v>
      </c>
    </row>
    <row r="108" spans="1:74" x14ac:dyDescent="0.25">
      <c r="A108" s="2">
        <v>42803</v>
      </c>
      <c r="B108" s="3">
        <v>0.42039148148148148</v>
      </c>
      <c r="C108" s="4">
        <v>13.316000000000001</v>
      </c>
      <c r="D108" s="4">
        <v>1.0831</v>
      </c>
      <c r="E108" s="4">
        <v>10831.448910999999</v>
      </c>
      <c r="F108" s="4">
        <v>87.7</v>
      </c>
      <c r="G108" s="4">
        <v>-5.3</v>
      </c>
      <c r="H108" s="4">
        <v>504.5</v>
      </c>
      <c r="J108" s="4">
        <v>2.65</v>
      </c>
      <c r="K108" s="4">
        <v>0.85409999999999997</v>
      </c>
      <c r="L108" s="4">
        <v>11.372400000000001</v>
      </c>
      <c r="M108" s="4">
        <v>0.92510000000000003</v>
      </c>
      <c r="N108" s="4">
        <v>74.900300000000001</v>
      </c>
      <c r="O108" s="4">
        <v>0</v>
      </c>
      <c r="P108" s="4">
        <v>74.900000000000006</v>
      </c>
      <c r="Q108" s="4">
        <v>57.705100000000002</v>
      </c>
      <c r="R108" s="4">
        <v>0</v>
      </c>
      <c r="S108" s="4">
        <v>57.7</v>
      </c>
      <c r="T108" s="4">
        <v>504.48520000000002</v>
      </c>
      <c r="W108" s="4">
        <v>0</v>
      </c>
      <c r="X108" s="4">
        <v>2.2589999999999999</v>
      </c>
      <c r="Y108" s="4">
        <v>12.2</v>
      </c>
      <c r="Z108" s="4">
        <v>858</v>
      </c>
      <c r="AA108" s="4">
        <v>872</v>
      </c>
      <c r="AB108" s="4">
        <v>862</v>
      </c>
      <c r="AC108" s="4">
        <v>67</v>
      </c>
      <c r="AD108" s="4">
        <v>11.6</v>
      </c>
      <c r="AE108" s="4">
        <v>0.27</v>
      </c>
      <c r="AF108" s="4">
        <v>983</v>
      </c>
      <c r="AG108" s="4">
        <v>-6</v>
      </c>
      <c r="AH108" s="4">
        <v>11</v>
      </c>
      <c r="AI108" s="4">
        <v>13</v>
      </c>
      <c r="AJ108" s="4">
        <v>121</v>
      </c>
      <c r="AK108" s="4">
        <v>120.8</v>
      </c>
      <c r="AL108" s="4">
        <v>5.2</v>
      </c>
      <c r="AM108" s="4">
        <v>142</v>
      </c>
      <c r="AN108" s="4" t="s">
        <v>155</v>
      </c>
      <c r="AO108" s="4">
        <v>2</v>
      </c>
      <c r="AP108" s="5">
        <v>0.6290972222222222</v>
      </c>
      <c r="AQ108" s="4">
        <v>47.159686000000001</v>
      </c>
      <c r="AR108" s="4">
        <v>-88.484106999999995</v>
      </c>
      <c r="AS108" s="4">
        <v>309.8</v>
      </c>
      <c r="AT108" s="4">
        <v>34.299999999999997</v>
      </c>
      <c r="AU108" s="4">
        <v>12</v>
      </c>
      <c r="AV108" s="4">
        <v>12</v>
      </c>
      <c r="AW108" s="4" t="s">
        <v>404</v>
      </c>
      <c r="AX108" s="4">
        <v>0.99710600000000005</v>
      </c>
      <c r="AY108" s="4">
        <v>1.497106</v>
      </c>
      <c r="AZ108" s="4">
        <v>1.7971060000000001</v>
      </c>
      <c r="BA108" s="4">
        <v>11.154</v>
      </c>
      <c r="BB108" s="4">
        <v>11.61</v>
      </c>
      <c r="BC108" s="4">
        <v>1.04</v>
      </c>
      <c r="BD108" s="4">
        <v>17.088999999999999</v>
      </c>
      <c r="BE108" s="4">
        <v>2227.9340000000002</v>
      </c>
      <c r="BF108" s="4">
        <v>115.34399999999999</v>
      </c>
      <c r="BG108" s="4">
        <v>1.5369999999999999</v>
      </c>
      <c r="BH108" s="4">
        <v>0</v>
      </c>
      <c r="BI108" s="4">
        <v>1.5369999999999999</v>
      </c>
      <c r="BJ108" s="4">
        <v>1.1839999999999999</v>
      </c>
      <c r="BK108" s="4">
        <v>0</v>
      </c>
      <c r="BL108" s="4">
        <v>1.1839999999999999</v>
      </c>
      <c r="BM108" s="4">
        <v>4.0979999999999999</v>
      </c>
      <c r="BQ108" s="4">
        <v>321.78699999999998</v>
      </c>
      <c r="BR108" s="4">
        <v>0.34769800000000001</v>
      </c>
      <c r="BS108" s="4">
        <v>-5</v>
      </c>
      <c r="BT108" s="4">
        <v>0.27678999999999998</v>
      </c>
      <c r="BU108" s="4">
        <v>8.4968690000000002</v>
      </c>
      <c r="BV108" s="4">
        <v>5.5911580000000001</v>
      </c>
    </row>
    <row r="109" spans="1:74" x14ac:dyDescent="0.25">
      <c r="A109" s="2">
        <v>42803</v>
      </c>
      <c r="B109" s="3">
        <v>0.42040305555555557</v>
      </c>
      <c r="C109" s="4">
        <v>13.535</v>
      </c>
      <c r="D109" s="4">
        <v>0.42230000000000001</v>
      </c>
      <c r="E109" s="4">
        <v>4222.5235240000002</v>
      </c>
      <c r="F109" s="4">
        <v>87.7</v>
      </c>
      <c r="G109" s="4">
        <v>-7.1</v>
      </c>
      <c r="H109" s="4">
        <v>403.6</v>
      </c>
      <c r="J109" s="4">
        <v>2.06</v>
      </c>
      <c r="K109" s="4">
        <v>0.85909999999999997</v>
      </c>
      <c r="L109" s="4">
        <v>11.627700000000001</v>
      </c>
      <c r="M109" s="4">
        <v>0.36270000000000002</v>
      </c>
      <c r="N109" s="4">
        <v>75.339500000000001</v>
      </c>
      <c r="O109" s="4">
        <v>0</v>
      </c>
      <c r="P109" s="4">
        <v>75.3</v>
      </c>
      <c r="Q109" s="4">
        <v>58.043399999999998</v>
      </c>
      <c r="R109" s="4">
        <v>0</v>
      </c>
      <c r="S109" s="4">
        <v>58</v>
      </c>
      <c r="T109" s="4">
        <v>403.5813</v>
      </c>
      <c r="W109" s="4">
        <v>0</v>
      </c>
      <c r="X109" s="4">
        <v>1.7692000000000001</v>
      </c>
      <c r="Y109" s="4">
        <v>12.3</v>
      </c>
      <c r="Z109" s="4">
        <v>858</v>
      </c>
      <c r="AA109" s="4">
        <v>872</v>
      </c>
      <c r="AB109" s="4">
        <v>862</v>
      </c>
      <c r="AC109" s="4">
        <v>67</v>
      </c>
      <c r="AD109" s="4">
        <v>11.6</v>
      </c>
      <c r="AE109" s="4">
        <v>0.27</v>
      </c>
      <c r="AF109" s="4">
        <v>983</v>
      </c>
      <c r="AG109" s="4">
        <v>-6</v>
      </c>
      <c r="AH109" s="4">
        <v>11.757999999999999</v>
      </c>
      <c r="AI109" s="4">
        <v>13</v>
      </c>
      <c r="AJ109" s="4">
        <v>121</v>
      </c>
      <c r="AK109" s="4">
        <v>120.2</v>
      </c>
      <c r="AL109" s="4">
        <v>5.2</v>
      </c>
      <c r="AM109" s="4">
        <v>142</v>
      </c>
      <c r="AN109" s="4" t="s">
        <v>155</v>
      </c>
      <c r="AO109" s="4">
        <v>2</v>
      </c>
      <c r="AP109" s="5">
        <v>0.62910879629629635</v>
      </c>
      <c r="AQ109" s="4">
        <v>47.159827999999997</v>
      </c>
      <c r="AR109" s="4">
        <v>-88.484120000000004</v>
      </c>
      <c r="AS109" s="4">
        <v>310</v>
      </c>
      <c r="AT109" s="4">
        <v>35</v>
      </c>
      <c r="AU109" s="4">
        <v>12</v>
      </c>
      <c r="AV109" s="4">
        <v>11</v>
      </c>
      <c r="AW109" s="4" t="s">
        <v>416</v>
      </c>
      <c r="AX109" s="4">
        <v>1</v>
      </c>
      <c r="AY109" s="4">
        <v>1.5</v>
      </c>
      <c r="AZ109" s="4">
        <v>1.8</v>
      </c>
      <c r="BA109" s="4">
        <v>11.154</v>
      </c>
      <c r="BB109" s="4">
        <v>12.04</v>
      </c>
      <c r="BC109" s="4">
        <v>1.08</v>
      </c>
      <c r="BD109" s="4">
        <v>16.405999999999999</v>
      </c>
      <c r="BE109" s="4">
        <v>2338.212</v>
      </c>
      <c r="BF109" s="4">
        <v>46.426000000000002</v>
      </c>
      <c r="BG109" s="4">
        <v>1.587</v>
      </c>
      <c r="BH109" s="4">
        <v>0</v>
      </c>
      <c r="BI109" s="4">
        <v>1.587</v>
      </c>
      <c r="BJ109" s="4">
        <v>1.222</v>
      </c>
      <c r="BK109" s="4">
        <v>0</v>
      </c>
      <c r="BL109" s="4">
        <v>1.222</v>
      </c>
      <c r="BM109" s="4">
        <v>3.3651</v>
      </c>
      <c r="BQ109" s="4">
        <v>258.68700000000001</v>
      </c>
      <c r="BR109" s="4">
        <v>0.29613200000000001</v>
      </c>
      <c r="BS109" s="4">
        <v>-5</v>
      </c>
      <c r="BT109" s="4">
        <v>0.27875800000000001</v>
      </c>
      <c r="BU109" s="4">
        <v>7.2367249999999999</v>
      </c>
      <c r="BV109" s="4">
        <v>5.6309120000000004</v>
      </c>
    </row>
    <row r="110" spans="1:74" x14ac:dyDescent="0.25">
      <c r="A110" s="2">
        <v>42803</v>
      </c>
      <c r="B110" s="3">
        <v>0.42041462962962961</v>
      </c>
      <c r="C110" s="4">
        <v>13.888999999999999</v>
      </c>
      <c r="D110" s="4">
        <v>0.17849999999999999</v>
      </c>
      <c r="E110" s="4">
        <v>1784.542344</v>
      </c>
      <c r="F110" s="4">
        <v>87.6</v>
      </c>
      <c r="G110" s="4">
        <v>-8.6</v>
      </c>
      <c r="H110" s="4">
        <v>304</v>
      </c>
      <c r="J110" s="4">
        <v>1.64</v>
      </c>
      <c r="K110" s="4">
        <v>0.85850000000000004</v>
      </c>
      <c r="L110" s="4">
        <v>11.923299999999999</v>
      </c>
      <c r="M110" s="4">
        <v>0.1532</v>
      </c>
      <c r="N110" s="4">
        <v>75.216800000000006</v>
      </c>
      <c r="O110" s="4">
        <v>0</v>
      </c>
      <c r="P110" s="4">
        <v>75.2</v>
      </c>
      <c r="Q110" s="4">
        <v>57.948900000000002</v>
      </c>
      <c r="R110" s="4">
        <v>0</v>
      </c>
      <c r="S110" s="4">
        <v>57.9</v>
      </c>
      <c r="T110" s="4">
        <v>304.04259999999999</v>
      </c>
      <c r="W110" s="4">
        <v>0</v>
      </c>
      <c r="X110" s="4">
        <v>1.4103000000000001</v>
      </c>
      <c r="Y110" s="4">
        <v>12.2</v>
      </c>
      <c r="Z110" s="4">
        <v>860</v>
      </c>
      <c r="AA110" s="4">
        <v>872</v>
      </c>
      <c r="AB110" s="4">
        <v>864</v>
      </c>
      <c r="AC110" s="4">
        <v>67</v>
      </c>
      <c r="AD110" s="4">
        <v>11.6</v>
      </c>
      <c r="AE110" s="4">
        <v>0.27</v>
      </c>
      <c r="AF110" s="4">
        <v>983</v>
      </c>
      <c r="AG110" s="4">
        <v>-6</v>
      </c>
      <c r="AH110" s="4">
        <v>11.242000000000001</v>
      </c>
      <c r="AI110" s="4">
        <v>13</v>
      </c>
      <c r="AJ110" s="4">
        <v>121</v>
      </c>
      <c r="AK110" s="4">
        <v>119.2</v>
      </c>
      <c r="AL110" s="4">
        <v>5.0999999999999996</v>
      </c>
      <c r="AM110" s="4">
        <v>142</v>
      </c>
      <c r="AN110" s="4" t="s">
        <v>155</v>
      </c>
      <c r="AO110" s="4">
        <v>2</v>
      </c>
      <c r="AP110" s="5">
        <v>0.62912037037037039</v>
      </c>
      <c r="AQ110" s="4">
        <v>47.159973000000001</v>
      </c>
      <c r="AR110" s="4">
        <v>-88.484127000000001</v>
      </c>
      <c r="AS110" s="4">
        <v>310</v>
      </c>
      <c r="AT110" s="4">
        <v>35.4</v>
      </c>
      <c r="AU110" s="4">
        <v>12</v>
      </c>
      <c r="AV110" s="4">
        <v>11</v>
      </c>
      <c r="AW110" s="4" t="s">
        <v>416</v>
      </c>
      <c r="AX110" s="4">
        <v>1.096903</v>
      </c>
      <c r="AY110" s="4">
        <v>1.596903</v>
      </c>
      <c r="AZ110" s="4">
        <v>1.993806</v>
      </c>
      <c r="BA110" s="4">
        <v>11.154</v>
      </c>
      <c r="BB110" s="4">
        <v>11.99</v>
      </c>
      <c r="BC110" s="4">
        <v>1.07</v>
      </c>
      <c r="BD110" s="4">
        <v>16.486000000000001</v>
      </c>
      <c r="BE110" s="4">
        <v>2382.5419999999999</v>
      </c>
      <c r="BF110" s="4">
        <v>19.484000000000002</v>
      </c>
      <c r="BG110" s="4">
        <v>1.5740000000000001</v>
      </c>
      <c r="BH110" s="4">
        <v>0</v>
      </c>
      <c r="BI110" s="4">
        <v>1.5740000000000001</v>
      </c>
      <c r="BJ110" s="4">
        <v>1.2130000000000001</v>
      </c>
      <c r="BK110" s="4">
        <v>0</v>
      </c>
      <c r="BL110" s="4">
        <v>1.2130000000000001</v>
      </c>
      <c r="BM110" s="4">
        <v>2.5192000000000001</v>
      </c>
      <c r="BQ110" s="4">
        <v>204.90799999999999</v>
      </c>
      <c r="BR110" s="4">
        <v>0.30925599999999998</v>
      </c>
      <c r="BS110" s="4">
        <v>-5</v>
      </c>
      <c r="BT110" s="4">
        <v>0.27369399999999999</v>
      </c>
      <c r="BU110" s="4">
        <v>7.5574440000000003</v>
      </c>
      <c r="BV110" s="4">
        <v>5.528619</v>
      </c>
    </row>
    <row r="111" spans="1:74" x14ac:dyDescent="0.25">
      <c r="A111" s="2">
        <v>42803</v>
      </c>
      <c r="B111" s="3">
        <v>0.4204262037037037</v>
      </c>
      <c r="C111" s="4">
        <v>14.031000000000001</v>
      </c>
      <c r="D111" s="4">
        <v>8.0199999999999994E-2</v>
      </c>
      <c r="E111" s="4">
        <v>802.4</v>
      </c>
      <c r="F111" s="4">
        <v>86.2</v>
      </c>
      <c r="G111" s="4">
        <v>-8.4</v>
      </c>
      <c r="H111" s="4">
        <v>223.8</v>
      </c>
      <c r="J111" s="4">
        <v>1.37</v>
      </c>
      <c r="K111" s="4">
        <v>0.85819999999999996</v>
      </c>
      <c r="L111" s="4">
        <v>12.041700000000001</v>
      </c>
      <c r="M111" s="4">
        <v>6.8900000000000003E-2</v>
      </c>
      <c r="N111" s="4">
        <v>73.965500000000006</v>
      </c>
      <c r="O111" s="4">
        <v>0</v>
      </c>
      <c r="P111" s="4">
        <v>74</v>
      </c>
      <c r="Q111" s="4">
        <v>56.986699999999999</v>
      </c>
      <c r="R111" s="4">
        <v>0</v>
      </c>
      <c r="S111" s="4">
        <v>57</v>
      </c>
      <c r="T111" s="4">
        <v>223.8381</v>
      </c>
      <c r="W111" s="4">
        <v>0</v>
      </c>
      <c r="X111" s="4">
        <v>1.1758</v>
      </c>
      <c r="Y111" s="4">
        <v>12</v>
      </c>
      <c r="Z111" s="4">
        <v>862</v>
      </c>
      <c r="AA111" s="4">
        <v>874</v>
      </c>
      <c r="AB111" s="4">
        <v>868</v>
      </c>
      <c r="AC111" s="4">
        <v>67</v>
      </c>
      <c r="AD111" s="4">
        <v>11.61</v>
      </c>
      <c r="AE111" s="4">
        <v>0.27</v>
      </c>
      <c r="AF111" s="4">
        <v>982</v>
      </c>
      <c r="AG111" s="4">
        <v>-6</v>
      </c>
      <c r="AH111" s="4">
        <v>11</v>
      </c>
      <c r="AI111" s="4">
        <v>13</v>
      </c>
      <c r="AJ111" s="4">
        <v>121</v>
      </c>
      <c r="AK111" s="4">
        <v>119.8</v>
      </c>
      <c r="AL111" s="4">
        <v>4.9000000000000004</v>
      </c>
      <c r="AM111" s="4">
        <v>142</v>
      </c>
      <c r="AN111" s="4" t="s">
        <v>155</v>
      </c>
      <c r="AO111" s="4">
        <v>2</v>
      </c>
      <c r="AP111" s="5">
        <v>0.62913194444444442</v>
      </c>
      <c r="AQ111" s="4">
        <v>47.160113000000003</v>
      </c>
      <c r="AR111" s="4">
        <v>-88.484132000000002</v>
      </c>
      <c r="AS111" s="4">
        <v>310.2</v>
      </c>
      <c r="AT111" s="4">
        <v>35</v>
      </c>
      <c r="AU111" s="4">
        <v>12</v>
      </c>
      <c r="AV111" s="4">
        <v>11</v>
      </c>
      <c r="AW111" s="4" t="s">
        <v>416</v>
      </c>
      <c r="AX111" s="4">
        <v>1.1968030000000001</v>
      </c>
      <c r="AY111" s="4">
        <v>1.6968030000000001</v>
      </c>
      <c r="AZ111" s="4">
        <v>2.096803</v>
      </c>
      <c r="BA111" s="4">
        <v>11.154</v>
      </c>
      <c r="BB111" s="4">
        <v>11.97</v>
      </c>
      <c r="BC111" s="4">
        <v>1.07</v>
      </c>
      <c r="BD111" s="4">
        <v>16.524000000000001</v>
      </c>
      <c r="BE111" s="4">
        <v>2401.0219999999999</v>
      </c>
      <c r="BF111" s="4">
        <v>8.7390000000000008</v>
      </c>
      <c r="BG111" s="4">
        <v>1.544</v>
      </c>
      <c r="BH111" s="4">
        <v>0</v>
      </c>
      <c r="BI111" s="4">
        <v>1.544</v>
      </c>
      <c r="BJ111" s="4">
        <v>1.19</v>
      </c>
      <c r="BK111" s="4">
        <v>0</v>
      </c>
      <c r="BL111" s="4">
        <v>1.19</v>
      </c>
      <c r="BM111" s="4">
        <v>1.8506</v>
      </c>
      <c r="BQ111" s="4">
        <v>170.465</v>
      </c>
      <c r="BR111" s="4">
        <v>0.30790400000000001</v>
      </c>
      <c r="BS111" s="4">
        <v>-5</v>
      </c>
      <c r="BT111" s="4">
        <v>0.26593600000000001</v>
      </c>
      <c r="BU111" s="4">
        <v>7.5244039999999996</v>
      </c>
      <c r="BV111" s="4">
        <v>5.3719070000000002</v>
      </c>
    </row>
    <row r="112" spans="1:74" x14ac:dyDescent="0.25">
      <c r="A112" s="2">
        <v>42803</v>
      </c>
      <c r="B112" s="3">
        <v>0.42043777777777774</v>
      </c>
      <c r="C112" s="4">
        <v>13.93</v>
      </c>
      <c r="D112" s="4">
        <v>4.2700000000000002E-2</v>
      </c>
      <c r="E112" s="4">
        <v>426.53626700000001</v>
      </c>
      <c r="F112" s="4">
        <v>93.3</v>
      </c>
      <c r="G112" s="4">
        <v>3.8</v>
      </c>
      <c r="H112" s="4">
        <v>182.7</v>
      </c>
      <c r="J112" s="4">
        <v>1.1200000000000001</v>
      </c>
      <c r="K112" s="4">
        <v>0.85940000000000005</v>
      </c>
      <c r="L112" s="4">
        <v>11.972</v>
      </c>
      <c r="M112" s="4">
        <v>3.6700000000000003E-2</v>
      </c>
      <c r="N112" s="4">
        <v>80.158799999999999</v>
      </c>
      <c r="O112" s="4">
        <v>3.2509000000000001</v>
      </c>
      <c r="P112" s="4">
        <v>83.4</v>
      </c>
      <c r="Q112" s="4">
        <v>61.759</v>
      </c>
      <c r="R112" s="4">
        <v>2.5047000000000001</v>
      </c>
      <c r="S112" s="4">
        <v>64.3</v>
      </c>
      <c r="T112" s="4">
        <v>182.72550000000001</v>
      </c>
      <c r="W112" s="4">
        <v>0</v>
      </c>
      <c r="X112" s="4">
        <v>0.96209999999999996</v>
      </c>
      <c r="Y112" s="4">
        <v>11.9</v>
      </c>
      <c r="Z112" s="4">
        <v>861</v>
      </c>
      <c r="AA112" s="4">
        <v>874</v>
      </c>
      <c r="AB112" s="4">
        <v>868</v>
      </c>
      <c r="AC112" s="4">
        <v>67</v>
      </c>
      <c r="AD112" s="4">
        <v>11.61</v>
      </c>
      <c r="AE112" s="4">
        <v>0.27</v>
      </c>
      <c r="AF112" s="4">
        <v>982</v>
      </c>
      <c r="AG112" s="4">
        <v>-6</v>
      </c>
      <c r="AH112" s="4">
        <v>11</v>
      </c>
      <c r="AI112" s="4">
        <v>13</v>
      </c>
      <c r="AJ112" s="4">
        <v>121</v>
      </c>
      <c r="AK112" s="4">
        <v>120</v>
      </c>
      <c r="AL112" s="4">
        <v>4.5999999999999996</v>
      </c>
      <c r="AM112" s="4">
        <v>142</v>
      </c>
      <c r="AN112" s="4" t="s">
        <v>155</v>
      </c>
      <c r="AO112" s="4">
        <v>2</v>
      </c>
      <c r="AP112" s="5">
        <v>0.62914351851851846</v>
      </c>
      <c r="AQ112" s="4">
        <v>47.160249</v>
      </c>
      <c r="AR112" s="4">
        <v>-88.484103000000005</v>
      </c>
      <c r="AS112" s="4">
        <v>310.3</v>
      </c>
      <c r="AT112" s="4">
        <v>33.799999999999997</v>
      </c>
      <c r="AU112" s="4">
        <v>12</v>
      </c>
      <c r="AV112" s="4">
        <v>11</v>
      </c>
      <c r="AW112" s="4" t="s">
        <v>416</v>
      </c>
      <c r="AX112" s="4">
        <v>1.5911109999999999</v>
      </c>
      <c r="AY112" s="4">
        <v>1.0155559999999999</v>
      </c>
      <c r="AZ112" s="4">
        <v>2.2955559999999999</v>
      </c>
      <c r="BA112" s="4">
        <v>11.154</v>
      </c>
      <c r="BB112" s="4">
        <v>12.09</v>
      </c>
      <c r="BC112" s="4">
        <v>1.08</v>
      </c>
      <c r="BD112" s="4">
        <v>16.355</v>
      </c>
      <c r="BE112" s="4">
        <v>2408.2379999999998</v>
      </c>
      <c r="BF112" s="4">
        <v>4.6929999999999996</v>
      </c>
      <c r="BG112" s="4">
        <v>1.6890000000000001</v>
      </c>
      <c r="BH112" s="4">
        <v>6.8000000000000005E-2</v>
      </c>
      <c r="BI112" s="4">
        <v>1.7569999999999999</v>
      </c>
      <c r="BJ112" s="4">
        <v>1.3009999999999999</v>
      </c>
      <c r="BK112" s="4">
        <v>5.2999999999999999E-2</v>
      </c>
      <c r="BL112" s="4">
        <v>1.3540000000000001</v>
      </c>
      <c r="BM112" s="4">
        <v>1.5241</v>
      </c>
      <c r="BQ112" s="4">
        <v>140.71600000000001</v>
      </c>
      <c r="BR112" s="4">
        <v>0.315612</v>
      </c>
      <c r="BS112" s="4">
        <v>-5</v>
      </c>
      <c r="BT112" s="4">
        <v>0.26475799999999999</v>
      </c>
      <c r="BU112" s="4">
        <v>7.7127689999999998</v>
      </c>
      <c r="BV112" s="4">
        <v>5.3481120000000004</v>
      </c>
    </row>
    <row r="113" spans="1:74" x14ac:dyDescent="0.25">
      <c r="A113" s="2">
        <v>42803</v>
      </c>
      <c r="B113" s="3">
        <v>0.42044935185185189</v>
      </c>
      <c r="C113" s="4">
        <v>13.903</v>
      </c>
      <c r="D113" s="4">
        <v>2.7799999999999998E-2</v>
      </c>
      <c r="E113" s="4">
        <v>277.67634900000002</v>
      </c>
      <c r="F113" s="4">
        <v>116.4</v>
      </c>
      <c r="G113" s="4">
        <v>3</v>
      </c>
      <c r="H113" s="4">
        <v>158.5</v>
      </c>
      <c r="J113" s="4">
        <v>1</v>
      </c>
      <c r="K113" s="4">
        <v>0.8599</v>
      </c>
      <c r="L113" s="4">
        <v>11.9552</v>
      </c>
      <c r="M113" s="4">
        <v>2.3900000000000001E-2</v>
      </c>
      <c r="N113" s="4">
        <v>100.09690000000001</v>
      </c>
      <c r="O113" s="4">
        <v>2.5573999999999999</v>
      </c>
      <c r="P113" s="4">
        <v>102.7</v>
      </c>
      <c r="Q113" s="4">
        <v>77.154700000000005</v>
      </c>
      <c r="R113" s="4">
        <v>1.9712000000000001</v>
      </c>
      <c r="S113" s="4">
        <v>79.099999999999994</v>
      </c>
      <c r="T113" s="4">
        <v>158.54769999999999</v>
      </c>
      <c r="W113" s="4">
        <v>0</v>
      </c>
      <c r="X113" s="4">
        <v>0.8599</v>
      </c>
      <c r="Y113" s="4">
        <v>12.1</v>
      </c>
      <c r="Z113" s="4">
        <v>859</v>
      </c>
      <c r="AA113" s="4">
        <v>872</v>
      </c>
      <c r="AB113" s="4">
        <v>866</v>
      </c>
      <c r="AC113" s="4">
        <v>67.8</v>
      </c>
      <c r="AD113" s="4">
        <v>11.73</v>
      </c>
      <c r="AE113" s="4">
        <v>0.27</v>
      </c>
      <c r="AF113" s="4">
        <v>983</v>
      </c>
      <c r="AG113" s="4">
        <v>-6</v>
      </c>
      <c r="AH113" s="4">
        <v>11</v>
      </c>
      <c r="AI113" s="4">
        <v>13</v>
      </c>
      <c r="AJ113" s="4">
        <v>121</v>
      </c>
      <c r="AK113" s="4">
        <v>120.8</v>
      </c>
      <c r="AL113" s="4">
        <v>4.8</v>
      </c>
      <c r="AM113" s="4">
        <v>142</v>
      </c>
      <c r="AN113" s="4" t="s">
        <v>155</v>
      </c>
      <c r="AO113" s="4">
        <v>2</v>
      </c>
      <c r="AP113" s="5">
        <v>0.62915509259259261</v>
      </c>
      <c r="AQ113" s="4">
        <v>47.160376999999997</v>
      </c>
      <c r="AR113" s="4">
        <v>-88.484093000000001</v>
      </c>
      <c r="AS113" s="4">
        <v>311</v>
      </c>
      <c r="AT113" s="4">
        <v>32.799999999999997</v>
      </c>
      <c r="AU113" s="4">
        <v>12</v>
      </c>
      <c r="AV113" s="4">
        <v>11</v>
      </c>
      <c r="AW113" s="4" t="s">
        <v>416</v>
      </c>
      <c r="AX113" s="4">
        <v>1.7954049999999999</v>
      </c>
      <c r="AY113" s="4">
        <v>1.1954050000000001</v>
      </c>
      <c r="AZ113" s="4">
        <v>2.5931069999999998</v>
      </c>
      <c r="BA113" s="4">
        <v>11.154</v>
      </c>
      <c r="BB113" s="4">
        <v>12.13</v>
      </c>
      <c r="BC113" s="4">
        <v>1.0900000000000001</v>
      </c>
      <c r="BD113" s="4">
        <v>16.291</v>
      </c>
      <c r="BE113" s="4">
        <v>2411.2950000000001</v>
      </c>
      <c r="BF113" s="4">
        <v>3.0649999999999999</v>
      </c>
      <c r="BG113" s="4">
        <v>2.1139999999999999</v>
      </c>
      <c r="BH113" s="4">
        <v>5.3999999999999999E-2</v>
      </c>
      <c r="BI113" s="4">
        <v>2.1680000000000001</v>
      </c>
      <c r="BJ113" s="4">
        <v>1.63</v>
      </c>
      <c r="BK113" s="4">
        <v>4.2000000000000003E-2</v>
      </c>
      <c r="BL113" s="4">
        <v>1.671</v>
      </c>
      <c r="BM113" s="4">
        <v>1.3260000000000001</v>
      </c>
      <c r="BQ113" s="4">
        <v>126.10899999999999</v>
      </c>
      <c r="BR113" s="4">
        <v>0.321274</v>
      </c>
      <c r="BS113" s="4">
        <v>-5</v>
      </c>
      <c r="BT113" s="4">
        <v>0.26878999999999997</v>
      </c>
      <c r="BU113" s="4">
        <v>7.8511329999999999</v>
      </c>
      <c r="BV113" s="4">
        <v>5.4295580000000001</v>
      </c>
    </row>
    <row r="114" spans="1:74" x14ac:dyDescent="0.25">
      <c r="A114" s="2">
        <v>42803</v>
      </c>
      <c r="B114" s="3">
        <v>0.42046092592592593</v>
      </c>
      <c r="C114" s="4">
        <v>13.67</v>
      </c>
      <c r="D114" s="4">
        <v>2.1000000000000001E-2</v>
      </c>
      <c r="E114" s="4">
        <v>209.60548900000001</v>
      </c>
      <c r="F114" s="4">
        <v>146.69999999999999</v>
      </c>
      <c r="G114" s="4">
        <v>2.6</v>
      </c>
      <c r="H114" s="4">
        <v>145</v>
      </c>
      <c r="J114" s="4">
        <v>1</v>
      </c>
      <c r="K114" s="4">
        <v>0.86209999999999998</v>
      </c>
      <c r="L114" s="4">
        <v>11.7859</v>
      </c>
      <c r="M114" s="4">
        <v>1.8100000000000002E-2</v>
      </c>
      <c r="N114" s="4">
        <v>126.5093</v>
      </c>
      <c r="O114" s="4">
        <v>2.2416</v>
      </c>
      <c r="P114" s="4">
        <v>128.80000000000001</v>
      </c>
      <c r="Q114" s="4">
        <v>97.527199999999993</v>
      </c>
      <c r="R114" s="4">
        <v>1.7281</v>
      </c>
      <c r="S114" s="4">
        <v>99.3</v>
      </c>
      <c r="T114" s="4">
        <v>145.02950000000001</v>
      </c>
      <c r="W114" s="4">
        <v>0</v>
      </c>
      <c r="X114" s="4">
        <v>0.86209999999999998</v>
      </c>
      <c r="Y114" s="4">
        <v>12.3</v>
      </c>
      <c r="Z114" s="4">
        <v>857</v>
      </c>
      <c r="AA114" s="4">
        <v>872</v>
      </c>
      <c r="AB114" s="4">
        <v>863</v>
      </c>
      <c r="AC114" s="4">
        <v>68</v>
      </c>
      <c r="AD114" s="4">
        <v>11.77</v>
      </c>
      <c r="AE114" s="4">
        <v>0.27</v>
      </c>
      <c r="AF114" s="4">
        <v>983</v>
      </c>
      <c r="AG114" s="4">
        <v>-6</v>
      </c>
      <c r="AH114" s="4">
        <v>10.242000000000001</v>
      </c>
      <c r="AI114" s="4">
        <v>13</v>
      </c>
      <c r="AJ114" s="4">
        <v>121</v>
      </c>
      <c r="AK114" s="4">
        <v>121</v>
      </c>
      <c r="AL114" s="4">
        <v>5</v>
      </c>
      <c r="AM114" s="4">
        <v>142</v>
      </c>
      <c r="AN114" s="4" t="s">
        <v>155</v>
      </c>
      <c r="AO114" s="4">
        <v>2</v>
      </c>
      <c r="AP114" s="5">
        <v>0.62916666666666665</v>
      </c>
      <c r="AQ114" s="4">
        <v>47.160502000000001</v>
      </c>
      <c r="AR114" s="4">
        <v>-88.484092000000004</v>
      </c>
      <c r="AS114" s="4">
        <v>311.60000000000002</v>
      </c>
      <c r="AT114" s="4">
        <v>31.9</v>
      </c>
      <c r="AU114" s="4">
        <v>12</v>
      </c>
      <c r="AV114" s="4">
        <v>11</v>
      </c>
      <c r="AW114" s="4" t="s">
        <v>416</v>
      </c>
      <c r="AX114" s="4">
        <v>2.0928070000000001</v>
      </c>
      <c r="AY114" s="4">
        <v>1.0047950000000001</v>
      </c>
      <c r="AZ114" s="4">
        <v>2.7952050000000002</v>
      </c>
      <c r="BA114" s="4">
        <v>11.154</v>
      </c>
      <c r="BB114" s="4">
        <v>12.33</v>
      </c>
      <c r="BC114" s="4">
        <v>1.1100000000000001</v>
      </c>
      <c r="BD114" s="4">
        <v>15.99</v>
      </c>
      <c r="BE114" s="4">
        <v>2412.761</v>
      </c>
      <c r="BF114" s="4">
        <v>2.355</v>
      </c>
      <c r="BG114" s="4">
        <v>2.7120000000000002</v>
      </c>
      <c r="BH114" s="4">
        <v>4.8000000000000001E-2</v>
      </c>
      <c r="BI114" s="4">
        <v>2.76</v>
      </c>
      <c r="BJ114" s="4">
        <v>2.0910000000000002</v>
      </c>
      <c r="BK114" s="4">
        <v>3.6999999999999998E-2</v>
      </c>
      <c r="BL114" s="4">
        <v>2.1280000000000001</v>
      </c>
      <c r="BM114" s="4">
        <v>1.2311000000000001</v>
      </c>
      <c r="BQ114" s="4">
        <v>128.33099999999999</v>
      </c>
      <c r="BR114" s="4">
        <v>0.30532399999999998</v>
      </c>
      <c r="BS114" s="4">
        <v>-5</v>
      </c>
      <c r="BT114" s="4">
        <v>0.27151599999999998</v>
      </c>
      <c r="BU114" s="4">
        <v>7.4613550000000002</v>
      </c>
      <c r="BV114" s="4">
        <v>5.484623</v>
      </c>
    </row>
    <row r="115" spans="1:74" x14ac:dyDescent="0.25">
      <c r="A115" s="2">
        <v>42803</v>
      </c>
      <c r="B115" s="3">
        <v>0.42047250000000003</v>
      </c>
      <c r="C115" s="4">
        <v>13.65</v>
      </c>
      <c r="D115" s="4">
        <v>2.3E-2</v>
      </c>
      <c r="E115" s="4">
        <v>230.460251</v>
      </c>
      <c r="F115" s="4">
        <v>201</v>
      </c>
      <c r="G115" s="4">
        <v>-3.6</v>
      </c>
      <c r="H115" s="4">
        <v>154</v>
      </c>
      <c r="J115" s="4">
        <v>1</v>
      </c>
      <c r="K115" s="4">
        <v>0.86229999999999996</v>
      </c>
      <c r="L115" s="4">
        <v>11.770899999999999</v>
      </c>
      <c r="M115" s="4">
        <v>1.9900000000000001E-2</v>
      </c>
      <c r="N115" s="4">
        <v>173.35400000000001</v>
      </c>
      <c r="O115" s="4">
        <v>0</v>
      </c>
      <c r="P115" s="4">
        <v>173.4</v>
      </c>
      <c r="Q115" s="4">
        <v>133.64019999999999</v>
      </c>
      <c r="R115" s="4">
        <v>0</v>
      </c>
      <c r="S115" s="4">
        <v>133.6</v>
      </c>
      <c r="T115" s="4">
        <v>153.98400000000001</v>
      </c>
      <c r="W115" s="4">
        <v>0</v>
      </c>
      <c r="X115" s="4">
        <v>0.86229999999999996</v>
      </c>
      <c r="Y115" s="4">
        <v>12.4</v>
      </c>
      <c r="Z115" s="4">
        <v>856</v>
      </c>
      <c r="AA115" s="4">
        <v>870</v>
      </c>
      <c r="AB115" s="4">
        <v>861</v>
      </c>
      <c r="AC115" s="4">
        <v>68</v>
      </c>
      <c r="AD115" s="4">
        <v>11.77</v>
      </c>
      <c r="AE115" s="4">
        <v>0.27</v>
      </c>
      <c r="AF115" s="4">
        <v>983</v>
      </c>
      <c r="AG115" s="4">
        <v>-6</v>
      </c>
      <c r="AH115" s="4">
        <v>10</v>
      </c>
      <c r="AI115" s="4">
        <v>13</v>
      </c>
      <c r="AJ115" s="4">
        <v>121.8</v>
      </c>
      <c r="AK115" s="4">
        <v>121.8</v>
      </c>
      <c r="AL115" s="4">
        <v>5.0999999999999996</v>
      </c>
      <c r="AM115" s="4">
        <v>142</v>
      </c>
      <c r="AN115" s="4" t="s">
        <v>155</v>
      </c>
      <c r="AO115" s="4">
        <v>2</v>
      </c>
      <c r="AP115" s="5">
        <v>0.6291782407407408</v>
      </c>
      <c r="AQ115" s="4">
        <v>47.160632</v>
      </c>
      <c r="AR115" s="4">
        <v>-88.484077999999997</v>
      </c>
      <c r="AS115" s="4">
        <v>312</v>
      </c>
      <c r="AT115" s="4">
        <v>32</v>
      </c>
      <c r="AU115" s="4">
        <v>12</v>
      </c>
      <c r="AV115" s="4">
        <v>11</v>
      </c>
      <c r="AW115" s="4" t="s">
        <v>416</v>
      </c>
      <c r="AX115" s="4">
        <v>1.1249750000000001</v>
      </c>
      <c r="AY115" s="4">
        <v>1.097502</v>
      </c>
      <c r="AZ115" s="4">
        <v>1.9224779999999999</v>
      </c>
      <c r="BA115" s="4">
        <v>11.154</v>
      </c>
      <c r="BB115" s="4">
        <v>12.34</v>
      </c>
      <c r="BC115" s="4">
        <v>1.1100000000000001</v>
      </c>
      <c r="BD115" s="4">
        <v>15.964</v>
      </c>
      <c r="BE115" s="4">
        <v>2412.21</v>
      </c>
      <c r="BF115" s="4">
        <v>2.5920000000000001</v>
      </c>
      <c r="BG115" s="4">
        <v>3.72</v>
      </c>
      <c r="BH115" s="4">
        <v>0</v>
      </c>
      <c r="BI115" s="4">
        <v>3.72</v>
      </c>
      <c r="BJ115" s="4">
        <v>2.8679999999999999</v>
      </c>
      <c r="BK115" s="4">
        <v>0</v>
      </c>
      <c r="BL115" s="4">
        <v>2.8679999999999999</v>
      </c>
      <c r="BM115" s="4">
        <v>1.3085</v>
      </c>
      <c r="BQ115" s="4">
        <v>128.49299999999999</v>
      </c>
      <c r="BR115" s="4">
        <v>0.31667600000000001</v>
      </c>
      <c r="BS115" s="4">
        <v>-5</v>
      </c>
      <c r="BT115" s="4">
        <v>0.272758</v>
      </c>
      <c r="BU115" s="4">
        <v>7.7387699999999997</v>
      </c>
      <c r="BV115" s="4">
        <v>5.5097120000000004</v>
      </c>
    </row>
    <row r="116" spans="1:74" x14ac:dyDescent="0.25">
      <c r="A116" s="2">
        <v>42803</v>
      </c>
      <c r="B116" s="3">
        <v>0.42048407407407407</v>
      </c>
      <c r="C116" s="4">
        <v>13.615</v>
      </c>
      <c r="D116" s="4">
        <v>1.47E-2</v>
      </c>
      <c r="E116" s="4">
        <v>146.778243</v>
      </c>
      <c r="F116" s="4">
        <v>231.7</v>
      </c>
      <c r="G116" s="4">
        <v>-7</v>
      </c>
      <c r="H116" s="4">
        <v>147.5</v>
      </c>
      <c r="J116" s="4">
        <v>1</v>
      </c>
      <c r="K116" s="4">
        <v>0.86280000000000001</v>
      </c>
      <c r="L116" s="4">
        <v>11.747</v>
      </c>
      <c r="M116" s="4">
        <v>1.2699999999999999E-2</v>
      </c>
      <c r="N116" s="4">
        <v>199.8963</v>
      </c>
      <c r="O116" s="4">
        <v>0</v>
      </c>
      <c r="P116" s="4">
        <v>199.9</v>
      </c>
      <c r="Q116" s="4">
        <v>154.107</v>
      </c>
      <c r="R116" s="4">
        <v>0</v>
      </c>
      <c r="S116" s="4">
        <v>154.1</v>
      </c>
      <c r="T116" s="4">
        <v>147.53139999999999</v>
      </c>
      <c r="W116" s="4">
        <v>0</v>
      </c>
      <c r="X116" s="4">
        <v>0.86280000000000001</v>
      </c>
      <c r="Y116" s="4">
        <v>12.3</v>
      </c>
      <c r="Z116" s="4">
        <v>857</v>
      </c>
      <c r="AA116" s="4">
        <v>870</v>
      </c>
      <c r="AB116" s="4">
        <v>860</v>
      </c>
      <c r="AC116" s="4">
        <v>68</v>
      </c>
      <c r="AD116" s="4">
        <v>11.78</v>
      </c>
      <c r="AE116" s="4">
        <v>0.27</v>
      </c>
      <c r="AF116" s="4">
        <v>982</v>
      </c>
      <c r="AG116" s="4">
        <v>-6</v>
      </c>
      <c r="AH116" s="4">
        <v>10.757999999999999</v>
      </c>
      <c r="AI116" s="4">
        <v>13</v>
      </c>
      <c r="AJ116" s="4">
        <v>121.2</v>
      </c>
      <c r="AK116" s="4">
        <v>122</v>
      </c>
      <c r="AL116" s="4">
        <v>5.3</v>
      </c>
      <c r="AM116" s="4">
        <v>142</v>
      </c>
      <c r="AN116" s="4" t="s">
        <v>155</v>
      </c>
      <c r="AO116" s="4">
        <v>2</v>
      </c>
      <c r="AP116" s="5">
        <v>0.62918981481481484</v>
      </c>
      <c r="AQ116" s="4">
        <v>47.160744999999999</v>
      </c>
      <c r="AR116" s="4">
        <v>-88.483994999999993</v>
      </c>
      <c r="AS116" s="4">
        <v>312.5</v>
      </c>
      <c r="AT116" s="4">
        <v>30.8</v>
      </c>
      <c r="AU116" s="4">
        <v>12</v>
      </c>
      <c r="AV116" s="4">
        <v>11</v>
      </c>
      <c r="AW116" s="4" t="s">
        <v>416</v>
      </c>
      <c r="AX116" s="4">
        <v>1.197403</v>
      </c>
      <c r="AY116" s="4">
        <v>1.1000000000000001</v>
      </c>
      <c r="AZ116" s="4">
        <v>1.997403</v>
      </c>
      <c r="BA116" s="4">
        <v>11.154</v>
      </c>
      <c r="BB116" s="4">
        <v>12.38</v>
      </c>
      <c r="BC116" s="4">
        <v>1.1100000000000001</v>
      </c>
      <c r="BD116" s="4">
        <v>15.901</v>
      </c>
      <c r="BE116" s="4">
        <v>2413.8270000000002</v>
      </c>
      <c r="BF116" s="4">
        <v>1.6559999999999999</v>
      </c>
      <c r="BG116" s="4">
        <v>4.3010000000000002</v>
      </c>
      <c r="BH116" s="4">
        <v>0</v>
      </c>
      <c r="BI116" s="4">
        <v>4.3010000000000002</v>
      </c>
      <c r="BJ116" s="4">
        <v>3.3159999999999998</v>
      </c>
      <c r="BK116" s="4">
        <v>0</v>
      </c>
      <c r="BL116" s="4">
        <v>3.3159999999999998</v>
      </c>
      <c r="BM116" s="4">
        <v>1.2569999999999999</v>
      </c>
      <c r="BQ116" s="4">
        <v>128.911</v>
      </c>
      <c r="BR116" s="4">
        <v>0.27348800000000001</v>
      </c>
      <c r="BS116" s="4">
        <v>-5</v>
      </c>
      <c r="BT116" s="4">
        <v>0.27072600000000002</v>
      </c>
      <c r="BU116" s="4">
        <v>6.6833629999999999</v>
      </c>
      <c r="BV116" s="4">
        <v>5.4686649999999997</v>
      </c>
    </row>
    <row r="117" spans="1:74" x14ac:dyDescent="0.25">
      <c r="A117" s="2">
        <v>42803</v>
      </c>
      <c r="B117" s="3">
        <v>0.42049564814814816</v>
      </c>
      <c r="C117" s="4">
        <v>13.688000000000001</v>
      </c>
      <c r="D117" s="4">
        <v>1.4E-2</v>
      </c>
      <c r="E117" s="4">
        <v>140</v>
      </c>
      <c r="F117" s="4">
        <v>237.6</v>
      </c>
      <c r="G117" s="4">
        <v>-4.3</v>
      </c>
      <c r="H117" s="4">
        <v>157.1</v>
      </c>
      <c r="J117" s="4">
        <v>1.1000000000000001</v>
      </c>
      <c r="K117" s="4">
        <v>0.86219999999999997</v>
      </c>
      <c r="L117" s="4">
        <v>11.8018</v>
      </c>
      <c r="M117" s="4">
        <v>1.21E-2</v>
      </c>
      <c r="N117" s="4">
        <v>204.88650000000001</v>
      </c>
      <c r="O117" s="4">
        <v>0</v>
      </c>
      <c r="P117" s="4">
        <v>204.9</v>
      </c>
      <c r="Q117" s="4">
        <v>157.95570000000001</v>
      </c>
      <c r="R117" s="4">
        <v>0</v>
      </c>
      <c r="S117" s="4">
        <v>158</v>
      </c>
      <c r="T117" s="4">
        <v>157.07149999999999</v>
      </c>
      <c r="W117" s="4">
        <v>0</v>
      </c>
      <c r="X117" s="4">
        <v>0.94840000000000002</v>
      </c>
      <c r="Y117" s="4">
        <v>12.4</v>
      </c>
      <c r="Z117" s="4">
        <v>856</v>
      </c>
      <c r="AA117" s="4">
        <v>869</v>
      </c>
      <c r="AB117" s="4">
        <v>860</v>
      </c>
      <c r="AC117" s="4">
        <v>68</v>
      </c>
      <c r="AD117" s="4">
        <v>11.78</v>
      </c>
      <c r="AE117" s="4">
        <v>0.27</v>
      </c>
      <c r="AF117" s="4">
        <v>982</v>
      </c>
      <c r="AG117" s="4">
        <v>-6</v>
      </c>
      <c r="AH117" s="4">
        <v>10.242000000000001</v>
      </c>
      <c r="AI117" s="4">
        <v>13</v>
      </c>
      <c r="AJ117" s="4">
        <v>121</v>
      </c>
      <c r="AK117" s="4">
        <v>122</v>
      </c>
      <c r="AL117" s="4">
        <v>5.5</v>
      </c>
      <c r="AM117" s="4">
        <v>142</v>
      </c>
      <c r="AN117" s="4" t="s">
        <v>155</v>
      </c>
      <c r="AO117" s="4">
        <v>2</v>
      </c>
      <c r="AP117" s="5">
        <v>0.62920138888888888</v>
      </c>
      <c r="AQ117" s="4">
        <v>47.160857</v>
      </c>
      <c r="AR117" s="4">
        <v>-88.483939000000007</v>
      </c>
      <c r="AS117" s="4">
        <v>312.89999999999998</v>
      </c>
      <c r="AT117" s="4">
        <v>29.9</v>
      </c>
      <c r="AU117" s="4">
        <v>12</v>
      </c>
      <c r="AV117" s="4">
        <v>12</v>
      </c>
      <c r="AW117" s="4" t="s">
        <v>404</v>
      </c>
      <c r="AX117" s="4">
        <v>1.491908</v>
      </c>
      <c r="AY117" s="4">
        <v>1.0026969999999999</v>
      </c>
      <c r="AZ117" s="4">
        <v>2.1946050000000001</v>
      </c>
      <c r="BA117" s="4">
        <v>11.154</v>
      </c>
      <c r="BB117" s="4">
        <v>12.32</v>
      </c>
      <c r="BC117" s="4">
        <v>1.1000000000000001</v>
      </c>
      <c r="BD117" s="4">
        <v>15.98</v>
      </c>
      <c r="BE117" s="4">
        <v>2413.741</v>
      </c>
      <c r="BF117" s="4">
        <v>1.571</v>
      </c>
      <c r="BG117" s="4">
        <v>4.3879999999999999</v>
      </c>
      <c r="BH117" s="4">
        <v>0</v>
      </c>
      <c r="BI117" s="4">
        <v>4.3879999999999999</v>
      </c>
      <c r="BJ117" s="4">
        <v>3.383</v>
      </c>
      <c r="BK117" s="4">
        <v>0</v>
      </c>
      <c r="BL117" s="4">
        <v>3.383</v>
      </c>
      <c r="BM117" s="4">
        <v>1.3320000000000001</v>
      </c>
      <c r="BQ117" s="4">
        <v>141.042</v>
      </c>
      <c r="BR117" s="4">
        <v>0.26103199999999999</v>
      </c>
      <c r="BS117" s="4">
        <v>-5</v>
      </c>
      <c r="BT117" s="4">
        <v>0.27227400000000002</v>
      </c>
      <c r="BU117" s="4">
        <v>6.3789699999999998</v>
      </c>
      <c r="BV117" s="4">
        <v>5.4999349999999998</v>
      </c>
    </row>
    <row r="118" spans="1:74" x14ac:dyDescent="0.25">
      <c r="A118" s="2">
        <v>42803</v>
      </c>
      <c r="B118" s="3">
        <v>0.4205072222222222</v>
      </c>
      <c r="C118" s="4">
        <v>13.964</v>
      </c>
      <c r="D118" s="4">
        <v>7.0999999999999994E-2</v>
      </c>
      <c r="E118" s="4">
        <v>709.75772800000004</v>
      </c>
      <c r="F118" s="4">
        <v>262.89999999999998</v>
      </c>
      <c r="G118" s="4">
        <v>1.2</v>
      </c>
      <c r="H118" s="4">
        <v>168.9</v>
      </c>
      <c r="J118" s="4">
        <v>1.18</v>
      </c>
      <c r="K118" s="4">
        <v>0.85919999999999996</v>
      </c>
      <c r="L118" s="4">
        <v>11.9979</v>
      </c>
      <c r="M118" s="4">
        <v>6.0999999999999999E-2</v>
      </c>
      <c r="N118" s="4">
        <v>225.89230000000001</v>
      </c>
      <c r="O118" s="4">
        <v>1.0309999999999999</v>
      </c>
      <c r="P118" s="4">
        <v>226.9</v>
      </c>
      <c r="Q118" s="4">
        <v>174.23320000000001</v>
      </c>
      <c r="R118" s="4">
        <v>0.79520000000000002</v>
      </c>
      <c r="S118" s="4">
        <v>175</v>
      </c>
      <c r="T118" s="4">
        <v>168.89320000000001</v>
      </c>
      <c r="W118" s="4">
        <v>0</v>
      </c>
      <c r="X118" s="4">
        <v>1.0103</v>
      </c>
      <c r="Y118" s="4">
        <v>12.4</v>
      </c>
      <c r="Z118" s="4">
        <v>854</v>
      </c>
      <c r="AA118" s="4">
        <v>869</v>
      </c>
      <c r="AB118" s="4">
        <v>858</v>
      </c>
      <c r="AC118" s="4">
        <v>68.8</v>
      </c>
      <c r="AD118" s="4">
        <v>11.92</v>
      </c>
      <c r="AE118" s="4">
        <v>0.27</v>
      </c>
      <c r="AF118" s="4">
        <v>982</v>
      </c>
      <c r="AG118" s="4">
        <v>-6</v>
      </c>
      <c r="AH118" s="4">
        <v>10.757999999999999</v>
      </c>
      <c r="AI118" s="4">
        <v>13</v>
      </c>
      <c r="AJ118" s="4">
        <v>121</v>
      </c>
      <c r="AK118" s="4">
        <v>121.2</v>
      </c>
      <c r="AL118" s="4">
        <v>5.7</v>
      </c>
      <c r="AM118" s="4">
        <v>142</v>
      </c>
      <c r="AN118" s="4" t="s">
        <v>155</v>
      </c>
      <c r="AO118" s="4">
        <v>2</v>
      </c>
      <c r="AP118" s="5">
        <v>0.62921296296296292</v>
      </c>
      <c r="AQ118" s="4">
        <v>47.160975000000001</v>
      </c>
      <c r="AR118" s="4">
        <v>-88.483919999999998</v>
      </c>
      <c r="AS118" s="4">
        <v>313.2</v>
      </c>
      <c r="AT118" s="4">
        <v>29.6</v>
      </c>
      <c r="AU118" s="4">
        <v>12</v>
      </c>
      <c r="AV118" s="4">
        <v>12</v>
      </c>
      <c r="AW118" s="4" t="s">
        <v>404</v>
      </c>
      <c r="AX118" s="4">
        <v>2.0832169999999999</v>
      </c>
      <c r="AY118" s="4">
        <v>1.388811</v>
      </c>
      <c r="AZ118" s="4">
        <v>2.88042</v>
      </c>
      <c r="BA118" s="4">
        <v>11.154</v>
      </c>
      <c r="BB118" s="4">
        <v>12.04</v>
      </c>
      <c r="BC118" s="4">
        <v>1.08</v>
      </c>
      <c r="BD118" s="4">
        <v>16.388000000000002</v>
      </c>
      <c r="BE118" s="4">
        <v>2403.652</v>
      </c>
      <c r="BF118" s="4">
        <v>7.7759999999999998</v>
      </c>
      <c r="BG118" s="4">
        <v>4.7389999999999999</v>
      </c>
      <c r="BH118" s="4">
        <v>2.1999999999999999E-2</v>
      </c>
      <c r="BI118" s="4">
        <v>4.7610000000000001</v>
      </c>
      <c r="BJ118" s="4">
        <v>3.6549999999999998</v>
      </c>
      <c r="BK118" s="4">
        <v>1.7000000000000001E-2</v>
      </c>
      <c r="BL118" s="4">
        <v>3.6720000000000002</v>
      </c>
      <c r="BM118" s="4">
        <v>1.403</v>
      </c>
      <c r="BQ118" s="4">
        <v>147.16399999999999</v>
      </c>
      <c r="BR118" s="4">
        <v>0.30369000000000002</v>
      </c>
      <c r="BS118" s="4">
        <v>-5</v>
      </c>
      <c r="BT118" s="4">
        <v>0.27224199999999998</v>
      </c>
      <c r="BU118" s="4">
        <v>7.4214250000000002</v>
      </c>
      <c r="BV118" s="4">
        <v>5.499288</v>
      </c>
    </row>
    <row r="119" spans="1:74" x14ac:dyDescent="0.25">
      <c r="A119" s="2">
        <v>42803</v>
      </c>
      <c r="B119" s="3">
        <v>0.42051879629629635</v>
      </c>
      <c r="C119" s="4">
        <v>14.404</v>
      </c>
      <c r="D119" s="4">
        <v>0.1391</v>
      </c>
      <c r="E119" s="4">
        <v>1391.078516</v>
      </c>
      <c r="F119" s="4">
        <v>320.7</v>
      </c>
      <c r="G119" s="4">
        <v>1.2</v>
      </c>
      <c r="H119" s="4">
        <v>181.8</v>
      </c>
      <c r="J119" s="4">
        <v>1.2</v>
      </c>
      <c r="K119" s="4">
        <v>0.85460000000000003</v>
      </c>
      <c r="L119" s="4">
        <v>12.310499999999999</v>
      </c>
      <c r="M119" s="4">
        <v>0.11890000000000001</v>
      </c>
      <c r="N119" s="4">
        <v>274.08190000000002</v>
      </c>
      <c r="O119" s="4">
        <v>1.0256000000000001</v>
      </c>
      <c r="P119" s="4">
        <v>275.10000000000002</v>
      </c>
      <c r="Q119" s="4">
        <v>211.43459999999999</v>
      </c>
      <c r="R119" s="4">
        <v>0.79110000000000003</v>
      </c>
      <c r="S119" s="4">
        <v>212.2</v>
      </c>
      <c r="T119" s="4">
        <v>181.7534</v>
      </c>
      <c r="W119" s="4">
        <v>0</v>
      </c>
      <c r="X119" s="4">
        <v>1.0256000000000001</v>
      </c>
      <c r="Y119" s="4">
        <v>12.4</v>
      </c>
      <c r="Z119" s="4">
        <v>853</v>
      </c>
      <c r="AA119" s="4">
        <v>867</v>
      </c>
      <c r="AB119" s="4">
        <v>856</v>
      </c>
      <c r="AC119" s="4">
        <v>69</v>
      </c>
      <c r="AD119" s="4">
        <v>11.96</v>
      </c>
      <c r="AE119" s="4">
        <v>0.27</v>
      </c>
      <c r="AF119" s="4">
        <v>982</v>
      </c>
      <c r="AG119" s="4">
        <v>-6</v>
      </c>
      <c r="AH119" s="4">
        <v>11</v>
      </c>
      <c r="AI119" s="4">
        <v>13</v>
      </c>
      <c r="AJ119" s="4">
        <v>121</v>
      </c>
      <c r="AK119" s="4">
        <v>120.2</v>
      </c>
      <c r="AL119" s="4">
        <v>6</v>
      </c>
      <c r="AM119" s="4">
        <v>142</v>
      </c>
      <c r="AN119" s="4" t="s">
        <v>155</v>
      </c>
      <c r="AO119" s="4">
        <v>2</v>
      </c>
      <c r="AP119" s="5">
        <v>0.62922453703703707</v>
      </c>
      <c r="AQ119" s="4">
        <v>47.161095000000003</v>
      </c>
      <c r="AR119" s="4">
        <v>-88.483907000000002</v>
      </c>
      <c r="AS119" s="4">
        <v>313.5</v>
      </c>
      <c r="AT119" s="4">
        <v>29.3</v>
      </c>
      <c r="AU119" s="4">
        <v>12</v>
      </c>
      <c r="AV119" s="4">
        <v>12</v>
      </c>
      <c r="AW119" s="4" t="s">
        <v>404</v>
      </c>
      <c r="AX119" s="4">
        <v>2.3913090000000001</v>
      </c>
      <c r="AY119" s="4">
        <v>1.594206</v>
      </c>
      <c r="AZ119" s="4">
        <v>3.191309</v>
      </c>
      <c r="BA119" s="4">
        <v>11.154</v>
      </c>
      <c r="BB119" s="4">
        <v>11.64</v>
      </c>
      <c r="BC119" s="4">
        <v>1.04</v>
      </c>
      <c r="BD119" s="4">
        <v>17.009</v>
      </c>
      <c r="BE119" s="4">
        <v>2392.375</v>
      </c>
      <c r="BF119" s="4">
        <v>14.705</v>
      </c>
      <c r="BG119" s="4">
        <v>5.5780000000000003</v>
      </c>
      <c r="BH119" s="4">
        <v>2.1000000000000001E-2</v>
      </c>
      <c r="BI119" s="4">
        <v>5.5990000000000002</v>
      </c>
      <c r="BJ119" s="4">
        <v>4.3029999999999999</v>
      </c>
      <c r="BK119" s="4">
        <v>1.6E-2</v>
      </c>
      <c r="BL119" s="4">
        <v>4.319</v>
      </c>
      <c r="BM119" s="4">
        <v>1.4645999999999999</v>
      </c>
      <c r="BQ119" s="4">
        <v>144.916</v>
      </c>
      <c r="BR119" s="4">
        <v>0.36854399999999998</v>
      </c>
      <c r="BS119" s="4">
        <v>-5</v>
      </c>
      <c r="BT119" s="4">
        <v>0.27124199999999998</v>
      </c>
      <c r="BU119" s="4">
        <v>9.0062940000000005</v>
      </c>
      <c r="BV119" s="4">
        <v>5.479088</v>
      </c>
    </row>
    <row r="120" spans="1:74" x14ac:dyDescent="0.25">
      <c r="A120" s="2">
        <v>42803</v>
      </c>
      <c r="B120" s="3">
        <v>0.42053037037037039</v>
      </c>
      <c r="C120" s="4">
        <v>14.336</v>
      </c>
      <c r="D120" s="4">
        <v>0.1517</v>
      </c>
      <c r="E120" s="4">
        <v>1517.2333329999999</v>
      </c>
      <c r="F120" s="4">
        <v>391.8</v>
      </c>
      <c r="G120" s="4">
        <v>11.3</v>
      </c>
      <c r="H120" s="4">
        <v>186.8</v>
      </c>
      <c r="J120" s="4">
        <v>1.28</v>
      </c>
      <c r="K120" s="4">
        <v>0.85509999999999997</v>
      </c>
      <c r="L120" s="4">
        <v>12.2582</v>
      </c>
      <c r="M120" s="4">
        <v>0.12970000000000001</v>
      </c>
      <c r="N120" s="4">
        <v>335.02080000000001</v>
      </c>
      <c r="O120" s="4">
        <v>9.6574000000000009</v>
      </c>
      <c r="P120" s="4">
        <v>344.7</v>
      </c>
      <c r="Q120" s="4">
        <v>258.44459999999998</v>
      </c>
      <c r="R120" s="4">
        <v>7.45</v>
      </c>
      <c r="S120" s="4">
        <v>265.89999999999998</v>
      </c>
      <c r="T120" s="4">
        <v>186.8262</v>
      </c>
      <c r="W120" s="4">
        <v>0</v>
      </c>
      <c r="X120" s="4">
        <v>1.0946</v>
      </c>
      <c r="Y120" s="4">
        <v>12.4</v>
      </c>
      <c r="Z120" s="4">
        <v>852</v>
      </c>
      <c r="AA120" s="4">
        <v>866</v>
      </c>
      <c r="AB120" s="4">
        <v>855</v>
      </c>
      <c r="AC120" s="4">
        <v>69</v>
      </c>
      <c r="AD120" s="4">
        <v>11.96</v>
      </c>
      <c r="AE120" s="4">
        <v>0.27</v>
      </c>
      <c r="AF120" s="4">
        <v>982</v>
      </c>
      <c r="AG120" s="4">
        <v>-6</v>
      </c>
      <c r="AH120" s="4">
        <v>11</v>
      </c>
      <c r="AI120" s="4">
        <v>13</v>
      </c>
      <c r="AJ120" s="4">
        <v>121</v>
      </c>
      <c r="AK120" s="4">
        <v>120.8</v>
      </c>
      <c r="AL120" s="4">
        <v>5.9</v>
      </c>
      <c r="AM120" s="4">
        <v>142</v>
      </c>
      <c r="AN120" s="4" t="s">
        <v>155</v>
      </c>
      <c r="AO120" s="4">
        <v>2</v>
      </c>
      <c r="AP120" s="5">
        <v>0.62923611111111111</v>
      </c>
      <c r="AQ120" s="4">
        <v>47.161212999999996</v>
      </c>
      <c r="AR120" s="4">
        <v>-88.483908</v>
      </c>
      <c r="AS120" s="4">
        <v>313.60000000000002</v>
      </c>
      <c r="AT120" s="4">
        <v>29.3</v>
      </c>
      <c r="AU120" s="4">
        <v>12</v>
      </c>
      <c r="AV120" s="4">
        <v>12</v>
      </c>
      <c r="AW120" s="4" t="s">
        <v>404</v>
      </c>
      <c r="AX120" s="4">
        <v>1.2359640000000001</v>
      </c>
      <c r="AY120" s="4">
        <v>1.6</v>
      </c>
      <c r="AZ120" s="4">
        <v>2.3269730000000002</v>
      </c>
      <c r="BA120" s="4">
        <v>11.154</v>
      </c>
      <c r="BB120" s="4">
        <v>11.68</v>
      </c>
      <c r="BC120" s="4">
        <v>1.05</v>
      </c>
      <c r="BD120" s="4">
        <v>16.946999999999999</v>
      </c>
      <c r="BE120" s="4">
        <v>2390.098</v>
      </c>
      <c r="BF120" s="4">
        <v>16.100000000000001</v>
      </c>
      <c r="BG120" s="4">
        <v>6.8410000000000002</v>
      </c>
      <c r="BH120" s="4">
        <v>0.19700000000000001</v>
      </c>
      <c r="BI120" s="4">
        <v>7.0380000000000003</v>
      </c>
      <c r="BJ120" s="4">
        <v>5.2770000000000001</v>
      </c>
      <c r="BK120" s="4">
        <v>0.152</v>
      </c>
      <c r="BL120" s="4">
        <v>5.4290000000000003</v>
      </c>
      <c r="BM120" s="4">
        <v>1.5104</v>
      </c>
      <c r="BQ120" s="4">
        <v>155.18199999999999</v>
      </c>
      <c r="BR120" s="4">
        <v>0.36834099999999997</v>
      </c>
      <c r="BS120" s="4">
        <v>-5</v>
      </c>
      <c r="BT120" s="4">
        <v>0.27175700000000003</v>
      </c>
      <c r="BU120" s="4">
        <v>9.0013240000000003</v>
      </c>
      <c r="BV120" s="4">
        <v>5.4894959999999999</v>
      </c>
    </row>
    <row r="121" spans="1:74" x14ac:dyDescent="0.25">
      <c r="A121" s="2">
        <v>42803</v>
      </c>
      <c r="B121" s="3">
        <v>0.42054194444444443</v>
      </c>
      <c r="C121" s="4">
        <v>14.323</v>
      </c>
      <c r="D121" s="4">
        <v>8.5500000000000007E-2</v>
      </c>
      <c r="E121" s="4">
        <v>854.84570499999995</v>
      </c>
      <c r="F121" s="4">
        <v>393.2</v>
      </c>
      <c r="G121" s="4">
        <v>13.3</v>
      </c>
      <c r="H121" s="4">
        <v>186.8</v>
      </c>
      <c r="J121" s="4">
        <v>1.33</v>
      </c>
      <c r="K121" s="4">
        <v>0.85580000000000001</v>
      </c>
      <c r="L121" s="4">
        <v>12.2578</v>
      </c>
      <c r="M121" s="4">
        <v>7.3200000000000001E-2</v>
      </c>
      <c r="N121" s="4">
        <v>336.48289999999997</v>
      </c>
      <c r="O121" s="4">
        <v>11.3827</v>
      </c>
      <c r="P121" s="4">
        <v>347.9</v>
      </c>
      <c r="Q121" s="4">
        <v>259.57249999999999</v>
      </c>
      <c r="R121" s="4">
        <v>8.7809000000000008</v>
      </c>
      <c r="S121" s="4">
        <v>268.39999999999998</v>
      </c>
      <c r="T121" s="4">
        <v>186.77809999999999</v>
      </c>
      <c r="W121" s="4">
        <v>0</v>
      </c>
      <c r="X121" s="4">
        <v>1.1372</v>
      </c>
      <c r="Y121" s="4">
        <v>12.3</v>
      </c>
      <c r="Z121" s="4">
        <v>852</v>
      </c>
      <c r="AA121" s="4">
        <v>867</v>
      </c>
      <c r="AB121" s="4">
        <v>854</v>
      </c>
      <c r="AC121" s="4">
        <v>69</v>
      </c>
      <c r="AD121" s="4">
        <v>11.96</v>
      </c>
      <c r="AE121" s="4">
        <v>0.27</v>
      </c>
      <c r="AF121" s="4">
        <v>982</v>
      </c>
      <c r="AG121" s="4">
        <v>-6</v>
      </c>
      <c r="AH121" s="4">
        <v>11</v>
      </c>
      <c r="AI121" s="4">
        <v>13</v>
      </c>
      <c r="AJ121" s="4">
        <v>121</v>
      </c>
      <c r="AK121" s="4">
        <v>121</v>
      </c>
      <c r="AL121" s="4">
        <v>5.8</v>
      </c>
      <c r="AM121" s="4">
        <v>142</v>
      </c>
      <c r="AN121" s="4" t="s">
        <v>155</v>
      </c>
      <c r="AO121" s="4">
        <v>2</v>
      </c>
      <c r="AP121" s="5">
        <v>0.62924768518518526</v>
      </c>
      <c r="AQ121" s="4">
        <v>47.161338000000001</v>
      </c>
      <c r="AR121" s="4">
        <v>-88.483908</v>
      </c>
      <c r="AS121" s="4">
        <v>313.8</v>
      </c>
      <c r="AT121" s="4">
        <v>30.8</v>
      </c>
      <c r="AU121" s="4">
        <v>12</v>
      </c>
      <c r="AV121" s="4">
        <v>12</v>
      </c>
      <c r="AW121" s="4" t="s">
        <v>404</v>
      </c>
      <c r="AX121" s="4">
        <v>1.006194</v>
      </c>
      <c r="AY121" s="4">
        <v>1.4061939999999999</v>
      </c>
      <c r="AZ121" s="4">
        <v>1.7185809999999999</v>
      </c>
      <c r="BA121" s="4">
        <v>11.154</v>
      </c>
      <c r="BB121" s="4">
        <v>11.74</v>
      </c>
      <c r="BC121" s="4">
        <v>1.05</v>
      </c>
      <c r="BD121" s="4">
        <v>16.844000000000001</v>
      </c>
      <c r="BE121" s="4">
        <v>2401.085</v>
      </c>
      <c r="BF121" s="4">
        <v>9.1210000000000004</v>
      </c>
      <c r="BG121" s="4">
        <v>6.9020000000000001</v>
      </c>
      <c r="BH121" s="4">
        <v>0.23300000000000001</v>
      </c>
      <c r="BI121" s="4">
        <v>7.1360000000000001</v>
      </c>
      <c r="BJ121" s="4">
        <v>5.3250000000000002</v>
      </c>
      <c r="BK121" s="4">
        <v>0.18</v>
      </c>
      <c r="BL121" s="4">
        <v>5.5049999999999999</v>
      </c>
      <c r="BM121" s="4">
        <v>1.5169999999999999</v>
      </c>
      <c r="BQ121" s="4">
        <v>161.96199999999999</v>
      </c>
      <c r="BR121" s="4">
        <v>0.41755900000000001</v>
      </c>
      <c r="BS121" s="4">
        <v>-5</v>
      </c>
      <c r="BT121" s="4">
        <v>0.26972699999999999</v>
      </c>
      <c r="BU121" s="4">
        <v>10.204088</v>
      </c>
      <c r="BV121" s="4">
        <v>5.44848</v>
      </c>
    </row>
    <row r="122" spans="1:74" x14ac:dyDescent="0.25">
      <c r="A122" s="2">
        <v>42803</v>
      </c>
      <c r="B122" s="3">
        <v>0.42055351851851852</v>
      </c>
      <c r="C122" s="4">
        <v>14.250999999999999</v>
      </c>
      <c r="D122" s="4">
        <v>3.3799999999999997E-2</v>
      </c>
      <c r="E122" s="4">
        <v>337.74812300000002</v>
      </c>
      <c r="F122" s="4">
        <v>363.3</v>
      </c>
      <c r="G122" s="4">
        <v>1.3</v>
      </c>
      <c r="H122" s="4">
        <v>183.5</v>
      </c>
      <c r="J122" s="4">
        <v>1.4</v>
      </c>
      <c r="K122" s="4">
        <v>0.85699999999999998</v>
      </c>
      <c r="L122" s="4">
        <v>12.2135</v>
      </c>
      <c r="M122" s="4">
        <v>2.8899999999999999E-2</v>
      </c>
      <c r="N122" s="4">
        <v>311.34809999999999</v>
      </c>
      <c r="O122" s="4">
        <v>1.1141000000000001</v>
      </c>
      <c r="P122" s="4">
        <v>312.5</v>
      </c>
      <c r="Q122" s="4">
        <v>240.18279999999999</v>
      </c>
      <c r="R122" s="4">
        <v>0.85940000000000005</v>
      </c>
      <c r="S122" s="4">
        <v>241</v>
      </c>
      <c r="T122" s="4">
        <v>183.4513</v>
      </c>
      <c r="W122" s="4">
        <v>0</v>
      </c>
      <c r="X122" s="4">
        <v>1.1998</v>
      </c>
      <c r="Y122" s="4">
        <v>12.4</v>
      </c>
      <c r="Z122" s="4">
        <v>851</v>
      </c>
      <c r="AA122" s="4">
        <v>866</v>
      </c>
      <c r="AB122" s="4">
        <v>854</v>
      </c>
      <c r="AC122" s="4">
        <v>69</v>
      </c>
      <c r="AD122" s="4">
        <v>11.96</v>
      </c>
      <c r="AE122" s="4">
        <v>0.27</v>
      </c>
      <c r="AF122" s="4">
        <v>982</v>
      </c>
      <c r="AG122" s="4">
        <v>-6</v>
      </c>
      <c r="AH122" s="4">
        <v>10.242000000000001</v>
      </c>
      <c r="AI122" s="4">
        <v>13</v>
      </c>
      <c r="AJ122" s="4">
        <v>121</v>
      </c>
      <c r="AK122" s="4">
        <v>121</v>
      </c>
      <c r="AL122" s="4">
        <v>5.8</v>
      </c>
      <c r="AM122" s="4">
        <v>142</v>
      </c>
      <c r="AN122" s="4" t="s">
        <v>155</v>
      </c>
      <c r="AO122" s="4">
        <v>2</v>
      </c>
      <c r="AP122" s="5">
        <v>0.6292592592592593</v>
      </c>
      <c r="AQ122" s="4">
        <v>47.161478000000002</v>
      </c>
      <c r="AR122" s="4">
        <v>-88.483934000000005</v>
      </c>
      <c r="AS122" s="4">
        <v>314.3</v>
      </c>
      <c r="AT122" s="4">
        <v>32.6</v>
      </c>
      <c r="AU122" s="4">
        <v>12</v>
      </c>
      <c r="AV122" s="4">
        <v>12</v>
      </c>
      <c r="AW122" s="4" t="s">
        <v>404</v>
      </c>
      <c r="AX122" s="4">
        <v>1.484016</v>
      </c>
      <c r="AY122" s="4">
        <v>1.69041</v>
      </c>
      <c r="AZ122" s="4">
        <v>2.2808190000000002</v>
      </c>
      <c r="BA122" s="4">
        <v>11.154</v>
      </c>
      <c r="BB122" s="4">
        <v>11.84</v>
      </c>
      <c r="BC122" s="4">
        <v>1.06</v>
      </c>
      <c r="BD122" s="4">
        <v>16.686</v>
      </c>
      <c r="BE122" s="4">
        <v>2409.8029999999999</v>
      </c>
      <c r="BF122" s="4">
        <v>3.6349999999999998</v>
      </c>
      <c r="BG122" s="4">
        <v>6.4329999999999998</v>
      </c>
      <c r="BH122" s="4">
        <v>2.3E-2</v>
      </c>
      <c r="BI122" s="4">
        <v>6.4560000000000004</v>
      </c>
      <c r="BJ122" s="4">
        <v>4.9630000000000001</v>
      </c>
      <c r="BK122" s="4">
        <v>1.7999999999999999E-2</v>
      </c>
      <c r="BL122" s="4">
        <v>4.9800000000000004</v>
      </c>
      <c r="BM122" s="4">
        <v>1.5008999999999999</v>
      </c>
      <c r="BQ122" s="4">
        <v>172.12700000000001</v>
      </c>
      <c r="BR122" s="4">
        <v>0.388762</v>
      </c>
      <c r="BS122" s="4">
        <v>-5</v>
      </c>
      <c r="BT122" s="4">
        <v>0.27127400000000002</v>
      </c>
      <c r="BU122" s="4">
        <v>9.5003709999999995</v>
      </c>
      <c r="BV122" s="4">
        <v>5.4797349999999998</v>
      </c>
    </row>
    <row r="123" spans="1:74" x14ac:dyDescent="0.25">
      <c r="A123" s="2">
        <v>42803</v>
      </c>
      <c r="B123" s="3">
        <v>0.42056509259259256</v>
      </c>
      <c r="C123" s="4">
        <v>14.016999999999999</v>
      </c>
      <c r="D123" s="4">
        <v>1.7399999999999999E-2</v>
      </c>
      <c r="E123" s="4">
        <v>173.62469899999999</v>
      </c>
      <c r="F123" s="4">
        <v>331.1</v>
      </c>
      <c r="G123" s="4">
        <v>1.5</v>
      </c>
      <c r="H123" s="4">
        <v>171.5</v>
      </c>
      <c r="J123" s="4">
        <v>1.4</v>
      </c>
      <c r="K123" s="4">
        <v>0.85929999999999995</v>
      </c>
      <c r="L123" s="4">
        <v>12.0443</v>
      </c>
      <c r="M123" s="4">
        <v>1.49E-2</v>
      </c>
      <c r="N123" s="4">
        <v>284.53379999999999</v>
      </c>
      <c r="O123" s="4">
        <v>1.2587999999999999</v>
      </c>
      <c r="P123" s="4">
        <v>285.8</v>
      </c>
      <c r="Q123" s="4">
        <v>219.4975</v>
      </c>
      <c r="R123" s="4">
        <v>0.97109999999999996</v>
      </c>
      <c r="S123" s="4">
        <v>220.5</v>
      </c>
      <c r="T123" s="4">
        <v>171.52170000000001</v>
      </c>
      <c r="W123" s="4">
        <v>0</v>
      </c>
      <c r="X123" s="4">
        <v>1.2030000000000001</v>
      </c>
      <c r="Y123" s="4">
        <v>12.4</v>
      </c>
      <c r="Z123" s="4">
        <v>851</v>
      </c>
      <c r="AA123" s="4">
        <v>865</v>
      </c>
      <c r="AB123" s="4">
        <v>855</v>
      </c>
      <c r="AC123" s="4">
        <v>69</v>
      </c>
      <c r="AD123" s="4">
        <v>11.96</v>
      </c>
      <c r="AE123" s="4">
        <v>0.27</v>
      </c>
      <c r="AF123" s="4">
        <v>982</v>
      </c>
      <c r="AG123" s="4">
        <v>-6</v>
      </c>
      <c r="AH123" s="4">
        <v>10.757999999999999</v>
      </c>
      <c r="AI123" s="4">
        <v>13</v>
      </c>
      <c r="AJ123" s="4">
        <v>121</v>
      </c>
      <c r="AK123" s="4">
        <v>121</v>
      </c>
      <c r="AL123" s="4">
        <v>5.8</v>
      </c>
      <c r="AM123" s="4">
        <v>142</v>
      </c>
      <c r="AN123" s="4" t="s">
        <v>155</v>
      </c>
      <c r="AO123" s="4">
        <v>2</v>
      </c>
      <c r="AP123" s="5">
        <v>0.62927083333333333</v>
      </c>
      <c r="AQ123" s="4">
        <v>47.161619000000002</v>
      </c>
      <c r="AR123" s="4">
        <v>-88.483974000000003</v>
      </c>
      <c r="AS123" s="4">
        <v>314.7</v>
      </c>
      <c r="AT123" s="4">
        <v>33.799999999999997</v>
      </c>
      <c r="AU123" s="4">
        <v>12</v>
      </c>
      <c r="AV123" s="4">
        <v>12</v>
      </c>
      <c r="AW123" s="4" t="s">
        <v>404</v>
      </c>
      <c r="AX123" s="4">
        <v>1.5</v>
      </c>
      <c r="AY123" s="4">
        <v>1.0155559999999999</v>
      </c>
      <c r="AZ123" s="4">
        <v>2.104444</v>
      </c>
      <c r="BA123" s="4">
        <v>11.154</v>
      </c>
      <c r="BB123" s="4">
        <v>12.05</v>
      </c>
      <c r="BC123" s="4">
        <v>1.08</v>
      </c>
      <c r="BD123" s="4">
        <v>16.375</v>
      </c>
      <c r="BE123" s="4">
        <v>2412.83</v>
      </c>
      <c r="BF123" s="4">
        <v>1.9019999999999999</v>
      </c>
      <c r="BG123" s="4">
        <v>5.9690000000000003</v>
      </c>
      <c r="BH123" s="4">
        <v>2.5999999999999999E-2</v>
      </c>
      <c r="BI123" s="4">
        <v>5.9960000000000004</v>
      </c>
      <c r="BJ123" s="4">
        <v>4.6050000000000004</v>
      </c>
      <c r="BK123" s="4">
        <v>0.02</v>
      </c>
      <c r="BL123" s="4">
        <v>4.625</v>
      </c>
      <c r="BM123" s="4">
        <v>1.4248000000000001</v>
      </c>
      <c r="BQ123" s="4">
        <v>175.232</v>
      </c>
      <c r="BR123" s="4">
        <v>0.34747</v>
      </c>
      <c r="BS123" s="4">
        <v>-5</v>
      </c>
      <c r="BT123" s="4">
        <v>0.27124199999999998</v>
      </c>
      <c r="BU123" s="4">
        <v>8.4912989999999997</v>
      </c>
      <c r="BV123" s="4">
        <v>5.479088</v>
      </c>
    </row>
    <row r="124" spans="1:74" x14ac:dyDescent="0.25">
      <c r="A124" s="2">
        <v>42803</v>
      </c>
      <c r="B124" s="3">
        <v>0.42057666666666665</v>
      </c>
      <c r="C124" s="4">
        <v>13.693</v>
      </c>
      <c r="D124" s="4">
        <v>9.5999999999999992E-3</v>
      </c>
      <c r="E124" s="4">
        <v>95.857741000000004</v>
      </c>
      <c r="F124" s="4">
        <v>270.5</v>
      </c>
      <c r="G124" s="4">
        <v>13.1</v>
      </c>
      <c r="H124" s="4">
        <v>179.9</v>
      </c>
      <c r="J124" s="4">
        <v>1.3</v>
      </c>
      <c r="K124" s="4">
        <v>0.86219999999999997</v>
      </c>
      <c r="L124" s="4">
        <v>11.8071</v>
      </c>
      <c r="M124" s="4">
        <v>8.3000000000000001E-3</v>
      </c>
      <c r="N124" s="4">
        <v>233.2568</v>
      </c>
      <c r="O124" s="4">
        <v>11.317600000000001</v>
      </c>
      <c r="P124" s="4">
        <v>244.6</v>
      </c>
      <c r="Q124" s="4">
        <v>179.941</v>
      </c>
      <c r="R124" s="4">
        <v>8.7307000000000006</v>
      </c>
      <c r="S124" s="4">
        <v>188.7</v>
      </c>
      <c r="T124" s="4">
        <v>179.92840000000001</v>
      </c>
      <c r="W124" s="4">
        <v>0</v>
      </c>
      <c r="X124" s="4">
        <v>1.1209</v>
      </c>
      <c r="Y124" s="4">
        <v>12.4</v>
      </c>
      <c r="Z124" s="4">
        <v>853</v>
      </c>
      <c r="AA124" s="4">
        <v>866</v>
      </c>
      <c r="AB124" s="4">
        <v>855</v>
      </c>
      <c r="AC124" s="4">
        <v>69</v>
      </c>
      <c r="AD124" s="4">
        <v>11.96</v>
      </c>
      <c r="AE124" s="4">
        <v>0.27</v>
      </c>
      <c r="AF124" s="4">
        <v>982</v>
      </c>
      <c r="AG124" s="4">
        <v>-6</v>
      </c>
      <c r="AH124" s="4">
        <v>11</v>
      </c>
      <c r="AI124" s="4">
        <v>13</v>
      </c>
      <c r="AJ124" s="4">
        <v>121</v>
      </c>
      <c r="AK124" s="4">
        <v>121</v>
      </c>
      <c r="AL124" s="4">
        <v>5.7</v>
      </c>
      <c r="AM124" s="4">
        <v>142</v>
      </c>
      <c r="AN124" s="4" t="s">
        <v>155</v>
      </c>
      <c r="AO124" s="4">
        <v>2</v>
      </c>
      <c r="AP124" s="5">
        <v>0.62928240740740737</v>
      </c>
      <c r="AQ124" s="4">
        <v>47.161760000000001</v>
      </c>
      <c r="AR124" s="4">
        <v>-88.484015999999997</v>
      </c>
      <c r="AS124" s="4">
        <v>315</v>
      </c>
      <c r="AT124" s="4">
        <v>35.6</v>
      </c>
      <c r="AU124" s="4">
        <v>12</v>
      </c>
      <c r="AV124" s="4">
        <v>12</v>
      </c>
      <c r="AW124" s="4" t="s">
        <v>404</v>
      </c>
      <c r="AX124" s="4">
        <v>0.81676599999999999</v>
      </c>
      <c r="AY124" s="4">
        <v>1</v>
      </c>
      <c r="AZ124" s="4">
        <v>1.6119760000000001</v>
      </c>
      <c r="BA124" s="4">
        <v>11.154</v>
      </c>
      <c r="BB124" s="4">
        <v>12.32</v>
      </c>
      <c r="BC124" s="4">
        <v>1.1000000000000001</v>
      </c>
      <c r="BD124" s="4">
        <v>15.976000000000001</v>
      </c>
      <c r="BE124" s="4">
        <v>2414.0509999999999</v>
      </c>
      <c r="BF124" s="4">
        <v>1.0760000000000001</v>
      </c>
      <c r="BG124" s="4">
        <v>4.9939999999999998</v>
      </c>
      <c r="BH124" s="4">
        <v>0.24199999999999999</v>
      </c>
      <c r="BI124" s="4">
        <v>5.2370000000000001</v>
      </c>
      <c r="BJ124" s="4">
        <v>3.8530000000000002</v>
      </c>
      <c r="BK124" s="4">
        <v>0.187</v>
      </c>
      <c r="BL124" s="4">
        <v>4.04</v>
      </c>
      <c r="BM124" s="4">
        <v>1.5254000000000001</v>
      </c>
      <c r="BQ124" s="4">
        <v>166.63900000000001</v>
      </c>
      <c r="BR124" s="4">
        <v>0.34278999999999998</v>
      </c>
      <c r="BS124" s="4">
        <v>-5</v>
      </c>
      <c r="BT124" s="4">
        <v>0.27024199999999998</v>
      </c>
      <c r="BU124" s="4">
        <v>8.3769310000000008</v>
      </c>
      <c r="BV124" s="4">
        <v>5.458888</v>
      </c>
    </row>
    <row r="125" spans="1:74" x14ac:dyDescent="0.25">
      <c r="A125" s="2">
        <v>42803</v>
      </c>
      <c r="B125" s="3">
        <v>0.42058824074074069</v>
      </c>
      <c r="C125" s="4">
        <v>13.571</v>
      </c>
      <c r="D125" s="4">
        <v>6.6E-3</v>
      </c>
      <c r="E125" s="4">
        <v>65.981773000000004</v>
      </c>
      <c r="F125" s="4">
        <v>228.8</v>
      </c>
      <c r="G125" s="4">
        <v>12.2</v>
      </c>
      <c r="H125" s="4">
        <v>188.3</v>
      </c>
      <c r="J125" s="4">
        <v>1.17</v>
      </c>
      <c r="K125" s="4">
        <v>0.86329999999999996</v>
      </c>
      <c r="L125" s="4">
        <v>11.7159</v>
      </c>
      <c r="M125" s="4">
        <v>5.7000000000000002E-3</v>
      </c>
      <c r="N125" s="4">
        <v>197.56710000000001</v>
      </c>
      <c r="O125" s="4">
        <v>10.5555</v>
      </c>
      <c r="P125" s="4">
        <v>208.1</v>
      </c>
      <c r="Q125" s="4">
        <v>152.40889999999999</v>
      </c>
      <c r="R125" s="4">
        <v>8.1427999999999994</v>
      </c>
      <c r="S125" s="4">
        <v>160.6</v>
      </c>
      <c r="T125" s="4">
        <v>188.3177</v>
      </c>
      <c r="W125" s="4">
        <v>0</v>
      </c>
      <c r="X125" s="4">
        <v>1.0130999999999999</v>
      </c>
      <c r="Y125" s="4">
        <v>12.4</v>
      </c>
      <c r="Z125" s="4">
        <v>852</v>
      </c>
      <c r="AA125" s="4">
        <v>864</v>
      </c>
      <c r="AB125" s="4">
        <v>854</v>
      </c>
      <c r="AC125" s="4">
        <v>69</v>
      </c>
      <c r="AD125" s="4">
        <v>11.96</v>
      </c>
      <c r="AE125" s="4">
        <v>0.27</v>
      </c>
      <c r="AF125" s="4">
        <v>982</v>
      </c>
      <c r="AG125" s="4">
        <v>-6</v>
      </c>
      <c r="AH125" s="4">
        <v>10.242000000000001</v>
      </c>
      <c r="AI125" s="4">
        <v>13</v>
      </c>
      <c r="AJ125" s="4">
        <v>121</v>
      </c>
      <c r="AK125" s="4">
        <v>121.8</v>
      </c>
      <c r="AL125" s="4">
        <v>5.5</v>
      </c>
      <c r="AM125" s="4">
        <v>142</v>
      </c>
      <c r="AN125" s="4" t="s">
        <v>155</v>
      </c>
      <c r="AO125" s="4">
        <v>2</v>
      </c>
      <c r="AP125" s="5">
        <v>0.62929398148148141</v>
      </c>
      <c r="AQ125" s="4">
        <v>47.161901</v>
      </c>
      <c r="AR125" s="4">
        <v>-88.484069000000005</v>
      </c>
      <c r="AS125" s="4">
        <v>315.2</v>
      </c>
      <c r="AT125" s="4">
        <v>35.9</v>
      </c>
      <c r="AU125" s="4">
        <v>12</v>
      </c>
      <c r="AV125" s="4">
        <v>12</v>
      </c>
      <c r="AW125" s="4" t="s">
        <v>404</v>
      </c>
      <c r="AX125" s="4">
        <v>0.8</v>
      </c>
      <c r="AY125" s="4">
        <v>1.097502</v>
      </c>
      <c r="AZ125" s="4">
        <v>1.6</v>
      </c>
      <c r="BA125" s="4">
        <v>11.154</v>
      </c>
      <c r="BB125" s="4">
        <v>12.42</v>
      </c>
      <c r="BC125" s="4">
        <v>1.1100000000000001</v>
      </c>
      <c r="BD125" s="4">
        <v>15.832000000000001</v>
      </c>
      <c r="BE125" s="4">
        <v>2414.4299999999998</v>
      </c>
      <c r="BF125" s="4">
        <v>0.747</v>
      </c>
      <c r="BG125" s="4">
        <v>4.2640000000000002</v>
      </c>
      <c r="BH125" s="4">
        <v>0.22800000000000001</v>
      </c>
      <c r="BI125" s="4">
        <v>4.492</v>
      </c>
      <c r="BJ125" s="4">
        <v>3.2890000000000001</v>
      </c>
      <c r="BK125" s="4">
        <v>0.17599999999999999</v>
      </c>
      <c r="BL125" s="4">
        <v>3.4649999999999999</v>
      </c>
      <c r="BM125" s="4">
        <v>1.6092</v>
      </c>
      <c r="BQ125" s="4">
        <v>151.80600000000001</v>
      </c>
      <c r="BR125" s="4">
        <v>0.36143399999999998</v>
      </c>
      <c r="BS125" s="4">
        <v>-5</v>
      </c>
      <c r="BT125" s="4">
        <v>0.26924199999999998</v>
      </c>
      <c r="BU125" s="4">
        <v>8.8325429999999994</v>
      </c>
      <c r="BV125" s="4">
        <v>5.438688</v>
      </c>
    </row>
    <row r="126" spans="1:74" x14ac:dyDescent="0.25">
      <c r="A126" s="2">
        <v>42803</v>
      </c>
      <c r="B126" s="3">
        <v>0.42059981481481484</v>
      </c>
      <c r="C126" s="4">
        <v>13.840999999999999</v>
      </c>
      <c r="D126" s="4">
        <v>3.15E-2</v>
      </c>
      <c r="E126" s="4">
        <v>315.04587199999997</v>
      </c>
      <c r="F126" s="4">
        <v>212.4</v>
      </c>
      <c r="G126" s="4">
        <v>12</v>
      </c>
      <c r="H126" s="4">
        <v>187.4</v>
      </c>
      <c r="J126" s="4">
        <v>1.02</v>
      </c>
      <c r="K126" s="4">
        <v>0.86060000000000003</v>
      </c>
      <c r="L126" s="4">
        <v>11.9109</v>
      </c>
      <c r="M126" s="4">
        <v>2.7099999999999999E-2</v>
      </c>
      <c r="N126" s="4">
        <v>182.75</v>
      </c>
      <c r="O126" s="4">
        <v>10.327</v>
      </c>
      <c r="P126" s="4">
        <v>193.1</v>
      </c>
      <c r="Q126" s="4">
        <v>140.9786</v>
      </c>
      <c r="R126" s="4">
        <v>7.9664999999999999</v>
      </c>
      <c r="S126" s="4">
        <v>148.9</v>
      </c>
      <c r="T126" s="4">
        <v>187.4</v>
      </c>
      <c r="W126" s="4">
        <v>0</v>
      </c>
      <c r="X126" s="4">
        <v>0.87829999999999997</v>
      </c>
      <c r="Y126" s="4">
        <v>12.3</v>
      </c>
      <c r="Z126" s="4">
        <v>850</v>
      </c>
      <c r="AA126" s="4">
        <v>864</v>
      </c>
      <c r="AB126" s="4">
        <v>852</v>
      </c>
      <c r="AC126" s="4">
        <v>69</v>
      </c>
      <c r="AD126" s="4">
        <v>11.96</v>
      </c>
      <c r="AE126" s="4">
        <v>0.27</v>
      </c>
      <c r="AF126" s="4">
        <v>982</v>
      </c>
      <c r="AG126" s="4">
        <v>-6</v>
      </c>
      <c r="AH126" s="4">
        <v>10</v>
      </c>
      <c r="AI126" s="4">
        <v>13</v>
      </c>
      <c r="AJ126" s="4">
        <v>121</v>
      </c>
      <c r="AK126" s="4">
        <v>122</v>
      </c>
      <c r="AL126" s="4">
        <v>5.4</v>
      </c>
      <c r="AM126" s="4">
        <v>142</v>
      </c>
      <c r="AN126" s="4" t="s">
        <v>155</v>
      </c>
      <c r="AO126" s="4">
        <v>2</v>
      </c>
      <c r="AP126" s="5">
        <v>0.62930555555555556</v>
      </c>
      <c r="AQ126" s="4">
        <v>47.162042999999997</v>
      </c>
      <c r="AR126" s="4">
        <v>-88.484116</v>
      </c>
      <c r="AS126" s="4">
        <v>315.39999999999998</v>
      </c>
      <c r="AT126" s="4">
        <v>35.9</v>
      </c>
      <c r="AU126" s="4">
        <v>12</v>
      </c>
      <c r="AV126" s="4">
        <v>12</v>
      </c>
      <c r="AW126" s="4" t="s">
        <v>404</v>
      </c>
      <c r="AX126" s="4">
        <v>0.8</v>
      </c>
      <c r="AY126" s="4">
        <v>1.1000000000000001</v>
      </c>
      <c r="AZ126" s="4">
        <v>1.6</v>
      </c>
      <c r="BA126" s="4">
        <v>11.154</v>
      </c>
      <c r="BB126" s="4">
        <v>12.17</v>
      </c>
      <c r="BC126" s="4">
        <v>1.0900000000000001</v>
      </c>
      <c r="BD126" s="4">
        <v>16.201000000000001</v>
      </c>
      <c r="BE126" s="4">
        <v>2410.0569999999998</v>
      </c>
      <c r="BF126" s="4">
        <v>3.492</v>
      </c>
      <c r="BG126" s="4">
        <v>3.8719999999999999</v>
      </c>
      <c r="BH126" s="4">
        <v>0.219</v>
      </c>
      <c r="BI126" s="4">
        <v>4.0910000000000002</v>
      </c>
      <c r="BJ126" s="4">
        <v>2.9870000000000001</v>
      </c>
      <c r="BK126" s="4">
        <v>0.16900000000000001</v>
      </c>
      <c r="BL126" s="4">
        <v>3.1560000000000001</v>
      </c>
      <c r="BM126" s="4">
        <v>1.5723</v>
      </c>
      <c r="BQ126" s="4">
        <v>129.21600000000001</v>
      </c>
      <c r="BR126" s="4">
        <v>0.43597799999999998</v>
      </c>
      <c r="BS126" s="4">
        <v>-5</v>
      </c>
      <c r="BT126" s="4">
        <v>0.267484</v>
      </c>
      <c r="BU126" s="4">
        <v>10.654211999999999</v>
      </c>
      <c r="BV126" s="4">
        <v>5.4031770000000003</v>
      </c>
    </row>
    <row r="127" spans="1:74" x14ac:dyDescent="0.25">
      <c r="A127" s="2">
        <v>42803</v>
      </c>
      <c r="B127" s="3">
        <v>0.42061138888888888</v>
      </c>
      <c r="C127" s="4">
        <v>14.321</v>
      </c>
      <c r="D127" s="4">
        <v>0.1147</v>
      </c>
      <c r="E127" s="4">
        <v>1147.04918</v>
      </c>
      <c r="F127" s="4">
        <v>205.2</v>
      </c>
      <c r="G127" s="4">
        <v>11.9</v>
      </c>
      <c r="H127" s="4">
        <v>196.8</v>
      </c>
      <c r="J127" s="4">
        <v>1</v>
      </c>
      <c r="K127" s="4">
        <v>0.85540000000000005</v>
      </c>
      <c r="L127" s="4">
        <v>12.251099999999999</v>
      </c>
      <c r="M127" s="4">
        <v>9.8100000000000007E-2</v>
      </c>
      <c r="N127" s="4">
        <v>175.56700000000001</v>
      </c>
      <c r="O127" s="4">
        <v>10.1798</v>
      </c>
      <c r="P127" s="4">
        <v>185.7</v>
      </c>
      <c r="Q127" s="4">
        <v>135.4374</v>
      </c>
      <c r="R127" s="4">
        <v>7.8529999999999998</v>
      </c>
      <c r="S127" s="4">
        <v>143.30000000000001</v>
      </c>
      <c r="T127" s="4">
        <v>196.81870000000001</v>
      </c>
      <c r="W127" s="4">
        <v>0</v>
      </c>
      <c r="X127" s="4">
        <v>0.85540000000000005</v>
      </c>
      <c r="Y127" s="4">
        <v>12.4</v>
      </c>
      <c r="Z127" s="4">
        <v>849</v>
      </c>
      <c r="AA127" s="4">
        <v>862</v>
      </c>
      <c r="AB127" s="4">
        <v>851</v>
      </c>
      <c r="AC127" s="4">
        <v>69</v>
      </c>
      <c r="AD127" s="4">
        <v>11.96</v>
      </c>
      <c r="AE127" s="4">
        <v>0.27</v>
      </c>
      <c r="AF127" s="4">
        <v>982</v>
      </c>
      <c r="AG127" s="4">
        <v>-6</v>
      </c>
      <c r="AH127" s="4">
        <v>10.757999999999999</v>
      </c>
      <c r="AI127" s="4">
        <v>13</v>
      </c>
      <c r="AJ127" s="4">
        <v>121</v>
      </c>
      <c r="AK127" s="4">
        <v>121.2</v>
      </c>
      <c r="AL127" s="4">
        <v>5.6</v>
      </c>
      <c r="AM127" s="4">
        <v>142</v>
      </c>
      <c r="AN127" s="4" t="s">
        <v>155</v>
      </c>
      <c r="AO127" s="4">
        <v>2</v>
      </c>
      <c r="AP127" s="5">
        <v>0.6293171296296296</v>
      </c>
      <c r="AQ127" s="4">
        <v>47.162176000000002</v>
      </c>
      <c r="AR127" s="4">
        <v>-88.484122999999997</v>
      </c>
      <c r="AS127" s="4">
        <v>316.10000000000002</v>
      </c>
      <c r="AT127" s="4">
        <v>34.200000000000003</v>
      </c>
      <c r="AU127" s="4">
        <v>12</v>
      </c>
      <c r="AV127" s="4">
        <v>12</v>
      </c>
      <c r="AW127" s="4" t="s">
        <v>404</v>
      </c>
      <c r="AX127" s="4">
        <v>1.3838159999999999</v>
      </c>
      <c r="AY127" s="4">
        <v>1.294605</v>
      </c>
      <c r="AZ127" s="4">
        <v>2.1838160000000002</v>
      </c>
      <c r="BA127" s="4">
        <v>11.154</v>
      </c>
      <c r="BB127" s="4">
        <v>11.72</v>
      </c>
      <c r="BC127" s="4">
        <v>1.05</v>
      </c>
      <c r="BD127" s="4">
        <v>16.898</v>
      </c>
      <c r="BE127" s="4">
        <v>2396.0219999999999</v>
      </c>
      <c r="BF127" s="4">
        <v>12.214</v>
      </c>
      <c r="BG127" s="4">
        <v>3.5960000000000001</v>
      </c>
      <c r="BH127" s="4">
        <v>0.20799999999999999</v>
      </c>
      <c r="BI127" s="4">
        <v>3.8039999999999998</v>
      </c>
      <c r="BJ127" s="4">
        <v>2.774</v>
      </c>
      <c r="BK127" s="4">
        <v>0.161</v>
      </c>
      <c r="BL127" s="4">
        <v>2.9350000000000001</v>
      </c>
      <c r="BM127" s="4">
        <v>1.5961000000000001</v>
      </c>
      <c r="BQ127" s="4">
        <v>121.648</v>
      </c>
      <c r="BR127" s="4">
        <v>0.51560799999999996</v>
      </c>
      <c r="BS127" s="4">
        <v>-5</v>
      </c>
      <c r="BT127" s="4">
        <v>0.27003199999999999</v>
      </c>
      <c r="BU127" s="4">
        <v>12.600171</v>
      </c>
      <c r="BV127" s="4">
        <v>5.4546460000000003</v>
      </c>
    </row>
    <row r="128" spans="1:74" x14ac:dyDescent="0.25">
      <c r="A128" s="2">
        <v>42803</v>
      </c>
      <c r="B128" s="3">
        <v>0.42062296296296298</v>
      </c>
      <c r="C128" s="4">
        <v>14.531000000000001</v>
      </c>
      <c r="D128" s="4">
        <v>9.8299999999999998E-2</v>
      </c>
      <c r="E128" s="4">
        <v>983.11475399999995</v>
      </c>
      <c r="F128" s="4">
        <v>217.9</v>
      </c>
      <c r="G128" s="4">
        <v>10.6</v>
      </c>
      <c r="H128" s="4">
        <v>198.1</v>
      </c>
      <c r="J128" s="4">
        <v>1</v>
      </c>
      <c r="K128" s="4">
        <v>0.85370000000000001</v>
      </c>
      <c r="L128" s="4">
        <v>12.405799999999999</v>
      </c>
      <c r="M128" s="4">
        <v>8.3900000000000002E-2</v>
      </c>
      <c r="N128" s="4">
        <v>186.03440000000001</v>
      </c>
      <c r="O128" s="4">
        <v>9.0642999999999994</v>
      </c>
      <c r="P128" s="4">
        <v>195.1</v>
      </c>
      <c r="Q128" s="4">
        <v>143.58080000000001</v>
      </c>
      <c r="R128" s="4">
        <v>6.9958</v>
      </c>
      <c r="S128" s="4">
        <v>150.6</v>
      </c>
      <c r="T128" s="4">
        <v>198.05940000000001</v>
      </c>
      <c r="W128" s="4">
        <v>0</v>
      </c>
      <c r="X128" s="4">
        <v>0.85370000000000001</v>
      </c>
      <c r="Y128" s="4">
        <v>12.4</v>
      </c>
      <c r="Z128" s="4">
        <v>847</v>
      </c>
      <c r="AA128" s="4">
        <v>862</v>
      </c>
      <c r="AB128" s="4">
        <v>851</v>
      </c>
      <c r="AC128" s="4">
        <v>69.8</v>
      </c>
      <c r="AD128" s="4">
        <v>12.09</v>
      </c>
      <c r="AE128" s="4">
        <v>0.28000000000000003</v>
      </c>
      <c r="AF128" s="4">
        <v>982</v>
      </c>
      <c r="AG128" s="4">
        <v>-6</v>
      </c>
      <c r="AH128" s="4">
        <v>10.242000000000001</v>
      </c>
      <c r="AI128" s="4">
        <v>13</v>
      </c>
      <c r="AJ128" s="4">
        <v>121</v>
      </c>
      <c r="AK128" s="4">
        <v>121</v>
      </c>
      <c r="AL128" s="4">
        <v>5.6</v>
      </c>
      <c r="AM128" s="4">
        <v>142</v>
      </c>
      <c r="AN128" s="4" t="s">
        <v>155</v>
      </c>
      <c r="AO128" s="4">
        <v>2</v>
      </c>
      <c r="AP128" s="5">
        <v>0.62932870370370375</v>
      </c>
      <c r="AQ128" s="4">
        <v>47.162315999999997</v>
      </c>
      <c r="AR128" s="4">
        <v>-88.484127000000001</v>
      </c>
      <c r="AS128" s="4">
        <v>316.5</v>
      </c>
      <c r="AT128" s="4">
        <v>34.4</v>
      </c>
      <c r="AU128" s="4">
        <v>12</v>
      </c>
      <c r="AV128" s="4">
        <v>12</v>
      </c>
      <c r="AW128" s="4" t="s">
        <v>404</v>
      </c>
      <c r="AX128" s="4">
        <v>1.0111889999999999</v>
      </c>
      <c r="AY128" s="4">
        <v>1.3</v>
      </c>
      <c r="AZ128" s="4">
        <v>1.713986</v>
      </c>
      <c r="BA128" s="4">
        <v>11.154</v>
      </c>
      <c r="BB128" s="4">
        <v>11.58</v>
      </c>
      <c r="BC128" s="4">
        <v>1.04</v>
      </c>
      <c r="BD128" s="4">
        <v>17.132999999999999</v>
      </c>
      <c r="BE128" s="4">
        <v>2398.9140000000002</v>
      </c>
      <c r="BF128" s="4">
        <v>10.33</v>
      </c>
      <c r="BG128" s="4">
        <v>3.7669999999999999</v>
      </c>
      <c r="BH128" s="4">
        <v>0.184</v>
      </c>
      <c r="BI128" s="4">
        <v>3.9510000000000001</v>
      </c>
      <c r="BJ128" s="4">
        <v>2.9079999999999999</v>
      </c>
      <c r="BK128" s="4">
        <v>0.14199999999999999</v>
      </c>
      <c r="BL128" s="4">
        <v>3.0489999999999999</v>
      </c>
      <c r="BM128" s="4">
        <v>1.5880000000000001</v>
      </c>
      <c r="BQ128" s="4">
        <v>120.036</v>
      </c>
      <c r="BR128" s="4">
        <v>0.58933400000000002</v>
      </c>
      <c r="BS128" s="4">
        <v>-5</v>
      </c>
      <c r="BT128" s="4">
        <v>0.269484</v>
      </c>
      <c r="BU128" s="4">
        <v>14.401849</v>
      </c>
      <c r="BV128" s="4">
        <v>5.4435770000000003</v>
      </c>
    </row>
    <row r="129" spans="1:74" x14ac:dyDescent="0.25">
      <c r="A129" s="2">
        <v>42803</v>
      </c>
      <c r="B129" s="3">
        <v>0.42063453703703702</v>
      </c>
      <c r="C129" s="4">
        <v>14.462</v>
      </c>
      <c r="D129" s="4">
        <v>0.1699</v>
      </c>
      <c r="E129" s="4">
        <v>1698.64</v>
      </c>
      <c r="F129" s="4">
        <v>235.3</v>
      </c>
      <c r="G129" s="4">
        <v>10.5</v>
      </c>
      <c r="H129" s="4">
        <v>197</v>
      </c>
      <c r="J129" s="4">
        <v>1</v>
      </c>
      <c r="K129" s="4">
        <v>0.85360000000000003</v>
      </c>
      <c r="L129" s="4">
        <v>12.344799999999999</v>
      </c>
      <c r="M129" s="4">
        <v>0.14499999999999999</v>
      </c>
      <c r="N129" s="4">
        <v>200.85720000000001</v>
      </c>
      <c r="O129" s="4">
        <v>8.9778000000000002</v>
      </c>
      <c r="P129" s="4">
        <v>209.8</v>
      </c>
      <c r="Q129" s="4">
        <v>155.0446</v>
      </c>
      <c r="R129" s="4">
        <v>6.9301000000000004</v>
      </c>
      <c r="S129" s="4">
        <v>162</v>
      </c>
      <c r="T129" s="4">
        <v>197.04140000000001</v>
      </c>
      <c r="W129" s="4">
        <v>0</v>
      </c>
      <c r="X129" s="4">
        <v>0.85360000000000003</v>
      </c>
      <c r="Y129" s="4">
        <v>12.4</v>
      </c>
      <c r="Z129" s="4">
        <v>848</v>
      </c>
      <c r="AA129" s="4">
        <v>861</v>
      </c>
      <c r="AB129" s="4">
        <v>850</v>
      </c>
      <c r="AC129" s="4">
        <v>70</v>
      </c>
      <c r="AD129" s="4">
        <v>12.13</v>
      </c>
      <c r="AE129" s="4">
        <v>0.28000000000000003</v>
      </c>
      <c r="AF129" s="4">
        <v>982</v>
      </c>
      <c r="AG129" s="4">
        <v>-6</v>
      </c>
      <c r="AH129" s="4">
        <v>10</v>
      </c>
      <c r="AI129" s="4">
        <v>13</v>
      </c>
      <c r="AJ129" s="4">
        <v>121</v>
      </c>
      <c r="AK129" s="4">
        <v>121.8</v>
      </c>
      <c r="AL129" s="4">
        <v>5.6</v>
      </c>
      <c r="AM129" s="4">
        <v>142</v>
      </c>
      <c r="AN129" s="4" t="s">
        <v>155</v>
      </c>
      <c r="AO129" s="4">
        <v>2</v>
      </c>
      <c r="AP129" s="5">
        <v>0.62934027777777779</v>
      </c>
      <c r="AQ129" s="4">
        <v>47.162472999999999</v>
      </c>
      <c r="AR129" s="4">
        <v>-88.484098000000003</v>
      </c>
      <c r="AS129" s="4">
        <v>316.89999999999998</v>
      </c>
      <c r="AT129" s="4">
        <v>36.700000000000003</v>
      </c>
      <c r="AU129" s="4">
        <v>12</v>
      </c>
      <c r="AV129" s="4">
        <v>12</v>
      </c>
      <c r="AW129" s="4" t="s">
        <v>404</v>
      </c>
      <c r="AX129" s="4">
        <v>1.291309</v>
      </c>
      <c r="AY129" s="4">
        <v>1.4942059999999999</v>
      </c>
      <c r="AZ129" s="4">
        <v>2.0884119999999999</v>
      </c>
      <c r="BA129" s="4">
        <v>11.154</v>
      </c>
      <c r="BB129" s="4">
        <v>11.57</v>
      </c>
      <c r="BC129" s="4">
        <v>1.04</v>
      </c>
      <c r="BD129" s="4">
        <v>17.149000000000001</v>
      </c>
      <c r="BE129" s="4">
        <v>2387.123</v>
      </c>
      <c r="BF129" s="4">
        <v>17.846</v>
      </c>
      <c r="BG129" s="4">
        <v>4.0670000000000002</v>
      </c>
      <c r="BH129" s="4">
        <v>0.182</v>
      </c>
      <c r="BI129" s="4">
        <v>4.2489999999999997</v>
      </c>
      <c r="BJ129" s="4">
        <v>3.14</v>
      </c>
      <c r="BK129" s="4">
        <v>0.14000000000000001</v>
      </c>
      <c r="BL129" s="4">
        <v>3.28</v>
      </c>
      <c r="BM129" s="4">
        <v>1.5799000000000001</v>
      </c>
      <c r="BQ129" s="4">
        <v>120.01900000000001</v>
      </c>
      <c r="BR129" s="4">
        <v>0.59032399999999996</v>
      </c>
      <c r="BS129" s="4">
        <v>-5</v>
      </c>
      <c r="BT129" s="4">
        <v>0.26824199999999998</v>
      </c>
      <c r="BU129" s="4">
        <v>14.426042000000001</v>
      </c>
      <c r="BV129" s="4">
        <v>5.418488</v>
      </c>
    </row>
    <row r="130" spans="1:74" x14ac:dyDescent="0.25">
      <c r="A130" s="2">
        <v>42803</v>
      </c>
      <c r="B130" s="3">
        <v>0.42064611111111111</v>
      </c>
      <c r="C130" s="4">
        <v>14.234</v>
      </c>
      <c r="D130" s="4">
        <v>0.121</v>
      </c>
      <c r="E130" s="4">
        <v>1210.3902860000001</v>
      </c>
      <c r="F130" s="4">
        <v>263.89999999999998</v>
      </c>
      <c r="G130" s="4">
        <v>6.8</v>
      </c>
      <c r="H130" s="4">
        <v>192</v>
      </c>
      <c r="J130" s="4">
        <v>1</v>
      </c>
      <c r="K130" s="4">
        <v>0.85609999999999997</v>
      </c>
      <c r="L130" s="4">
        <v>12.185600000000001</v>
      </c>
      <c r="M130" s="4">
        <v>0.1036</v>
      </c>
      <c r="N130" s="4">
        <v>225.92439999999999</v>
      </c>
      <c r="O130" s="4">
        <v>5.8364000000000003</v>
      </c>
      <c r="P130" s="4">
        <v>231.8</v>
      </c>
      <c r="Q130" s="4">
        <v>174.39449999999999</v>
      </c>
      <c r="R130" s="4">
        <v>4.5052000000000003</v>
      </c>
      <c r="S130" s="4">
        <v>178.9</v>
      </c>
      <c r="T130" s="4">
        <v>192.02170000000001</v>
      </c>
      <c r="W130" s="4">
        <v>0</v>
      </c>
      <c r="X130" s="4">
        <v>0.85609999999999997</v>
      </c>
      <c r="Y130" s="4">
        <v>12.5</v>
      </c>
      <c r="Z130" s="4">
        <v>847</v>
      </c>
      <c r="AA130" s="4">
        <v>862</v>
      </c>
      <c r="AB130" s="4">
        <v>849</v>
      </c>
      <c r="AC130" s="4">
        <v>70</v>
      </c>
      <c r="AD130" s="4">
        <v>12.13</v>
      </c>
      <c r="AE130" s="4">
        <v>0.28000000000000003</v>
      </c>
      <c r="AF130" s="4">
        <v>982</v>
      </c>
      <c r="AG130" s="4">
        <v>-6</v>
      </c>
      <c r="AH130" s="4">
        <v>10</v>
      </c>
      <c r="AI130" s="4">
        <v>13</v>
      </c>
      <c r="AJ130" s="4">
        <v>121</v>
      </c>
      <c r="AK130" s="4">
        <v>121.2</v>
      </c>
      <c r="AL130" s="4">
        <v>5.4</v>
      </c>
      <c r="AM130" s="4">
        <v>142</v>
      </c>
      <c r="AN130" s="4" t="s">
        <v>155</v>
      </c>
      <c r="AO130" s="4">
        <v>2</v>
      </c>
      <c r="AP130" s="5">
        <v>0.62935185185185183</v>
      </c>
      <c r="AQ130" s="4">
        <v>47.162640000000003</v>
      </c>
      <c r="AR130" s="4">
        <v>-88.484084999999993</v>
      </c>
      <c r="AS130" s="4">
        <v>317.3</v>
      </c>
      <c r="AT130" s="4">
        <v>39.1</v>
      </c>
      <c r="AU130" s="4">
        <v>12</v>
      </c>
      <c r="AV130" s="4">
        <v>11</v>
      </c>
      <c r="AW130" s="4" t="s">
        <v>416</v>
      </c>
      <c r="AX130" s="4">
        <v>1.397003</v>
      </c>
      <c r="AY130" s="4">
        <v>1.6940059999999999</v>
      </c>
      <c r="AZ130" s="4">
        <v>2.294006</v>
      </c>
      <c r="BA130" s="4">
        <v>11.154</v>
      </c>
      <c r="BB130" s="4">
        <v>11.78</v>
      </c>
      <c r="BC130" s="4">
        <v>1.06</v>
      </c>
      <c r="BD130" s="4">
        <v>16.809000000000001</v>
      </c>
      <c r="BE130" s="4">
        <v>2394.96</v>
      </c>
      <c r="BF130" s="4">
        <v>12.962</v>
      </c>
      <c r="BG130" s="4">
        <v>4.6500000000000004</v>
      </c>
      <c r="BH130" s="4">
        <v>0.12</v>
      </c>
      <c r="BI130" s="4">
        <v>4.7699999999999996</v>
      </c>
      <c r="BJ130" s="4">
        <v>3.589</v>
      </c>
      <c r="BK130" s="4">
        <v>9.2999999999999999E-2</v>
      </c>
      <c r="BL130" s="4">
        <v>3.6819999999999999</v>
      </c>
      <c r="BM130" s="4">
        <v>1.5649</v>
      </c>
      <c r="BQ130" s="4">
        <v>122.34099999999999</v>
      </c>
      <c r="BR130" s="4">
        <v>0.493282</v>
      </c>
      <c r="BS130" s="4">
        <v>-5</v>
      </c>
      <c r="BT130" s="4">
        <v>0.26800000000000002</v>
      </c>
      <c r="BU130" s="4">
        <v>12.054579</v>
      </c>
      <c r="BV130" s="4">
        <v>5.4135999999999997</v>
      </c>
    </row>
    <row r="131" spans="1:74" x14ac:dyDescent="0.25">
      <c r="A131" s="2">
        <v>42803</v>
      </c>
      <c r="B131" s="3">
        <v>0.42065768518518515</v>
      </c>
      <c r="C131" s="4">
        <v>14.013999999999999</v>
      </c>
      <c r="D131" s="4">
        <v>0.13469999999999999</v>
      </c>
      <c r="E131" s="4">
        <v>1346.8755020000001</v>
      </c>
      <c r="F131" s="4">
        <v>252</v>
      </c>
      <c r="G131" s="4">
        <v>4.5</v>
      </c>
      <c r="H131" s="4">
        <v>176.4</v>
      </c>
      <c r="J131" s="4">
        <v>1</v>
      </c>
      <c r="K131" s="4">
        <v>0.8579</v>
      </c>
      <c r="L131" s="4">
        <v>12.0229</v>
      </c>
      <c r="M131" s="4">
        <v>0.11550000000000001</v>
      </c>
      <c r="N131" s="4">
        <v>216.21879999999999</v>
      </c>
      <c r="O131" s="4">
        <v>3.8605999999999998</v>
      </c>
      <c r="P131" s="4">
        <v>220.1</v>
      </c>
      <c r="Q131" s="4">
        <v>166.9025</v>
      </c>
      <c r="R131" s="4">
        <v>2.98</v>
      </c>
      <c r="S131" s="4">
        <v>169.9</v>
      </c>
      <c r="T131" s="4">
        <v>176.3929</v>
      </c>
      <c r="W131" s="4">
        <v>0</v>
      </c>
      <c r="X131" s="4">
        <v>0.8579</v>
      </c>
      <c r="Y131" s="4">
        <v>12.4</v>
      </c>
      <c r="Z131" s="4">
        <v>847</v>
      </c>
      <c r="AA131" s="4">
        <v>861</v>
      </c>
      <c r="AB131" s="4">
        <v>850</v>
      </c>
      <c r="AC131" s="4">
        <v>70</v>
      </c>
      <c r="AD131" s="4">
        <v>12.13</v>
      </c>
      <c r="AE131" s="4">
        <v>0.28000000000000003</v>
      </c>
      <c r="AF131" s="4">
        <v>982</v>
      </c>
      <c r="AG131" s="4">
        <v>-6</v>
      </c>
      <c r="AH131" s="4">
        <v>10</v>
      </c>
      <c r="AI131" s="4">
        <v>13</v>
      </c>
      <c r="AJ131" s="4">
        <v>121</v>
      </c>
      <c r="AK131" s="4">
        <v>121</v>
      </c>
      <c r="AL131" s="4">
        <v>5.3</v>
      </c>
      <c r="AM131" s="4">
        <v>142</v>
      </c>
      <c r="AN131" s="4" t="s">
        <v>155</v>
      </c>
      <c r="AO131" s="4">
        <v>2</v>
      </c>
      <c r="AP131" s="5">
        <v>0.62936342592592587</v>
      </c>
      <c r="AQ131" s="4">
        <v>47.162807000000001</v>
      </c>
      <c r="AR131" s="4">
        <v>-88.484092000000004</v>
      </c>
      <c r="AS131" s="4">
        <v>317.8</v>
      </c>
      <c r="AT131" s="4">
        <v>41.1</v>
      </c>
      <c r="AU131" s="4">
        <v>12</v>
      </c>
      <c r="AV131" s="4">
        <v>11</v>
      </c>
      <c r="AW131" s="4" t="s">
        <v>416</v>
      </c>
      <c r="AX131" s="4">
        <v>0.91548499999999999</v>
      </c>
      <c r="AY131" s="4">
        <v>1.4092910000000001</v>
      </c>
      <c r="AZ131" s="4">
        <v>1.7185809999999999</v>
      </c>
      <c r="BA131" s="4">
        <v>11.154</v>
      </c>
      <c r="BB131" s="4">
        <v>11.94</v>
      </c>
      <c r="BC131" s="4">
        <v>1.07</v>
      </c>
      <c r="BD131" s="4">
        <v>16.564</v>
      </c>
      <c r="BE131" s="4">
        <v>2392.692</v>
      </c>
      <c r="BF131" s="4">
        <v>14.635999999999999</v>
      </c>
      <c r="BG131" s="4">
        <v>4.5060000000000002</v>
      </c>
      <c r="BH131" s="4">
        <v>0.08</v>
      </c>
      <c r="BI131" s="4">
        <v>4.5869999999999997</v>
      </c>
      <c r="BJ131" s="4">
        <v>3.4780000000000002</v>
      </c>
      <c r="BK131" s="4">
        <v>6.2E-2</v>
      </c>
      <c r="BL131" s="4">
        <v>3.54</v>
      </c>
      <c r="BM131" s="4">
        <v>1.4556</v>
      </c>
      <c r="BQ131" s="4">
        <v>124.14</v>
      </c>
      <c r="BR131" s="4">
        <v>0.51402800000000004</v>
      </c>
      <c r="BS131" s="4">
        <v>-5</v>
      </c>
      <c r="BT131" s="4">
        <v>0.26269399999999998</v>
      </c>
      <c r="BU131" s="4">
        <v>12.561559000000001</v>
      </c>
      <c r="BV131" s="4">
        <v>5.306419</v>
      </c>
    </row>
    <row r="132" spans="1:74" x14ac:dyDescent="0.25">
      <c r="A132" s="2">
        <v>42803</v>
      </c>
      <c r="B132" s="3">
        <v>0.4206692592592593</v>
      </c>
      <c r="C132" s="4">
        <v>13.964</v>
      </c>
      <c r="D132" s="4">
        <v>0.22059999999999999</v>
      </c>
      <c r="E132" s="4">
        <v>2205.800866</v>
      </c>
      <c r="F132" s="4">
        <v>246.9</v>
      </c>
      <c r="G132" s="4">
        <v>9.4</v>
      </c>
      <c r="H132" s="4">
        <v>168.4</v>
      </c>
      <c r="J132" s="4">
        <v>1</v>
      </c>
      <c r="K132" s="4">
        <v>0.85750000000000004</v>
      </c>
      <c r="L132" s="4">
        <v>11.974</v>
      </c>
      <c r="M132" s="4">
        <v>0.18909999999999999</v>
      </c>
      <c r="N132" s="4">
        <v>211.7073</v>
      </c>
      <c r="O132" s="4">
        <v>8.0846999999999998</v>
      </c>
      <c r="P132" s="4">
        <v>219.8</v>
      </c>
      <c r="Q132" s="4">
        <v>163.41999999999999</v>
      </c>
      <c r="R132" s="4">
        <v>6.2407000000000004</v>
      </c>
      <c r="S132" s="4">
        <v>169.7</v>
      </c>
      <c r="T132" s="4">
        <v>168.4</v>
      </c>
      <c r="W132" s="4">
        <v>0</v>
      </c>
      <c r="X132" s="4">
        <v>0.85750000000000004</v>
      </c>
      <c r="Y132" s="4">
        <v>12.5</v>
      </c>
      <c r="Z132" s="4">
        <v>847</v>
      </c>
      <c r="AA132" s="4">
        <v>861</v>
      </c>
      <c r="AB132" s="4">
        <v>849</v>
      </c>
      <c r="AC132" s="4">
        <v>70</v>
      </c>
      <c r="AD132" s="4">
        <v>12.13</v>
      </c>
      <c r="AE132" s="4">
        <v>0.28000000000000003</v>
      </c>
      <c r="AF132" s="4">
        <v>982</v>
      </c>
      <c r="AG132" s="4">
        <v>-6</v>
      </c>
      <c r="AH132" s="4">
        <v>10</v>
      </c>
      <c r="AI132" s="4">
        <v>13</v>
      </c>
      <c r="AJ132" s="4">
        <v>121</v>
      </c>
      <c r="AK132" s="4">
        <v>121.8</v>
      </c>
      <c r="AL132" s="4">
        <v>5.3</v>
      </c>
      <c r="AM132" s="4">
        <v>142</v>
      </c>
      <c r="AN132" s="4" t="s">
        <v>155</v>
      </c>
      <c r="AO132" s="4">
        <v>2</v>
      </c>
      <c r="AP132" s="5">
        <v>0.62937500000000002</v>
      </c>
      <c r="AQ132" s="4">
        <v>47.162978000000003</v>
      </c>
      <c r="AR132" s="4">
        <v>-88.484126000000003</v>
      </c>
      <c r="AS132" s="4">
        <v>318.10000000000002</v>
      </c>
      <c r="AT132" s="4">
        <v>42.6</v>
      </c>
      <c r="AU132" s="4">
        <v>12</v>
      </c>
      <c r="AV132" s="4">
        <v>11</v>
      </c>
      <c r="AW132" s="4" t="s">
        <v>416</v>
      </c>
      <c r="AX132" s="4">
        <v>0.9</v>
      </c>
      <c r="AY132" s="4">
        <v>1.4</v>
      </c>
      <c r="AZ132" s="4">
        <v>1.7</v>
      </c>
      <c r="BA132" s="4">
        <v>11.154</v>
      </c>
      <c r="BB132" s="4">
        <v>11.9</v>
      </c>
      <c r="BC132" s="4">
        <v>1.07</v>
      </c>
      <c r="BD132" s="4">
        <v>16.623000000000001</v>
      </c>
      <c r="BE132" s="4">
        <v>2378.268</v>
      </c>
      <c r="BF132" s="4">
        <v>23.91</v>
      </c>
      <c r="BG132" s="4">
        <v>4.4029999999999996</v>
      </c>
      <c r="BH132" s="4">
        <v>0.16800000000000001</v>
      </c>
      <c r="BI132" s="4">
        <v>4.5720000000000001</v>
      </c>
      <c r="BJ132" s="4">
        <v>3.399</v>
      </c>
      <c r="BK132" s="4">
        <v>0.13</v>
      </c>
      <c r="BL132" s="4">
        <v>3.5289999999999999</v>
      </c>
      <c r="BM132" s="4">
        <v>1.3869</v>
      </c>
      <c r="BQ132" s="4">
        <v>123.833</v>
      </c>
      <c r="BR132" s="4">
        <v>0.55349800000000005</v>
      </c>
      <c r="BS132" s="4">
        <v>-5</v>
      </c>
      <c r="BT132" s="4">
        <v>0.26175799999999999</v>
      </c>
      <c r="BU132" s="4">
        <v>13.526108000000001</v>
      </c>
      <c r="BV132" s="4">
        <v>5.2875120000000004</v>
      </c>
    </row>
    <row r="133" spans="1:74" x14ac:dyDescent="0.25">
      <c r="A133" s="2">
        <v>42803</v>
      </c>
      <c r="B133" s="3">
        <v>0.42068083333333334</v>
      </c>
      <c r="C133" s="4">
        <v>12.913</v>
      </c>
      <c r="D133" s="4">
        <v>0.17580000000000001</v>
      </c>
      <c r="E133" s="4">
        <v>1758.270677</v>
      </c>
      <c r="F133" s="4">
        <v>269.60000000000002</v>
      </c>
      <c r="G133" s="4">
        <v>26.3</v>
      </c>
      <c r="H133" s="4">
        <v>195.9</v>
      </c>
      <c r="J133" s="4">
        <v>0.9</v>
      </c>
      <c r="K133" s="4">
        <v>0.86739999999999995</v>
      </c>
      <c r="L133" s="4">
        <v>11.201499999999999</v>
      </c>
      <c r="M133" s="4">
        <v>0.1525</v>
      </c>
      <c r="N133" s="4">
        <v>233.8432</v>
      </c>
      <c r="O133" s="4">
        <v>22.798400000000001</v>
      </c>
      <c r="P133" s="4">
        <v>256.60000000000002</v>
      </c>
      <c r="Q133" s="4">
        <v>180.50700000000001</v>
      </c>
      <c r="R133" s="4">
        <v>17.598500000000001</v>
      </c>
      <c r="S133" s="4">
        <v>198.1</v>
      </c>
      <c r="T133" s="4">
        <v>195.87979999999999</v>
      </c>
      <c r="W133" s="4">
        <v>0</v>
      </c>
      <c r="X133" s="4">
        <v>0.78069999999999995</v>
      </c>
      <c r="Y133" s="4">
        <v>12.4</v>
      </c>
      <c r="Z133" s="4">
        <v>848</v>
      </c>
      <c r="AA133" s="4">
        <v>862</v>
      </c>
      <c r="AB133" s="4">
        <v>849</v>
      </c>
      <c r="AC133" s="4">
        <v>70</v>
      </c>
      <c r="AD133" s="4">
        <v>12.13</v>
      </c>
      <c r="AE133" s="4">
        <v>0.28000000000000003</v>
      </c>
      <c r="AF133" s="4">
        <v>982</v>
      </c>
      <c r="AG133" s="4">
        <v>-6</v>
      </c>
      <c r="AH133" s="4">
        <v>10</v>
      </c>
      <c r="AI133" s="4">
        <v>13</v>
      </c>
      <c r="AJ133" s="4">
        <v>121</v>
      </c>
      <c r="AK133" s="4">
        <v>122</v>
      </c>
      <c r="AL133" s="4">
        <v>5.3</v>
      </c>
      <c r="AM133" s="4">
        <v>142</v>
      </c>
      <c r="AN133" s="4" t="s">
        <v>155</v>
      </c>
      <c r="AO133" s="4">
        <v>2</v>
      </c>
      <c r="AP133" s="5">
        <v>0.62938657407407406</v>
      </c>
      <c r="AQ133" s="4">
        <v>47.163148</v>
      </c>
      <c r="AR133" s="4">
        <v>-88.484190999999996</v>
      </c>
      <c r="AS133" s="4">
        <v>318.39999999999998</v>
      </c>
      <c r="AT133" s="4">
        <v>42.7</v>
      </c>
      <c r="AU133" s="4">
        <v>12</v>
      </c>
      <c r="AV133" s="4">
        <v>11</v>
      </c>
      <c r="AW133" s="4" t="s">
        <v>416</v>
      </c>
      <c r="AX133" s="4">
        <v>1.2911109999999999</v>
      </c>
      <c r="AY133" s="4">
        <v>1.0088889999999999</v>
      </c>
      <c r="AZ133" s="4">
        <v>1.993333</v>
      </c>
      <c r="BA133" s="4">
        <v>11.154</v>
      </c>
      <c r="BB133" s="4">
        <v>12.84</v>
      </c>
      <c r="BC133" s="4">
        <v>1.1499999999999999</v>
      </c>
      <c r="BD133" s="4">
        <v>15.282</v>
      </c>
      <c r="BE133" s="4">
        <v>2383.1280000000002</v>
      </c>
      <c r="BF133" s="4">
        <v>20.652000000000001</v>
      </c>
      <c r="BG133" s="4">
        <v>5.21</v>
      </c>
      <c r="BH133" s="4">
        <v>0.50800000000000001</v>
      </c>
      <c r="BI133" s="4">
        <v>5.718</v>
      </c>
      <c r="BJ133" s="4">
        <v>4.0220000000000002</v>
      </c>
      <c r="BK133" s="4">
        <v>0.39200000000000002</v>
      </c>
      <c r="BL133" s="4">
        <v>4.4139999999999997</v>
      </c>
      <c r="BM133" s="4">
        <v>1.728</v>
      </c>
      <c r="BQ133" s="4">
        <v>120.768</v>
      </c>
      <c r="BR133" s="4">
        <v>0.47382999999999997</v>
      </c>
      <c r="BS133" s="4">
        <v>-5</v>
      </c>
      <c r="BT133" s="4">
        <v>0.25896799999999998</v>
      </c>
      <c r="BU133" s="4">
        <v>11.579221</v>
      </c>
      <c r="BV133" s="4">
        <v>5.2311540000000001</v>
      </c>
    </row>
    <row r="134" spans="1:74" x14ac:dyDescent="0.25">
      <c r="A134" s="2">
        <v>42803</v>
      </c>
      <c r="B134" s="3">
        <v>0.42069240740740743</v>
      </c>
      <c r="C134" s="4">
        <v>12.971</v>
      </c>
      <c r="D134" s="4">
        <v>5.4699999999999999E-2</v>
      </c>
      <c r="E134" s="4">
        <v>546.90893900000003</v>
      </c>
      <c r="F134" s="4">
        <v>303.7</v>
      </c>
      <c r="G134" s="4">
        <v>14.3</v>
      </c>
      <c r="H134" s="4">
        <v>232.3</v>
      </c>
      <c r="J134" s="4">
        <v>0.82</v>
      </c>
      <c r="K134" s="4">
        <v>0.86809999999999998</v>
      </c>
      <c r="L134" s="4">
        <v>11.2598</v>
      </c>
      <c r="M134" s="4">
        <v>4.7500000000000001E-2</v>
      </c>
      <c r="N134" s="4">
        <v>263.61169999999998</v>
      </c>
      <c r="O134" s="4">
        <v>12.445</v>
      </c>
      <c r="P134" s="4">
        <v>276.10000000000002</v>
      </c>
      <c r="Q134" s="4">
        <v>203.5831</v>
      </c>
      <c r="R134" s="4">
        <v>9.6110000000000007</v>
      </c>
      <c r="S134" s="4">
        <v>213.2</v>
      </c>
      <c r="T134" s="4">
        <v>232.29580000000001</v>
      </c>
      <c r="W134" s="4">
        <v>0</v>
      </c>
      <c r="X134" s="4">
        <v>0.7137</v>
      </c>
      <c r="Y134" s="4">
        <v>12.4</v>
      </c>
      <c r="Z134" s="4">
        <v>848</v>
      </c>
      <c r="AA134" s="4">
        <v>861</v>
      </c>
      <c r="AB134" s="4">
        <v>849</v>
      </c>
      <c r="AC134" s="4">
        <v>70.8</v>
      </c>
      <c r="AD134" s="4">
        <v>12.26</v>
      </c>
      <c r="AE134" s="4">
        <v>0.28000000000000003</v>
      </c>
      <c r="AF134" s="4">
        <v>982</v>
      </c>
      <c r="AG134" s="4">
        <v>-6</v>
      </c>
      <c r="AH134" s="4">
        <v>10</v>
      </c>
      <c r="AI134" s="4">
        <v>13</v>
      </c>
      <c r="AJ134" s="4">
        <v>120.2</v>
      </c>
      <c r="AK134" s="4">
        <v>122</v>
      </c>
      <c r="AL134" s="4">
        <v>5.3</v>
      </c>
      <c r="AM134" s="4">
        <v>142</v>
      </c>
      <c r="AN134" s="4" t="s">
        <v>155</v>
      </c>
      <c r="AO134" s="4">
        <v>2</v>
      </c>
      <c r="AP134" s="5">
        <v>0.62939814814814821</v>
      </c>
      <c r="AQ134" s="4">
        <v>47.163311</v>
      </c>
      <c r="AR134" s="4">
        <v>-88.484288000000006</v>
      </c>
      <c r="AS134" s="4">
        <v>319.3</v>
      </c>
      <c r="AT134" s="4">
        <v>42.8</v>
      </c>
      <c r="AU134" s="4">
        <v>12</v>
      </c>
      <c r="AV134" s="4">
        <v>11</v>
      </c>
      <c r="AW134" s="4" t="s">
        <v>416</v>
      </c>
      <c r="AX134" s="4">
        <v>1.397702</v>
      </c>
      <c r="AY134" s="4">
        <v>1.390809</v>
      </c>
      <c r="AZ134" s="4">
        <v>2.293107</v>
      </c>
      <c r="BA134" s="4">
        <v>11.154</v>
      </c>
      <c r="BB134" s="4">
        <v>12.91</v>
      </c>
      <c r="BC134" s="4">
        <v>1.1599999999999999</v>
      </c>
      <c r="BD134" s="4">
        <v>15.194000000000001</v>
      </c>
      <c r="BE134" s="4">
        <v>2404.6799999999998</v>
      </c>
      <c r="BF134" s="4">
        <v>6.4530000000000003</v>
      </c>
      <c r="BG134" s="4">
        <v>5.8959999999999999</v>
      </c>
      <c r="BH134" s="4">
        <v>0.27800000000000002</v>
      </c>
      <c r="BI134" s="4">
        <v>6.1740000000000004</v>
      </c>
      <c r="BJ134" s="4">
        <v>4.5529999999999999</v>
      </c>
      <c r="BK134" s="4">
        <v>0.215</v>
      </c>
      <c r="BL134" s="4">
        <v>4.7679999999999998</v>
      </c>
      <c r="BM134" s="4">
        <v>2.0571000000000002</v>
      </c>
      <c r="BQ134" s="4">
        <v>110.82899999999999</v>
      </c>
      <c r="BR134" s="4">
        <v>0.486174</v>
      </c>
      <c r="BS134" s="4">
        <v>-5</v>
      </c>
      <c r="BT134" s="4">
        <v>0.25724200000000003</v>
      </c>
      <c r="BU134" s="4">
        <v>11.880877999999999</v>
      </c>
      <c r="BV134" s="4">
        <v>5.196288</v>
      </c>
    </row>
    <row r="135" spans="1:74" x14ac:dyDescent="0.25">
      <c r="A135" s="2">
        <v>42803</v>
      </c>
      <c r="B135" s="3">
        <v>0.42070398148148147</v>
      </c>
      <c r="C135" s="4">
        <v>13.417999999999999</v>
      </c>
      <c r="D135" s="4">
        <v>2.1399999999999999E-2</v>
      </c>
      <c r="E135" s="4">
        <v>213.723917</v>
      </c>
      <c r="F135" s="4">
        <v>323.39999999999998</v>
      </c>
      <c r="G135" s="4">
        <v>12.1</v>
      </c>
      <c r="H135" s="4">
        <v>194.7</v>
      </c>
      <c r="J135" s="4">
        <v>0.77</v>
      </c>
      <c r="K135" s="4">
        <v>0.86439999999999995</v>
      </c>
      <c r="L135" s="4">
        <v>11.598699999999999</v>
      </c>
      <c r="M135" s="4">
        <v>1.8499999999999999E-2</v>
      </c>
      <c r="N135" s="4">
        <v>279.58339999999998</v>
      </c>
      <c r="O135" s="4">
        <v>10.489599999999999</v>
      </c>
      <c r="P135" s="4">
        <v>290.10000000000002</v>
      </c>
      <c r="Q135" s="4">
        <v>215.95079999999999</v>
      </c>
      <c r="R135" s="4">
        <v>8.1021999999999998</v>
      </c>
      <c r="S135" s="4">
        <v>224.1</v>
      </c>
      <c r="T135" s="4">
        <v>194.72069999999999</v>
      </c>
      <c r="W135" s="4">
        <v>0</v>
      </c>
      <c r="X135" s="4">
        <v>0.66739999999999999</v>
      </c>
      <c r="Y135" s="4">
        <v>12.4</v>
      </c>
      <c r="Z135" s="4">
        <v>847</v>
      </c>
      <c r="AA135" s="4">
        <v>860</v>
      </c>
      <c r="AB135" s="4">
        <v>849</v>
      </c>
      <c r="AC135" s="4">
        <v>71</v>
      </c>
      <c r="AD135" s="4">
        <v>12.31</v>
      </c>
      <c r="AE135" s="4">
        <v>0.28000000000000003</v>
      </c>
      <c r="AF135" s="4">
        <v>982</v>
      </c>
      <c r="AG135" s="4">
        <v>-6</v>
      </c>
      <c r="AH135" s="4">
        <v>10</v>
      </c>
      <c r="AI135" s="4">
        <v>13</v>
      </c>
      <c r="AJ135" s="4">
        <v>120</v>
      </c>
      <c r="AK135" s="4">
        <v>122</v>
      </c>
      <c r="AL135" s="4">
        <v>5.4</v>
      </c>
      <c r="AM135" s="4">
        <v>142</v>
      </c>
      <c r="AN135" s="4" t="s">
        <v>155</v>
      </c>
      <c r="AO135" s="4">
        <v>2</v>
      </c>
      <c r="AP135" s="5">
        <v>0.62940972222222225</v>
      </c>
      <c r="AQ135" s="4">
        <v>47.163457000000001</v>
      </c>
      <c r="AR135" s="4">
        <v>-88.484412000000006</v>
      </c>
      <c r="AS135" s="4">
        <v>318.89999999999998</v>
      </c>
      <c r="AT135" s="4">
        <v>42</v>
      </c>
      <c r="AU135" s="4">
        <v>12</v>
      </c>
      <c r="AV135" s="4">
        <v>11</v>
      </c>
      <c r="AW135" s="4" t="s">
        <v>416</v>
      </c>
      <c r="AX135" s="4">
        <v>1.692807</v>
      </c>
      <c r="AY135" s="4">
        <v>1.595205</v>
      </c>
      <c r="AZ135" s="4">
        <v>2.5928070000000001</v>
      </c>
      <c r="BA135" s="4">
        <v>11.154</v>
      </c>
      <c r="BB135" s="4">
        <v>12.54</v>
      </c>
      <c r="BC135" s="4">
        <v>1.1200000000000001</v>
      </c>
      <c r="BD135" s="4">
        <v>15.683999999999999</v>
      </c>
      <c r="BE135" s="4">
        <v>2411.6669999999999</v>
      </c>
      <c r="BF135" s="4">
        <v>2.4449999999999998</v>
      </c>
      <c r="BG135" s="4">
        <v>6.0880000000000001</v>
      </c>
      <c r="BH135" s="4">
        <v>0.22800000000000001</v>
      </c>
      <c r="BI135" s="4">
        <v>6.3159999999999998</v>
      </c>
      <c r="BJ135" s="4">
        <v>4.702</v>
      </c>
      <c r="BK135" s="4">
        <v>0.17599999999999999</v>
      </c>
      <c r="BL135" s="4">
        <v>4.8789999999999996</v>
      </c>
      <c r="BM135" s="4">
        <v>1.6788000000000001</v>
      </c>
      <c r="BQ135" s="4">
        <v>100.90600000000001</v>
      </c>
      <c r="BR135" s="4">
        <v>0.51264399999999999</v>
      </c>
      <c r="BS135" s="4">
        <v>-5</v>
      </c>
      <c r="BT135" s="4">
        <v>0.25548399999999999</v>
      </c>
      <c r="BU135" s="4">
        <v>12.527737999999999</v>
      </c>
      <c r="BV135" s="4">
        <v>5.1607770000000004</v>
      </c>
    </row>
    <row r="136" spans="1:74" x14ac:dyDescent="0.25">
      <c r="A136" s="2">
        <v>42803</v>
      </c>
      <c r="B136" s="3">
        <v>0.42071555555555556</v>
      </c>
      <c r="C136" s="4">
        <v>13.632</v>
      </c>
      <c r="D136" s="4">
        <v>7.7999999999999996E-3</v>
      </c>
      <c r="E136" s="4">
        <v>78.330494000000002</v>
      </c>
      <c r="F136" s="4">
        <v>354</v>
      </c>
      <c r="G136" s="4">
        <v>11.2</v>
      </c>
      <c r="H136" s="4">
        <v>157.80000000000001</v>
      </c>
      <c r="J136" s="4">
        <v>0.7</v>
      </c>
      <c r="K136" s="4">
        <v>0.86260000000000003</v>
      </c>
      <c r="L136" s="4">
        <v>11.759499999999999</v>
      </c>
      <c r="M136" s="4">
        <v>6.7999999999999996E-3</v>
      </c>
      <c r="N136" s="4">
        <v>305.3349</v>
      </c>
      <c r="O136" s="4">
        <v>9.6374999999999993</v>
      </c>
      <c r="P136" s="4">
        <v>315</v>
      </c>
      <c r="Q136" s="4">
        <v>235.84950000000001</v>
      </c>
      <c r="R136" s="4">
        <v>7.4443000000000001</v>
      </c>
      <c r="S136" s="4">
        <v>243.3</v>
      </c>
      <c r="T136" s="4">
        <v>157.84610000000001</v>
      </c>
      <c r="W136" s="4">
        <v>0</v>
      </c>
      <c r="X136" s="4">
        <v>0.6038</v>
      </c>
      <c r="Y136" s="4">
        <v>12.3</v>
      </c>
      <c r="Z136" s="4">
        <v>847</v>
      </c>
      <c r="AA136" s="4">
        <v>860</v>
      </c>
      <c r="AB136" s="4">
        <v>850</v>
      </c>
      <c r="AC136" s="4">
        <v>71</v>
      </c>
      <c r="AD136" s="4">
        <v>12.32</v>
      </c>
      <c r="AE136" s="4">
        <v>0.28000000000000003</v>
      </c>
      <c r="AF136" s="4">
        <v>981</v>
      </c>
      <c r="AG136" s="4">
        <v>-6</v>
      </c>
      <c r="AH136" s="4">
        <v>10</v>
      </c>
      <c r="AI136" s="4">
        <v>13</v>
      </c>
      <c r="AJ136" s="4">
        <v>120.8</v>
      </c>
      <c r="AK136" s="4">
        <v>122.8</v>
      </c>
      <c r="AL136" s="4">
        <v>5.2</v>
      </c>
      <c r="AM136" s="4">
        <v>142</v>
      </c>
      <c r="AN136" s="4" t="s">
        <v>155</v>
      </c>
      <c r="AO136" s="4">
        <v>2</v>
      </c>
      <c r="AP136" s="5">
        <v>0.62942129629629628</v>
      </c>
      <c r="AQ136" s="4">
        <v>47.163592000000001</v>
      </c>
      <c r="AR136" s="4">
        <v>-88.484558000000007</v>
      </c>
      <c r="AS136" s="4">
        <v>319</v>
      </c>
      <c r="AT136" s="4">
        <v>41.4</v>
      </c>
      <c r="AU136" s="4">
        <v>12</v>
      </c>
      <c r="AV136" s="4">
        <v>11</v>
      </c>
      <c r="AW136" s="4" t="s">
        <v>416</v>
      </c>
      <c r="AX136" s="4">
        <v>1.7</v>
      </c>
      <c r="AY136" s="4">
        <v>1.6975020000000001</v>
      </c>
      <c r="AZ136" s="4">
        <v>2.6975020000000001</v>
      </c>
      <c r="BA136" s="4">
        <v>11.154</v>
      </c>
      <c r="BB136" s="4">
        <v>12.37</v>
      </c>
      <c r="BC136" s="4">
        <v>1.1100000000000001</v>
      </c>
      <c r="BD136" s="4">
        <v>15.926</v>
      </c>
      <c r="BE136" s="4">
        <v>2414.826</v>
      </c>
      <c r="BF136" s="4">
        <v>0.88300000000000001</v>
      </c>
      <c r="BG136" s="4">
        <v>6.5659999999999998</v>
      </c>
      <c r="BH136" s="4">
        <v>0.20699999999999999</v>
      </c>
      <c r="BI136" s="4">
        <v>6.7729999999999997</v>
      </c>
      <c r="BJ136" s="4">
        <v>5.0720000000000001</v>
      </c>
      <c r="BK136" s="4">
        <v>0.16</v>
      </c>
      <c r="BL136" s="4">
        <v>5.2320000000000002</v>
      </c>
      <c r="BM136" s="4">
        <v>1.3440000000000001</v>
      </c>
      <c r="BQ136" s="4">
        <v>90.16</v>
      </c>
      <c r="BR136" s="4">
        <v>0.56167699999999998</v>
      </c>
      <c r="BS136" s="4">
        <v>-5</v>
      </c>
      <c r="BT136" s="4">
        <v>0.251971</v>
      </c>
      <c r="BU136" s="4">
        <v>13.725989999999999</v>
      </c>
      <c r="BV136" s="4">
        <v>5.0898149999999998</v>
      </c>
    </row>
    <row r="137" spans="1:74" x14ac:dyDescent="0.25">
      <c r="A137" s="2">
        <v>42803</v>
      </c>
      <c r="B137" s="3">
        <v>0.4207271296296296</v>
      </c>
      <c r="C137" s="4">
        <v>13.824</v>
      </c>
      <c r="D137" s="4">
        <v>1.29E-2</v>
      </c>
      <c r="E137" s="4">
        <v>129.068826</v>
      </c>
      <c r="F137" s="4">
        <v>383.9</v>
      </c>
      <c r="G137" s="4">
        <v>5.8</v>
      </c>
      <c r="H137" s="4">
        <v>141.5</v>
      </c>
      <c r="J137" s="4">
        <v>0.92</v>
      </c>
      <c r="K137" s="4">
        <v>0.86080000000000001</v>
      </c>
      <c r="L137" s="4">
        <v>11.9002</v>
      </c>
      <c r="M137" s="4">
        <v>1.11E-2</v>
      </c>
      <c r="N137" s="4">
        <v>330.43970000000002</v>
      </c>
      <c r="O137" s="4">
        <v>4.9927999999999999</v>
      </c>
      <c r="P137" s="4">
        <v>335.4</v>
      </c>
      <c r="Q137" s="4">
        <v>255.23509999999999</v>
      </c>
      <c r="R137" s="4">
        <v>3.8565</v>
      </c>
      <c r="S137" s="4">
        <v>259.10000000000002</v>
      </c>
      <c r="T137" s="4">
        <v>141.4649</v>
      </c>
      <c r="W137" s="4">
        <v>0</v>
      </c>
      <c r="X137" s="4">
        <v>0.79020000000000001</v>
      </c>
      <c r="Y137" s="4">
        <v>12.4</v>
      </c>
      <c r="Z137" s="4">
        <v>847</v>
      </c>
      <c r="AA137" s="4">
        <v>860</v>
      </c>
      <c r="AB137" s="4">
        <v>848</v>
      </c>
      <c r="AC137" s="4">
        <v>71</v>
      </c>
      <c r="AD137" s="4">
        <v>12.31</v>
      </c>
      <c r="AE137" s="4">
        <v>0.28000000000000003</v>
      </c>
      <c r="AF137" s="4">
        <v>982</v>
      </c>
      <c r="AG137" s="4">
        <v>-6</v>
      </c>
      <c r="AH137" s="4">
        <v>10</v>
      </c>
      <c r="AI137" s="4">
        <v>13</v>
      </c>
      <c r="AJ137" s="4">
        <v>121</v>
      </c>
      <c r="AK137" s="4">
        <v>122.2</v>
      </c>
      <c r="AL137" s="4">
        <v>5.2</v>
      </c>
      <c r="AM137" s="4">
        <v>142</v>
      </c>
      <c r="AN137" s="4" t="s">
        <v>155</v>
      </c>
      <c r="AO137" s="4">
        <v>2</v>
      </c>
      <c r="AP137" s="5">
        <v>0.62943287037037032</v>
      </c>
      <c r="AQ137" s="4">
        <v>47.163733000000001</v>
      </c>
      <c r="AR137" s="4">
        <v>-88.484701000000001</v>
      </c>
      <c r="AS137" s="4">
        <v>319.10000000000002</v>
      </c>
      <c r="AT137" s="4">
        <v>42.3</v>
      </c>
      <c r="AU137" s="4">
        <v>12</v>
      </c>
      <c r="AV137" s="4">
        <v>11</v>
      </c>
      <c r="AW137" s="4" t="s">
        <v>416</v>
      </c>
      <c r="AX137" s="4">
        <v>0.92077900000000001</v>
      </c>
      <c r="AY137" s="4">
        <v>1.3103899999999999</v>
      </c>
      <c r="AZ137" s="4">
        <v>1.628571</v>
      </c>
      <c r="BA137" s="4">
        <v>11.154</v>
      </c>
      <c r="BB137" s="4">
        <v>12.21</v>
      </c>
      <c r="BC137" s="4">
        <v>1.0900000000000001</v>
      </c>
      <c r="BD137" s="4">
        <v>16.167000000000002</v>
      </c>
      <c r="BE137" s="4">
        <v>2414.232</v>
      </c>
      <c r="BF137" s="4">
        <v>1.4350000000000001</v>
      </c>
      <c r="BG137" s="4">
        <v>7.02</v>
      </c>
      <c r="BH137" s="4">
        <v>0.106</v>
      </c>
      <c r="BI137" s="4">
        <v>7.1260000000000003</v>
      </c>
      <c r="BJ137" s="4">
        <v>5.423</v>
      </c>
      <c r="BK137" s="4">
        <v>8.2000000000000003E-2</v>
      </c>
      <c r="BL137" s="4">
        <v>5.5039999999999996</v>
      </c>
      <c r="BM137" s="4">
        <v>1.19</v>
      </c>
      <c r="BQ137" s="4">
        <v>116.568</v>
      </c>
      <c r="BR137" s="4">
        <v>0.579789</v>
      </c>
      <c r="BS137" s="4">
        <v>-5</v>
      </c>
      <c r="BT137" s="4">
        <v>0.25175799999999998</v>
      </c>
      <c r="BU137" s="4">
        <v>14.168589000000001</v>
      </c>
      <c r="BV137" s="4">
        <v>5.0855069999999998</v>
      </c>
    </row>
    <row r="138" spans="1:74" x14ac:dyDescent="0.25">
      <c r="A138" s="2">
        <v>42803</v>
      </c>
      <c r="B138" s="3">
        <v>0.42073870370370375</v>
      </c>
      <c r="C138" s="4">
        <v>14.473000000000001</v>
      </c>
      <c r="D138" s="4">
        <v>0.34699999999999998</v>
      </c>
      <c r="E138" s="4">
        <v>3470.1443119999999</v>
      </c>
      <c r="F138" s="4">
        <v>407.3</v>
      </c>
      <c r="G138" s="4">
        <v>5.7</v>
      </c>
      <c r="H138" s="4">
        <v>138.6</v>
      </c>
      <c r="J138" s="4">
        <v>1.1000000000000001</v>
      </c>
      <c r="K138" s="4">
        <v>0.85170000000000001</v>
      </c>
      <c r="L138" s="4">
        <v>12.326499999999999</v>
      </c>
      <c r="M138" s="4">
        <v>0.29559999999999997</v>
      </c>
      <c r="N138" s="4">
        <v>346.92919999999998</v>
      </c>
      <c r="O138" s="4">
        <v>4.8547000000000002</v>
      </c>
      <c r="P138" s="4">
        <v>351.8</v>
      </c>
      <c r="Q138" s="4">
        <v>267.96879999999999</v>
      </c>
      <c r="R138" s="4">
        <v>3.7498</v>
      </c>
      <c r="S138" s="4">
        <v>271.7</v>
      </c>
      <c r="T138" s="4">
        <v>138.63999999999999</v>
      </c>
      <c r="W138" s="4">
        <v>0</v>
      </c>
      <c r="X138" s="4">
        <v>0.93689999999999996</v>
      </c>
      <c r="Y138" s="4">
        <v>12.4</v>
      </c>
      <c r="Z138" s="4">
        <v>846</v>
      </c>
      <c r="AA138" s="4">
        <v>861</v>
      </c>
      <c r="AB138" s="4">
        <v>848</v>
      </c>
      <c r="AC138" s="4">
        <v>71</v>
      </c>
      <c r="AD138" s="4">
        <v>12.31</v>
      </c>
      <c r="AE138" s="4">
        <v>0.28000000000000003</v>
      </c>
      <c r="AF138" s="4">
        <v>982</v>
      </c>
      <c r="AG138" s="4">
        <v>-6</v>
      </c>
      <c r="AH138" s="4">
        <v>9.2420000000000009</v>
      </c>
      <c r="AI138" s="4">
        <v>13</v>
      </c>
      <c r="AJ138" s="4">
        <v>121</v>
      </c>
      <c r="AK138" s="4">
        <v>122</v>
      </c>
      <c r="AL138" s="4">
        <v>5.5</v>
      </c>
      <c r="AM138" s="4">
        <v>142</v>
      </c>
      <c r="AN138" s="4" t="s">
        <v>155</v>
      </c>
      <c r="AO138" s="4">
        <v>2</v>
      </c>
      <c r="AP138" s="5">
        <v>0.62944444444444447</v>
      </c>
      <c r="AQ138" s="4">
        <v>47.163873000000002</v>
      </c>
      <c r="AR138" s="4">
        <v>-88.484864000000002</v>
      </c>
      <c r="AS138" s="4">
        <v>319</v>
      </c>
      <c r="AT138" s="4">
        <v>43.8</v>
      </c>
      <c r="AU138" s="4">
        <v>12</v>
      </c>
      <c r="AV138" s="4">
        <v>12</v>
      </c>
      <c r="AW138" s="4" t="s">
        <v>404</v>
      </c>
      <c r="AX138" s="4">
        <v>0.80269699999999999</v>
      </c>
      <c r="AY138" s="4">
        <v>1.3</v>
      </c>
      <c r="AZ138" s="4">
        <v>1.5026969999999999</v>
      </c>
      <c r="BA138" s="4">
        <v>11.154</v>
      </c>
      <c r="BB138" s="4">
        <v>11.41</v>
      </c>
      <c r="BC138" s="4">
        <v>1.02</v>
      </c>
      <c r="BD138" s="4">
        <v>17.411999999999999</v>
      </c>
      <c r="BE138" s="4">
        <v>2359.6570000000002</v>
      </c>
      <c r="BF138" s="4">
        <v>36.01</v>
      </c>
      <c r="BG138" s="4">
        <v>6.9550000000000001</v>
      </c>
      <c r="BH138" s="4">
        <v>9.7000000000000003E-2</v>
      </c>
      <c r="BI138" s="4">
        <v>7.0519999999999996</v>
      </c>
      <c r="BJ138" s="4">
        <v>5.3719999999999999</v>
      </c>
      <c r="BK138" s="4">
        <v>7.4999999999999997E-2</v>
      </c>
      <c r="BL138" s="4">
        <v>5.4470000000000001</v>
      </c>
      <c r="BM138" s="4">
        <v>1.1005</v>
      </c>
      <c r="BQ138" s="4">
        <v>130.40199999999999</v>
      </c>
      <c r="BR138" s="4">
        <v>0.61359399999999997</v>
      </c>
      <c r="BS138" s="4">
        <v>-5</v>
      </c>
      <c r="BT138" s="4">
        <v>0.25048399999999998</v>
      </c>
      <c r="BU138" s="4">
        <v>14.994702999999999</v>
      </c>
      <c r="BV138" s="4">
        <v>5.0597770000000004</v>
      </c>
    </row>
    <row r="139" spans="1:74" x14ac:dyDescent="0.25">
      <c r="A139" s="2">
        <v>42803</v>
      </c>
      <c r="B139" s="3">
        <v>0.42075027777777779</v>
      </c>
      <c r="C139" s="4">
        <v>14.045</v>
      </c>
      <c r="D139" s="4">
        <v>1.4879</v>
      </c>
      <c r="E139" s="4">
        <v>14878.740426</v>
      </c>
      <c r="F139" s="4">
        <v>411.9</v>
      </c>
      <c r="G139" s="4">
        <v>10.7</v>
      </c>
      <c r="H139" s="4">
        <v>185.9</v>
      </c>
      <c r="J139" s="4">
        <v>1.32</v>
      </c>
      <c r="K139" s="4">
        <v>0.84360000000000002</v>
      </c>
      <c r="L139" s="4">
        <v>11.849299999999999</v>
      </c>
      <c r="M139" s="4">
        <v>1.2552000000000001</v>
      </c>
      <c r="N139" s="4">
        <v>347.4563</v>
      </c>
      <c r="O139" s="4">
        <v>9.0269999999999992</v>
      </c>
      <c r="P139" s="4">
        <v>356.5</v>
      </c>
      <c r="Q139" s="4">
        <v>268.3759</v>
      </c>
      <c r="R139" s="4">
        <v>6.9725000000000001</v>
      </c>
      <c r="S139" s="4">
        <v>275.3</v>
      </c>
      <c r="T139" s="4">
        <v>185.87200000000001</v>
      </c>
      <c r="W139" s="4">
        <v>0</v>
      </c>
      <c r="X139" s="4">
        <v>1.1143000000000001</v>
      </c>
      <c r="Y139" s="4">
        <v>12.4</v>
      </c>
      <c r="Z139" s="4">
        <v>847</v>
      </c>
      <c r="AA139" s="4">
        <v>859</v>
      </c>
      <c r="AB139" s="4">
        <v>849</v>
      </c>
      <c r="AC139" s="4">
        <v>71</v>
      </c>
      <c r="AD139" s="4">
        <v>12.31</v>
      </c>
      <c r="AE139" s="4">
        <v>0.28000000000000003</v>
      </c>
      <c r="AF139" s="4">
        <v>982</v>
      </c>
      <c r="AG139" s="4">
        <v>-6</v>
      </c>
      <c r="AH139" s="4">
        <v>9.7579999999999991</v>
      </c>
      <c r="AI139" s="4">
        <v>13</v>
      </c>
      <c r="AJ139" s="4">
        <v>121</v>
      </c>
      <c r="AK139" s="4">
        <v>121.2</v>
      </c>
      <c r="AL139" s="4">
        <v>5.4</v>
      </c>
      <c r="AM139" s="4">
        <v>142</v>
      </c>
      <c r="AN139" s="4" t="s">
        <v>155</v>
      </c>
      <c r="AO139" s="4">
        <v>2</v>
      </c>
      <c r="AP139" s="5">
        <v>0.62945601851851851</v>
      </c>
      <c r="AQ139" s="4">
        <v>47.163998999999997</v>
      </c>
      <c r="AR139" s="4">
        <v>-88.485048000000006</v>
      </c>
      <c r="AS139" s="4">
        <v>319</v>
      </c>
      <c r="AT139" s="4">
        <v>43.8</v>
      </c>
      <c r="AU139" s="4">
        <v>12</v>
      </c>
      <c r="AV139" s="4">
        <v>12</v>
      </c>
      <c r="AW139" s="4" t="s">
        <v>404</v>
      </c>
      <c r="AX139" s="4">
        <v>0.8</v>
      </c>
      <c r="AY139" s="4">
        <v>1.3</v>
      </c>
      <c r="AZ139" s="4">
        <v>1.5</v>
      </c>
      <c r="BA139" s="4">
        <v>11.154</v>
      </c>
      <c r="BB139" s="4">
        <v>10.8</v>
      </c>
      <c r="BC139" s="4">
        <v>0.97</v>
      </c>
      <c r="BD139" s="4">
        <v>18.533999999999999</v>
      </c>
      <c r="BE139" s="4">
        <v>2183.8049999999998</v>
      </c>
      <c r="BF139" s="4">
        <v>147.24</v>
      </c>
      <c r="BG139" s="4">
        <v>6.7060000000000004</v>
      </c>
      <c r="BH139" s="4">
        <v>0.17399999999999999</v>
      </c>
      <c r="BI139" s="4">
        <v>6.88</v>
      </c>
      <c r="BJ139" s="4">
        <v>5.18</v>
      </c>
      <c r="BK139" s="4">
        <v>0.13500000000000001</v>
      </c>
      <c r="BL139" s="4">
        <v>5.3140000000000001</v>
      </c>
      <c r="BM139" s="4">
        <v>1.4204000000000001</v>
      </c>
      <c r="BQ139" s="4">
        <v>149.327</v>
      </c>
      <c r="BR139" s="4">
        <v>0.67402799999999996</v>
      </c>
      <c r="BS139" s="4">
        <v>-5</v>
      </c>
      <c r="BT139" s="4">
        <v>0.25</v>
      </c>
      <c r="BU139" s="4">
        <v>16.471558999999999</v>
      </c>
      <c r="BV139" s="4">
        <v>5.05</v>
      </c>
    </row>
    <row r="140" spans="1:74" x14ac:dyDescent="0.25">
      <c r="A140" s="2">
        <v>42803</v>
      </c>
      <c r="B140" s="3">
        <v>0.42076185185185189</v>
      </c>
      <c r="C140" s="4">
        <v>13.474</v>
      </c>
      <c r="D140" s="4">
        <v>1.8887</v>
      </c>
      <c r="E140" s="4">
        <v>18887.251064</v>
      </c>
      <c r="F140" s="4">
        <v>383.8</v>
      </c>
      <c r="G140" s="4">
        <v>10.7</v>
      </c>
      <c r="H140" s="4">
        <v>286.39999999999998</v>
      </c>
      <c r="J140" s="4">
        <v>1.48</v>
      </c>
      <c r="K140" s="4">
        <v>0.84440000000000004</v>
      </c>
      <c r="L140" s="4">
        <v>11.377000000000001</v>
      </c>
      <c r="M140" s="4">
        <v>1.5948</v>
      </c>
      <c r="N140" s="4">
        <v>324.02569999999997</v>
      </c>
      <c r="O140" s="4">
        <v>9.0345999999999993</v>
      </c>
      <c r="P140" s="4">
        <v>333.1</v>
      </c>
      <c r="Q140" s="4">
        <v>250.2868</v>
      </c>
      <c r="R140" s="4">
        <v>6.9786000000000001</v>
      </c>
      <c r="S140" s="4">
        <v>257.3</v>
      </c>
      <c r="T140" s="4">
        <v>286.40469999999999</v>
      </c>
      <c r="W140" s="4">
        <v>0</v>
      </c>
      <c r="X140" s="4">
        <v>1.246</v>
      </c>
      <c r="Y140" s="4">
        <v>12.4</v>
      </c>
      <c r="Z140" s="4">
        <v>849</v>
      </c>
      <c r="AA140" s="4">
        <v>862</v>
      </c>
      <c r="AB140" s="4">
        <v>851</v>
      </c>
      <c r="AC140" s="4">
        <v>71</v>
      </c>
      <c r="AD140" s="4">
        <v>12.32</v>
      </c>
      <c r="AE140" s="4">
        <v>0.28000000000000003</v>
      </c>
      <c r="AF140" s="4">
        <v>981</v>
      </c>
      <c r="AG140" s="4">
        <v>-6</v>
      </c>
      <c r="AH140" s="4">
        <v>9.2420000000000009</v>
      </c>
      <c r="AI140" s="4">
        <v>13</v>
      </c>
      <c r="AJ140" s="4">
        <v>121</v>
      </c>
      <c r="AK140" s="4">
        <v>122.5</v>
      </c>
      <c r="AL140" s="4">
        <v>5.0999999999999996</v>
      </c>
      <c r="AM140" s="4">
        <v>142</v>
      </c>
      <c r="AN140" s="4" t="s">
        <v>155</v>
      </c>
      <c r="AO140" s="4">
        <v>2</v>
      </c>
      <c r="AP140" s="5">
        <v>0.62946759259259266</v>
      </c>
      <c r="AQ140" s="4">
        <v>47.164104000000002</v>
      </c>
      <c r="AR140" s="4">
        <v>-88.485275000000001</v>
      </c>
      <c r="AS140" s="4">
        <v>319.10000000000002</v>
      </c>
      <c r="AT140" s="4">
        <v>44.7</v>
      </c>
      <c r="AU140" s="4">
        <v>12</v>
      </c>
      <c r="AV140" s="4">
        <v>12</v>
      </c>
      <c r="AW140" s="4" t="s">
        <v>404</v>
      </c>
      <c r="AX140" s="4">
        <v>1.2850299999999999</v>
      </c>
      <c r="AY140" s="4">
        <v>1.4940119999999999</v>
      </c>
      <c r="AZ140" s="4">
        <v>2.082036</v>
      </c>
      <c r="BA140" s="4">
        <v>11.154</v>
      </c>
      <c r="BB140" s="4">
        <v>10.86</v>
      </c>
      <c r="BC140" s="4">
        <v>0.97</v>
      </c>
      <c r="BD140" s="4">
        <v>18.434000000000001</v>
      </c>
      <c r="BE140" s="4">
        <v>2116.6060000000002</v>
      </c>
      <c r="BF140" s="4">
        <v>188.83500000000001</v>
      </c>
      <c r="BG140" s="4">
        <v>6.3129999999999997</v>
      </c>
      <c r="BH140" s="4">
        <v>0.17599999999999999</v>
      </c>
      <c r="BI140" s="4">
        <v>6.4889999999999999</v>
      </c>
      <c r="BJ140" s="4">
        <v>4.8760000000000003</v>
      </c>
      <c r="BK140" s="4">
        <v>0.13600000000000001</v>
      </c>
      <c r="BL140" s="4">
        <v>5.0119999999999996</v>
      </c>
      <c r="BM140" s="4">
        <v>2.2094</v>
      </c>
      <c r="BQ140" s="4">
        <v>168.55099999999999</v>
      </c>
      <c r="BR140" s="4">
        <v>0.49367800000000001</v>
      </c>
      <c r="BS140" s="4">
        <v>-5</v>
      </c>
      <c r="BT140" s="4">
        <v>0.24696799999999999</v>
      </c>
      <c r="BU140" s="4">
        <v>12.064256</v>
      </c>
      <c r="BV140" s="4">
        <v>4.9887540000000001</v>
      </c>
    </row>
    <row r="141" spans="1:74" x14ac:dyDescent="0.25">
      <c r="A141" s="2">
        <v>42803</v>
      </c>
      <c r="B141" s="3">
        <v>0.42077342592592593</v>
      </c>
      <c r="C141" s="4">
        <v>13.004</v>
      </c>
      <c r="D141" s="4">
        <v>1.1000000000000001</v>
      </c>
      <c r="E141" s="4">
        <v>10999.742765000001</v>
      </c>
      <c r="F141" s="4">
        <v>373.6</v>
      </c>
      <c r="G141" s="4">
        <v>10.7</v>
      </c>
      <c r="H141" s="4">
        <v>310</v>
      </c>
      <c r="J141" s="4">
        <v>1.6</v>
      </c>
      <c r="K141" s="4">
        <v>0.85680000000000001</v>
      </c>
      <c r="L141" s="4">
        <v>11.141400000000001</v>
      </c>
      <c r="M141" s="4">
        <v>0.94240000000000002</v>
      </c>
      <c r="N141" s="4">
        <v>320.06830000000002</v>
      </c>
      <c r="O141" s="4">
        <v>9.1677</v>
      </c>
      <c r="P141" s="4">
        <v>329.2</v>
      </c>
      <c r="Q141" s="4">
        <v>247.3424</v>
      </c>
      <c r="R141" s="4">
        <v>7.0846</v>
      </c>
      <c r="S141" s="4">
        <v>254.4</v>
      </c>
      <c r="T141" s="4">
        <v>309.98129999999998</v>
      </c>
      <c r="W141" s="4">
        <v>0</v>
      </c>
      <c r="X141" s="4">
        <v>1.3709</v>
      </c>
      <c r="Y141" s="4">
        <v>12.3</v>
      </c>
      <c r="Z141" s="4">
        <v>852</v>
      </c>
      <c r="AA141" s="4">
        <v>865</v>
      </c>
      <c r="AB141" s="4">
        <v>853</v>
      </c>
      <c r="AC141" s="4">
        <v>71.8</v>
      </c>
      <c r="AD141" s="4">
        <v>12.44</v>
      </c>
      <c r="AE141" s="4">
        <v>0.28999999999999998</v>
      </c>
      <c r="AF141" s="4">
        <v>982</v>
      </c>
      <c r="AG141" s="4">
        <v>-6</v>
      </c>
      <c r="AH141" s="4">
        <v>9.7579999999999991</v>
      </c>
      <c r="AI141" s="4">
        <v>13</v>
      </c>
      <c r="AJ141" s="4">
        <v>120.2</v>
      </c>
      <c r="AK141" s="4">
        <v>121.5</v>
      </c>
      <c r="AL141" s="4">
        <v>5.3</v>
      </c>
      <c r="AM141" s="4">
        <v>142</v>
      </c>
      <c r="AN141" s="4" t="s">
        <v>155</v>
      </c>
      <c r="AO141" s="4">
        <v>2</v>
      </c>
      <c r="AP141" s="5">
        <v>0.6294791666666667</v>
      </c>
      <c r="AQ141" s="4">
        <v>47.164199000000004</v>
      </c>
      <c r="AR141" s="4">
        <v>-88.485512999999997</v>
      </c>
      <c r="AS141" s="4">
        <v>319.10000000000002</v>
      </c>
      <c r="AT141" s="4">
        <v>46.3</v>
      </c>
      <c r="AU141" s="4">
        <v>12</v>
      </c>
      <c r="AV141" s="4">
        <v>12</v>
      </c>
      <c r="AW141" s="4" t="s">
        <v>404</v>
      </c>
      <c r="AX141" s="4">
        <v>1.1061939999999999</v>
      </c>
      <c r="AY141" s="4">
        <v>1.403097</v>
      </c>
      <c r="AZ141" s="4">
        <v>1.809291</v>
      </c>
      <c r="BA141" s="4">
        <v>11.154</v>
      </c>
      <c r="BB141" s="4">
        <v>11.85</v>
      </c>
      <c r="BC141" s="4">
        <v>1.06</v>
      </c>
      <c r="BD141" s="4">
        <v>16.715</v>
      </c>
      <c r="BE141" s="4">
        <v>2224.8049999999998</v>
      </c>
      <c r="BF141" s="4">
        <v>119.78100000000001</v>
      </c>
      <c r="BG141" s="4">
        <v>6.6929999999999996</v>
      </c>
      <c r="BH141" s="4">
        <v>0.192</v>
      </c>
      <c r="BI141" s="4">
        <v>6.8849999999999998</v>
      </c>
      <c r="BJ141" s="4">
        <v>5.1719999999999997</v>
      </c>
      <c r="BK141" s="4">
        <v>0.14799999999999999</v>
      </c>
      <c r="BL141" s="4">
        <v>5.3209999999999997</v>
      </c>
      <c r="BM141" s="4">
        <v>2.5667</v>
      </c>
      <c r="BQ141" s="4">
        <v>199.04300000000001</v>
      </c>
      <c r="BR141" s="4">
        <v>0.32791199999999998</v>
      </c>
      <c r="BS141" s="4">
        <v>-5</v>
      </c>
      <c r="BT141" s="4">
        <v>0.243726</v>
      </c>
      <c r="BU141" s="4">
        <v>8.0133489999999998</v>
      </c>
      <c r="BV141" s="4">
        <v>4.9232649999999998</v>
      </c>
    </row>
    <row r="142" spans="1:74" x14ac:dyDescent="0.25">
      <c r="A142" s="2">
        <v>42803</v>
      </c>
      <c r="B142" s="3">
        <v>0.42078499999999996</v>
      </c>
      <c r="C142" s="4">
        <v>12.65</v>
      </c>
      <c r="D142" s="4">
        <v>0.4612</v>
      </c>
      <c r="E142" s="4">
        <v>4612.0033810000004</v>
      </c>
      <c r="F142" s="4">
        <v>335.9</v>
      </c>
      <c r="G142" s="4">
        <v>10.5</v>
      </c>
      <c r="H142" s="4">
        <v>258.3</v>
      </c>
      <c r="J142" s="4">
        <v>1.52</v>
      </c>
      <c r="K142" s="4">
        <v>0.86680000000000001</v>
      </c>
      <c r="L142" s="4">
        <v>10.964700000000001</v>
      </c>
      <c r="M142" s="4">
        <v>0.39979999999999999</v>
      </c>
      <c r="N142" s="4">
        <v>291.16770000000002</v>
      </c>
      <c r="O142" s="4">
        <v>9.1014999999999997</v>
      </c>
      <c r="P142" s="4">
        <v>300.3</v>
      </c>
      <c r="Q142" s="4">
        <v>225.04839999999999</v>
      </c>
      <c r="R142" s="4">
        <v>7.0347</v>
      </c>
      <c r="S142" s="4">
        <v>232.1</v>
      </c>
      <c r="T142" s="4">
        <v>258.34140000000002</v>
      </c>
      <c r="W142" s="4">
        <v>0</v>
      </c>
      <c r="X142" s="4">
        <v>1.3217000000000001</v>
      </c>
      <c r="Y142" s="4">
        <v>12.4</v>
      </c>
      <c r="Z142" s="4">
        <v>852</v>
      </c>
      <c r="AA142" s="4">
        <v>865</v>
      </c>
      <c r="AB142" s="4">
        <v>854</v>
      </c>
      <c r="AC142" s="4">
        <v>72</v>
      </c>
      <c r="AD142" s="4">
        <v>12.49</v>
      </c>
      <c r="AE142" s="4">
        <v>0.28999999999999998</v>
      </c>
      <c r="AF142" s="4">
        <v>981</v>
      </c>
      <c r="AG142" s="4">
        <v>-6</v>
      </c>
      <c r="AH142" s="4">
        <v>10</v>
      </c>
      <c r="AI142" s="4">
        <v>13</v>
      </c>
      <c r="AJ142" s="4">
        <v>120.8</v>
      </c>
      <c r="AK142" s="4">
        <v>122.5</v>
      </c>
      <c r="AL142" s="4">
        <v>5.5</v>
      </c>
      <c r="AM142" s="4">
        <v>142</v>
      </c>
      <c r="AN142" s="4" t="s">
        <v>155</v>
      </c>
      <c r="AO142" s="4">
        <v>2</v>
      </c>
      <c r="AP142" s="5">
        <v>0.62949074074074074</v>
      </c>
      <c r="AQ142" s="4">
        <v>47.164275000000004</v>
      </c>
      <c r="AR142" s="4">
        <v>-88.485761999999994</v>
      </c>
      <c r="AS142" s="4">
        <v>318.89999999999998</v>
      </c>
      <c r="AT142" s="4">
        <v>46</v>
      </c>
      <c r="AU142" s="4">
        <v>12</v>
      </c>
      <c r="AV142" s="4">
        <v>12</v>
      </c>
      <c r="AW142" s="4" t="s">
        <v>404</v>
      </c>
      <c r="AX142" s="4">
        <v>1.293606</v>
      </c>
      <c r="AY142" s="4">
        <v>1.7872129999999999</v>
      </c>
      <c r="AZ142" s="4">
        <v>2.1872129999999999</v>
      </c>
      <c r="BA142" s="4">
        <v>11.154</v>
      </c>
      <c r="BB142" s="4">
        <v>12.78</v>
      </c>
      <c r="BC142" s="4">
        <v>1.1499999999999999</v>
      </c>
      <c r="BD142" s="4">
        <v>15.366</v>
      </c>
      <c r="BE142" s="4">
        <v>2329.306</v>
      </c>
      <c r="BF142" s="4">
        <v>54.052999999999997</v>
      </c>
      <c r="BG142" s="4">
        <v>6.4779999999999998</v>
      </c>
      <c r="BH142" s="4">
        <v>0.20200000000000001</v>
      </c>
      <c r="BI142" s="4">
        <v>6.68</v>
      </c>
      <c r="BJ142" s="4">
        <v>5.0069999999999997</v>
      </c>
      <c r="BK142" s="4">
        <v>0.156</v>
      </c>
      <c r="BL142" s="4">
        <v>5.1630000000000003</v>
      </c>
      <c r="BM142" s="4">
        <v>2.2755999999999998</v>
      </c>
      <c r="BQ142" s="4">
        <v>204.15299999999999</v>
      </c>
      <c r="BR142" s="4">
        <v>0.25406800000000002</v>
      </c>
      <c r="BS142" s="4">
        <v>-5</v>
      </c>
      <c r="BT142" s="4">
        <v>0.24451600000000001</v>
      </c>
      <c r="BU142" s="4">
        <v>6.2087859999999999</v>
      </c>
      <c r="BV142" s="4">
        <v>4.9392230000000001</v>
      </c>
    </row>
    <row r="143" spans="1:74" x14ac:dyDescent="0.25">
      <c r="A143" s="2">
        <v>42803</v>
      </c>
      <c r="B143" s="3">
        <v>0.42079657407407406</v>
      </c>
      <c r="C143" s="4">
        <v>12.353</v>
      </c>
      <c r="D143" s="4">
        <v>0.14369999999999999</v>
      </c>
      <c r="E143" s="4">
        <v>1437.160494</v>
      </c>
      <c r="F143" s="4">
        <v>288.3</v>
      </c>
      <c r="G143" s="4">
        <v>10.3</v>
      </c>
      <c r="H143" s="4">
        <v>188.8</v>
      </c>
      <c r="J143" s="4">
        <v>1.3</v>
      </c>
      <c r="K143" s="4">
        <v>0.87290000000000001</v>
      </c>
      <c r="L143" s="4">
        <v>10.783099999999999</v>
      </c>
      <c r="M143" s="4">
        <v>0.1255</v>
      </c>
      <c r="N143" s="4">
        <v>251.68719999999999</v>
      </c>
      <c r="O143" s="4">
        <v>9.0214999999999996</v>
      </c>
      <c r="P143" s="4">
        <v>260.7</v>
      </c>
      <c r="Q143" s="4">
        <v>194.52860000000001</v>
      </c>
      <c r="R143" s="4">
        <v>6.9726999999999997</v>
      </c>
      <c r="S143" s="4">
        <v>201.5</v>
      </c>
      <c r="T143" s="4">
        <v>188.84219999999999</v>
      </c>
      <c r="W143" s="4">
        <v>0</v>
      </c>
      <c r="X143" s="4">
        <v>1.1348</v>
      </c>
      <c r="Y143" s="4">
        <v>12.4</v>
      </c>
      <c r="Z143" s="4">
        <v>853</v>
      </c>
      <c r="AA143" s="4">
        <v>867</v>
      </c>
      <c r="AB143" s="4">
        <v>855</v>
      </c>
      <c r="AC143" s="4">
        <v>72</v>
      </c>
      <c r="AD143" s="4">
        <v>12.48</v>
      </c>
      <c r="AE143" s="4">
        <v>0.28999999999999998</v>
      </c>
      <c r="AF143" s="4">
        <v>982</v>
      </c>
      <c r="AG143" s="4">
        <v>-6</v>
      </c>
      <c r="AH143" s="4">
        <v>10</v>
      </c>
      <c r="AI143" s="4">
        <v>13</v>
      </c>
      <c r="AJ143" s="4">
        <v>120.2</v>
      </c>
      <c r="AK143" s="4">
        <v>123</v>
      </c>
      <c r="AL143" s="4">
        <v>5.4</v>
      </c>
      <c r="AM143" s="4">
        <v>142</v>
      </c>
      <c r="AN143" s="4" t="s">
        <v>155</v>
      </c>
      <c r="AO143" s="4">
        <v>2</v>
      </c>
      <c r="AP143" s="5">
        <v>0.62950231481481478</v>
      </c>
      <c r="AQ143" s="4">
        <v>47.164341999999998</v>
      </c>
      <c r="AR143" s="4">
        <v>-88.485997999999995</v>
      </c>
      <c r="AS143" s="4">
        <v>319</v>
      </c>
      <c r="AT143" s="4">
        <v>44.1</v>
      </c>
      <c r="AU143" s="4">
        <v>12</v>
      </c>
      <c r="AV143" s="4">
        <v>12</v>
      </c>
      <c r="AW143" s="4" t="s">
        <v>404</v>
      </c>
      <c r="AX143" s="4">
        <v>1.3</v>
      </c>
      <c r="AY143" s="4">
        <v>1.8</v>
      </c>
      <c r="AZ143" s="4">
        <v>2.2000000000000002</v>
      </c>
      <c r="BA143" s="4">
        <v>11.154</v>
      </c>
      <c r="BB143" s="4">
        <v>13.41</v>
      </c>
      <c r="BC143" s="4">
        <v>1.2</v>
      </c>
      <c r="BD143" s="4">
        <v>14.558</v>
      </c>
      <c r="BE143" s="4">
        <v>2388.1260000000002</v>
      </c>
      <c r="BF143" s="4">
        <v>17.684000000000001</v>
      </c>
      <c r="BG143" s="4">
        <v>5.8369999999999997</v>
      </c>
      <c r="BH143" s="4">
        <v>0.20899999999999999</v>
      </c>
      <c r="BI143" s="4">
        <v>6.0469999999999997</v>
      </c>
      <c r="BJ143" s="4">
        <v>4.5119999999999996</v>
      </c>
      <c r="BK143" s="4">
        <v>0.16200000000000001</v>
      </c>
      <c r="BL143" s="4">
        <v>4.673</v>
      </c>
      <c r="BM143" s="4">
        <v>1.7342</v>
      </c>
      <c r="BQ143" s="4">
        <v>182.739</v>
      </c>
      <c r="BR143" s="4">
        <v>0.239484</v>
      </c>
      <c r="BS143" s="4">
        <v>-5</v>
      </c>
      <c r="BT143" s="4">
        <v>0.240452</v>
      </c>
      <c r="BU143" s="4">
        <v>5.8523899999999998</v>
      </c>
      <c r="BV143" s="4">
        <v>4.8571299999999997</v>
      </c>
    </row>
    <row r="144" spans="1:74" x14ac:dyDescent="0.25">
      <c r="A144" s="2">
        <v>42803</v>
      </c>
      <c r="B144" s="3">
        <v>0.4208081481481481</v>
      </c>
      <c r="C144" s="4">
        <v>12.718999999999999</v>
      </c>
      <c r="D144" s="4">
        <v>5.1499999999999997E-2</v>
      </c>
      <c r="E144" s="4">
        <v>515.12998300000004</v>
      </c>
      <c r="F144" s="4">
        <v>269</v>
      </c>
      <c r="G144" s="4">
        <v>10.3</v>
      </c>
      <c r="H144" s="4">
        <v>146.69999999999999</v>
      </c>
      <c r="J144" s="4">
        <v>1.1200000000000001</v>
      </c>
      <c r="K144" s="4">
        <v>0.87060000000000004</v>
      </c>
      <c r="L144" s="4">
        <v>11.072900000000001</v>
      </c>
      <c r="M144" s="4">
        <v>4.48E-2</v>
      </c>
      <c r="N144" s="4">
        <v>234.2191</v>
      </c>
      <c r="O144" s="4">
        <v>8.9667999999999992</v>
      </c>
      <c r="P144" s="4">
        <v>243.2</v>
      </c>
      <c r="Q144" s="4">
        <v>181.02549999999999</v>
      </c>
      <c r="R144" s="4">
        <v>6.9302999999999999</v>
      </c>
      <c r="S144" s="4">
        <v>188</v>
      </c>
      <c r="T144" s="4">
        <v>146.7353</v>
      </c>
      <c r="W144" s="4">
        <v>0</v>
      </c>
      <c r="X144" s="4">
        <v>0.97829999999999995</v>
      </c>
      <c r="Y144" s="4">
        <v>12.4</v>
      </c>
      <c r="Z144" s="4">
        <v>853</v>
      </c>
      <c r="AA144" s="4">
        <v>867</v>
      </c>
      <c r="AB144" s="4">
        <v>855</v>
      </c>
      <c r="AC144" s="4">
        <v>72</v>
      </c>
      <c r="AD144" s="4">
        <v>12.48</v>
      </c>
      <c r="AE144" s="4">
        <v>0.28999999999999998</v>
      </c>
      <c r="AF144" s="4">
        <v>982</v>
      </c>
      <c r="AG144" s="4">
        <v>-6</v>
      </c>
      <c r="AH144" s="4">
        <v>10</v>
      </c>
      <c r="AI144" s="4">
        <v>13</v>
      </c>
      <c r="AJ144" s="4">
        <v>120</v>
      </c>
      <c r="AK144" s="4">
        <v>122.2</v>
      </c>
      <c r="AL144" s="4">
        <v>5.5</v>
      </c>
      <c r="AM144" s="4">
        <v>142</v>
      </c>
      <c r="AN144" s="4" t="s">
        <v>155</v>
      </c>
      <c r="AO144" s="4">
        <v>2</v>
      </c>
      <c r="AP144" s="5">
        <v>0.62951388888888882</v>
      </c>
      <c r="AQ144" s="4">
        <v>47.164399000000003</v>
      </c>
      <c r="AR144" s="4">
        <v>-88.486225000000005</v>
      </c>
      <c r="AS144" s="4">
        <v>319</v>
      </c>
      <c r="AT144" s="4">
        <v>40.700000000000003</v>
      </c>
      <c r="AU144" s="4">
        <v>12</v>
      </c>
      <c r="AV144" s="4">
        <v>12</v>
      </c>
      <c r="AW144" s="4" t="s">
        <v>404</v>
      </c>
      <c r="AX144" s="4">
        <v>0.90919099999999997</v>
      </c>
      <c r="AY144" s="4">
        <v>1.4091910000000001</v>
      </c>
      <c r="AZ144" s="4">
        <v>1.711489</v>
      </c>
      <c r="BA144" s="4">
        <v>11.154</v>
      </c>
      <c r="BB144" s="4">
        <v>13.16</v>
      </c>
      <c r="BC144" s="4">
        <v>1.18</v>
      </c>
      <c r="BD144" s="4">
        <v>14.868</v>
      </c>
      <c r="BE144" s="4">
        <v>2406.9940000000001</v>
      </c>
      <c r="BF144" s="4">
        <v>6.2050000000000001</v>
      </c>
      <c r="BG144" s="4">
        <v>5.3319999999999999</v>
      </c>
      <c r="BH144" s="4">
        <v>0.20399999999999999</v>
      </c>
      <c r="BI144" s="4">
        <v>5.5359999999999996</v>
      </c>
      <c r="BJ144" s="4">
        <v>4.1210000000000004</v>
      </c>
      <c r="BK144" s="4">
        <v>0.158</v>
      </c>
      <c r="BL144" s="4">
        <v>4.2789999999999999</v>
      </c>
      <c r="BM144" s="4">
        <v>1.3226</v>
      </c>
      <c r="BQ144" s="4">
        <v>154.62299999999999</v>
      </c>
      <c r="BR144" s="4">
        <v>0.18518200000000001</v>
      </c>
      <c r="BS144" s="4">
        <v>-5</v>
      </c>
      <c r="BT144" s="4">
        <v>0.24051600000000001</v>
      </c>
      <c r="BU144" s="4">
        <v>4.525385</v>
      </c>
      <c r="BV144" s="4">
        <v>4.8584230000000002</v>
      </c>
    </row>
    <row r="145" spans="1:74" x14ac:dyDescent="0.25">
      <c r="A145" s="2">
        <v>42803</v>
      </c>
      <c r="B145" s="3">
        <v>0.42081972222222225</v>
      </c>
      <c r="C145" s="4">
        <v>12.930999999999999</v>
      </c>
      <c r="D145" s="4">
        <v>2.5499999999999998E-2</v>
      </c>
      <c r="E145" s="4">
        <v>254.58471800000001</v>
      </c>
      <c r="F145" s="4">
        <v>268.10000000000002</v>
      </c>
      <c r="G145" s="4">
        <v>-2.2000000000000002</v>
      </c>
      <c r="H145" s="4">
        <v>124.4</v>
      </c>
      <c r="J145" s="4">
        <v>1</v>
      </c>
      <c r="K145" s="4">
        <v>0.86890000000000001</v>
      </c>
      <c r="L145" s="4">
        <v>11.235099999999999</v>
      </c>
      <c r="M145" s="4">
        <v>2.2100000000000002E-2</v>
      </c>
      <c r="N145" s="4">
        <v>232.95840000000001</v>
      </c>
      <c r="O145" s="4">
        <v>0</v>
      </c>
      <c r="P145" s="4">
        <v>233</v>
      </c>
      <c r="Q145" s="4">
        <v>180.05109999999999</v>
      </c>
      <c r="R145" s="4">
        <v>0</v>
      </c>
      <c r="S145" s="4">
        <v>180.1</v>
      </c>
      <c r="T145" s="4">
        <v>124.43040000000001</v>
      </c>
      <c r="W145" s="4">
        <v>0</v>
      </c>
      <c r="X145" s="4">
        <v>0.86890000000000001</v>
      </c>
      <c r="Y145" s="4">
        <v>12.4</v>
      </c>
      <c r="Z145" s="4">
        <v>854</v>
      </c>
      <c r="AA145" s="4">
        <v>867</v>
      </c>
      <c r="AB145" s="4">
        <v>857</v>
      </c>
      <c r="AC145" s="4">
        <v>72</v>
      </c>
      <c r="AD145" s="4">
        <v>12.48</v>
      </c>
      <c r="AE145" s="4">
        <v>0.28999999999999998</v>
      </c>
      <c r="AF145" s="4">
        <v>982</v>
      </c>
      <c r="AG145" s="4">
        <v>-6</v>
      </c>
      <c r="AH145" s="4">
        <v>10</v>
      </c>
      <c r="AI145" s="4">
        <v>13</v>
      </c>
      <c r="AJ145" s="4">
        <v>120</v>
      </c>
      <c r="AK145" s="4">
        <v>122</v>
      </c>
      <c r="AL145" s="4">
        <v>5.3</v>
      </c>
      <c r="AM145" s="4">
        <v>142</v>
      </c>
      <c r="AN145" s="4" t="s">
        <v>155</v>
      </c>
      <c r="AO145" s="4">
        <v>2</v>
      </c>
      <c r="AP145" s="5">
        <v>0.62952546296296297</v>
      </c>
      <c r="AQ145" s="4">
        <v>47.164423999999997</v>
      </c>
      <c r="AR145" s="4">
        <v>-88.486438000000007</v>
      </c>
      <c r="AS145" s="4">
        <v>318.60000000000002</v>
      </c>
      <c r="AT145" s="4">
        <v>38.4</v>
      </c>
      <c r="AU145" s="4">
        <v>12</v>
      </c>
      <c r="AV145" s="4">
        <v>12</v>
      </c>
      <c r="AW145" s="4" t="s">
        <v>404</v>
      </c>
      <c r="AX145" s="4">
        <v>0.99760199999999999</v>
      </c>
      <c r="AY145" s="4">
        <v>1.595205</v>
      </c>
      <c r="AZ145" s="4">
        <v>1.895205</v>
      </c>
      <c r="BA145" s="4">
        <v>11.154</v>
      </c>
      <c r="BB145" s="4">
        <v>12.99</v>
      </c>
      <c r="BC145" s="4">
        <v>1.1599999999999999</v>
      </c>
      <c r="BD145" s="4">
        <v>15.092000000000001</v>
      </c>
      <c r="BE145" s="4">
        <v>2412.4059999999999</v>
      </c>
      <c r="BF145" s="4">
        <v>3.0230000000000001</v>
      </c>
      <c r="BG145" s="4">
        <v>5.2380000000000004</v>
      </c>
      <c r="BH145" s="4">
        <v>0</v>
      </c>
      <c r="BI145" s="4">
        <v>5.2380000000000004</v>
      </c>
      <c r="BJ145" s="4">
        <v>4.0490000000000004</v>
      </c>
      <c r="BK145" s="4">
        <v>0</v>
      </c>
      <c r="BL145" s="4">
        <v>4.0490000000000004</v>
      </c>
      <c r="BM145" s="4">
        <v>1.1077999999999999</v>
      </c>
      <c r="BQ145" s="4">
        <v>135.65100000000001</v>
      </c>
      <c r="BR145" s="4">
        <v>0.15814600000000001</v>
      </c>
      <c r="BS145" s="4">
        <v>-5</v>
      </c>
      <c r="BT145" s="4">
        <v>0.24024200000000001</v>
      </c>
      <c r="BU145" s="4">
        <v>3.8646919999999998</v>
      </c>
      <c r="BV145" s="4">
        <v>4.8528880000000001</v>
      </c>
    </row>
    <row r="146" spans="1:74" x14ac:dyDescent="0.25">
      <c r="A146" s="2">
        <v>42803</v>
      </c>
      <c r="B146" s="3">
        <v>0.42083129629629629</v>
      </c>
      <c r="C146" s="4">
        <v>12.46</v>
      </c>
      <c r="D146" s="4">
        <v>1.2200000000000001E-2</v>
      </c>
      <c r="E146" s="4">
        <v>121.69435199999999</v>
      </c>
      <c r="F146" s="4">
        <v>272.5</v>
      </c>
      <c r="G146" s="4">
        <v>-4.8</v>
      </c>
      <c r="H146" s="4">
        <v>110</v>
      </c>
      <c r="J146" s="4">
        <v>1</v>
      </c>
      <c r="K146" s="4">
        <v>0.87339999999999995</v>
      </c>
      <c r="L146" s="4">
        <v>10.8825</v>
      </c>
      <c r="M146" s="4">
        <v>1.06E-2</v>
      </c>
      <c r="N146" s="4">
        <v>238.02959999999999</v>
      </c>
      <c r="O146" s="4">
        <v>0</v>
      </c>
      <c r="P146" s="4">
        <v>238</v>
      </c>
      <c r="Q146" s="4">
        <v>183.97069999999999</v>
      </c>
      <c r="R146" s="4">
        <v>0</v>
      </c>
      <c r="S146" s="4">
        <v>184</v>
      </c>
      <c r="T146" s="4">
        <v>110.01309999999999</v>
      </c>
      <c r="W146" s="4">
        <v>0</v>
      </c>
      <c r="X146" s="4">
        <v>0.87339999999999995</v>
      </c>
      <c r="Y146" s="4">
        <v>12.3</v>
      </c>
      <c r="Z146" s="4">
        <v>853</v>
      </c>
      <c r="AA146" s="4">
        <v>868</v>
      </c>
      <c r="AB146" s="4">
        <v>857</v>
      </c>
      <c r="AC146" s="4">
        <v>72</v>
      </c>
      <c r="AD146" s="4">
        <v>12.48</v>
      </c>
      <c r="AE146" s="4">
        <v>0.28999999999999998</v>
      </c>
      <c r="AF146" s="4">
        <v>982</v>
      </c>
      <c r="AG146" s="4">
        <v>-6</v>
      </c>
      <c r="AH146" s="4">
        <v>10</v>
      </c>
      <c r="AI146" s="4">
        <v>13</v>
      </c>
      <c r="AJ146" s="4">
        <v>120</v>
      </c>
      <c r="AK146" s="4">
        <v>121.2</v>
      </c>
      <c r="AL146" s="4">
        <v>5.5</v>
      </c>
      <c r="AM146" s="4">
        <v>142</v>
      </c>
      <c r="AN146" s="4" t="s">
        <v>155</v>
      </c>
      <c r="AO146" s="4">
        <v>2</v>
      </c>
      <c r="AP146" s="5">
        <v>0.62953703703703701</v>
      </c>
      <c r="AQ146" s="4">
        <v>47.164442000000001</v>
      </c>
      <c r="AR146" s="4">
        <v>-88.486648000000002</v>
      </c>
      <c r="AS146" s="4">
        <v>318.3</v>
      </c>
      <c r="AT146" s="4">
        <v>35.5</v>
      </c>
      <c r="AU146" s="4">
        <v>12</v>
      </c>
      <c r="AV146" s="4">
        <v>12</v>
      </c>
      <c r="AW146" s="4" t="s">
        <v>404</v>
      </c>
      <c r="AX146" s="4">
        <v>0.90249800000000002</v>
      </c>
      <c r="AY146" s="4">
        <v>1.6</v>
      </c>
      <c r="AZ146" s="4">
        <v>1.9</v>
      </c>
      <c r="BA146" s="4">
        <v>11.154</v>
      </c>
      <c r="BB146" s="4">
        <v>13.47</v>
      </c>
      <c r="BC146" s="4">
        <v>1.21</v>
      </c>
      <c r="BD146" s="4">
        <v>14.494999999999999</v>
      </c>
      <c r="BE146" s="4">
        <v>2415.3150000000001</v>
      </c>
      <c r="BF146" s="4">
        <v>1.5009999999999999</v>
      </c>
      <c r="BG146" s="4">
        <v>5.532</v>
      </c>
      <c r="BH146" s="4">
        <v>0</v>
      </c>
      <c r="BI146" s="4">
        <v>5.532</v>
      </c>
      <c r="BJ146" s="4">
        <v>4.2759999999999998</v>
      </c>
      <c r="BK146" s="4">
        <v>0</v>
      </c>
      <c r="BL146" s="4">
        <v>4.2759999999999998</v>
      </c>
      <c r="BM146" s="4">
        <v>1.0124</v>
      </c>
      <c r="BQ146" s="4">
        <v>140.947</v>
      </c>
      <c r="BR146" s="4">
        <v>0.11558400000000001</v>
      </c>
      <c r="BS146" s="4">
        <v>-5</v>
      </c>
      <c r="BT146" s="4">
        <v>0.24</v>
      </c>
      <c r="BU146" s="4">
        <v>2.8245840000000002</v>
      </c>
      <c r="BV146" s="4">
        <v>4.8479999999999999</v>
      </c>
    </row>
    <row r="147" spans="1:74" x14ac:dyDescent="0.25">
      <c r="A147" s="2">
        <v>42803</v>
      </c>
      <c r="B147" s="3">
        <v>0.42084287037037038</v>
      </c>
      <c r="C147" s="4">
        <v>12.223000000000001</v>
      </c>
      <c r="D147" s="4">
        <v>9.4999999999999998E-3</v>
      </c>
      <c r="E147" s="4">
        <v>95.408000000000001</v>
      </c>
      <c r="F147" s="4">
        <v>291.60000000000002</v>
      </c>
      <c r="G147" s="4">
        <v>-4.8</v>
      </c>
      <c r="H147" s="4">
        <v>101.4</v>
      </c>
      <c r="J147" s="4">
        <v>1.23</v>
      </c>
      <c r="K147" s="4">
        <v>0.87570000000000003</v>
      </c>
      <c r="L147" s="4">
        <v>10.7028</v>
      </c>
      <c r="M147" s="4">
        <v>8.3999999999999995E-3</v>
      </c>
      <c r="N147" s="4">
        <v>255.3014</v>
      </c>
      <c r="O147" s="4">
        <v>0</v>
      </c>
      <c r="P147" s="4">
        <v>255.3</v>
      </c>
      <c r="Q147" s="4">
        <v>197.31979999999999</v>
      </c>
      <c r="R147" s="4">
        <v>0</v>
      </c>
      <c r="S147" s="4">
        <v>197.3</v>
      </c>
      <c r="T147" s="4">
        <v>101.4402</v>
      </c>
      <c r="W147" s="4">
        <v>0</v>
      </c>
      <c r="X147" s="4">
        <v>1.0732999999999999</v>
      </c>
      <c r="Y147" s="4">
        <v>12.3</v>
      </c>
      <c r="Z147" s="4">
        <v>854</v>
      </c>
      <c r="AA147" s="4">
        <v>868</v>
      </c>
      <c r="AB147" s="4">
        <v>858</v>
      </c>
      <c r="AC147" s="4">
        <v>72</v>
      </c>
      <c r="AD147" s="4">
        <v>12.48</v>
      </c>
      <c r="AE147" s="4">
        <v>0.28999999999999998</v>
      </c>
      <c r="AF147" s="4">
        <v>982</v>
      </c>
      <c r="AG147" s="4">
        <v>-6</v>
      </c>
      <c r="AH147" s="4">
        <v>10</v>
      </c>
      <c r="AI147" s="4">
        <v>13</v>
      </c>
      <c r="AJ147" s="4">
        <v>120</v>
      </c>
      <c r="AK147" s="4">
        <v>121.8</v>
      </c>
      <c r="AL147" s="4">
        <v>5.5</v>
      </c>
      <c r="AM147" s="4">
        <v>142</v>
      </c>
      <c r="AN147" s="4" t="s">
        <v>155</v>
      </c>
      <c r="AO147" s="4">
        <v>2</v>
      </c>
      <c r="AP147" s="5">
        <v>0.62954861111111116</v>
      </c>
      <c r="AQ147" s="4">
        <v>47.164434999999997</v>
      </c>
      <c r="AR147" s="4">
        <v>-88.486838000000006</v>
      </c>
      <c r="AS147" s="4">
        <v>318.2</v>
      </c>
      <c r="AT147" s="4">
        <v>33.6</v>
      </c>
      <c r="AU147" s="4">
        <v>12</v>
      </c>
      <c r="AV147" s="4">
        <v>12</v>
      </c>
      <c r="AW147" s="4" t="s">
        <v>404</v>
      </c>
      <c r="AX147" s="4">
        <v>1.094805</v>
      </c>
      <c r="AY147" s="4">
        <v>1.794805</v>
      </c>
      <c r="AZ147" s="4">
        <v>2.1922079999999999</v>
      </c>
      <c r="BA147" s="4">
        <v>11.154</v>
      </c>
      <c r="BB147" s="4">
        <v>13.72</v>
      </c>
      <c r="BC147" s="4">
        <v>1.23</v>
      </c>
      <c r="BD147" s="4">
        <v>14.2</v>
      </c>
      <c r="BE147" s="4">
        <v>2416.0920000000001</v>
      </c>
      <c r="BF147" s="4">
        <v>1.2</v>
      </c>
      <c r="BG147" s="4">
        <v>6.0350000000000001</v>
      </c>
      <c r="BH147" s="4">
        <v>0</v>
      </c>
      <c r="BI147" s="4">
        <v>6.0350000000000001</v>
      </c>
      <c r="BJ147" s="4">
        <v>4.665</v>
      </c>
      <c r="BK147" s="4">
        <v>0</v>
      </c>
      <c r="BL147" s="4">
        <v>4.665</v>
      </c>
      <c r="BM147" s="4">
        <v>0.94950000000000001</v>
      </c>
      <c r="BQ147" s="4">
        <v>176.173</v>
      </c>
      <c r="BR147" s="4">
        <v>7.7986E-2</v>
      </c>
      <c r="BS147" s="4">
        <v>-5</v>
      </c>
      <c r="BT147" s="4">
        <v>0.23924200000000001</v>
      </c>
      <c r="BU147" s="4">
        <v>1.905783</v>
      </c>
      <c r="BV147" s="4">
        <v>4.8326880000000001</v>
      </c>
    </row>
    <row r="148" spans="1:74" x14ac:dyDescent="0.25">
      <c r="A148" s="2">
        <v>42803</v>
      </c>
      <c r="B148" s="3">
        <v>0.42085444444444442</v>
      </c>
      <c r="C148" s="4">
        <v>12.5</v>
      </c>
      <c r="D148" s="4">
        <v>7.9000000000000008E-3</v>
      </c>
      <c r="E148" s="4">
        <v>78.751062000000005</v>
      </c>
      <c r="F148" s="4">
        <v>317.7</v>
      </c>
      <c r="G148" s="4">
        <v>-4.8</v>
      </c>
      <c r="H148" s="4">
        <v>90.3</v>
      </c>
      <c r="J148" s="4">
        <v>1.48</v>
      </c>
      <c r="K148" s="4">
        <v>0.873</v>
      </c>
      <c r="L148" s="4">
        <v>10.9125</v>
      </c>
      <c r="M148" s="4">
        <v>6.8999999999999999E-3</v>
      </c>
      <c r="N148" s="4">
        <v>277.3134</v>
      </c>
      <c r="O148" s="4">
        <v>0</v>
      </c>
      <c r="P148" s="4">
        <v>277.3</v>
      </c>
      <c r="Q148" s="4">
        <v>214.43530000000001</v>
      </c>
      <c r="R148" s="4">
        <v>0</v>
      </c>
      <c r="S148" s="4">
        <v>214.4</v>
      </c>
      <c r="T148" s="4">
        <v>90.314099999999996</v>
      </c>
      <c r="W148" s="4">
        <v>0</v>
      </c>
      <c r="X148" s="4">
        <v>1.2886</v>
      </c>
      <c r="Y148" s="4">
        <v>12.2</v>
      </c>
      <c r="Z148" s="4">
        <v>855</v>
      </c>
      <c r="AA148" s="4">
        <v>869</v>
      </c>
      <c r="AB148" s="4">
        <v>858</v>
      </c>
      <c r="AC148" s="4">
        <v>72.8</v>
      </c>
      <c r="AD148" s="4">
        <v>12.61</v>
      </c>
      <c r="AE148" s="4">
        <v>0.28999999999999998</v>
      </c>
      <c r="AF148" s="4">
        <v>982</v>
      </c>
      <c r="AG148" s="4">
        <v>-6</v>
      </c>
      <c r="AH148" s="4">
        <v>10</v>
      </c>
      <c r="AI148" s="4">
        <v>13</v>
      </c>
      <c r="AJ148" s="4">
        <v>120</v>
      </c>
      <c r="AK148" s="4">
        <v>122</v>
      </c>
      <c r="AL148" s="4">
        <v>5.2</v>
      </c>
      <c r="AM148" s="4">
        <v>142</v>
      </c>
      <c r="AN148" s="4" t="s">
        <v>155</v>
      </c>
      <c r="AO148" s="4">
        <v>2</v>
      </c>
      <c r="AP148" s="5">
        <v>0.62956018518518519</v>
      </c>
      <c r="AQ148" s="4">
        <v>47.16442</v>
      </c>
      <c r="AR148" s="4">
        <v>-88.487026999999998</v>
      </c>
      <c r="AS148" s="4">
        <v>318</v>
      </c>
      <c r="AT148" s="4">
        <v>31.8</v>
      </c>
      <c r="AU148" s="4">
        <v>12</v>
      </c>
      <c r="AV148" s="4">
        <v>11</v>
      </c>
      <c r="AW148" s="4" t="s">
        <v>197</v>
      </c>
      <c r="AX148" s="4">
        <v>1.1000000000000001</v>
      </c>
      <c r="AY148" s="4">
        <v>1.4107890000000001</v>
      </c>
      <c r="AZ148" s="4">
        <v>1.713487</v>
      </c>
      <c r="BA148" s="4">
        <v>11.154</v>
      </c>
      <c r="BB148" s="4">
        <v>13.43</v>
      </c>
      <c r="BC148" s="4">
        <v>1.2</v>
      </c>
      <c r="BD148" s="4">
        <v>14.551</v>
      </c>
      <c r="BE148" s="4">
        <v>2416.5740000000001</v>
      </c>
      <c r="BF148" s="4">
        <v>0.96899999999999997</v>
      </c>
      <c r="BG148" s="4">
        <v>6.431</v>
      </c>
      <c r="BH148" s="4">
        <v>0</v>
      </c>
      <c r="BI148" s="4">
        <v>6.431</v>
      </c>
      <c r="BJ148" s="4">
        <v>4.9729999999999999</v>
      </c>
      <c r="BK148" s="4">
        <v>0</v>
      </c>
      <c r="BL148" s="4">
        <v>4.9729999999999999</v>
      </c>
      <c r="BM148" s="4">
        <v>0.82930000000000004</v>
      </c>
      <c r="BQ148" s="4">
        <v>207.48699999999999</v>
      </c>
      <c r="BR148" s="4">
        <v>8.2128000000000007E-2</v>
      </c>
      <c r="BS148" s="4">
        <v>-5</v>
      </c>
      <c r="BT148" s="4">
        <v>0.237484</v>
      </c>
      <c r="BU148" s="4">
        <v>2.0070030000000001</v>
      </c>
      <c r="BV148" s="4">
        <v>4.7971769999999996</v>
      </c>
    </row>
    <row r="149" spans="1:74" x14ac:dyDescent="0.25">
      <c r="A149" s="2">
        <v>42803</v>
      </c>
      <c r="B149" s="3">
        <v>0.42086601851851851</v>
      </c>
      <c r="C149" s="4">
        <v>12.67</v>
      </c>
      <c r="D149" s="4">
        <v>6.6E-3</v>
      </c>
      <c r="E149" s="4">
        <v>65.938023000000001</v>
      </c>
      <c r="F149" s="4">
        <v>299.7</v>
      </c>
      <c r="G149" s="4">
        <v>-5</v>
      </c>
      <c r="H149" s="4">
        <v>87.1</v>
      </c>
      <c r="J149" s="4">
        <v>1.72</v>
      </c>
      <c r="K149" s="4">
        <v>0.87150000000000005</v>
      </c>
      <c r="L149" s="4">
        <v>11.041399999999999</v>
      </c>
      <c r="M149" s="4">
        <v>5.7000000000000002E-3</v>
      </c>
      <c r="N149" s="4">
        <v>261.19839999999999</v>
      </c>
      <c r="O149" s="4">
        <v>0</v>
      </c>
      <c r="P149" s="4">
        <v>261.2</v>
      </c>
      <c r="Q149" s="4">
        <v>202.0051</v>
      </c>
      <c r="R149" s="4">
        <v>0</v>
      </c>
      <c r="S149" s="4">
        <v>202</v>
      </c>
      <c r="T149" s="4">
        <v>87.08</v>
      </c>
      <c r="W149" s="4">
        <v>0</v>
      </c>
      <c r="X149" s="4">
        <v>1.4966999999999999</v>
      </c>
      <c r="Y149" s="4">
        <v>12.3</v>
      </c>
      <c r="Z149" s="4">
        <v>855</v>
      </c>
      <c r="AA149" s="4">
        <v>869</v>
      </c>
      <c r="AB149" s="4">
        <v>859</v>
      </c>
      <c r="AC149" s="4">
        <v>73</v>
      </c>
      <c r="AD149" s="4">
        <v>12.65</v>
      </c>
      <c r="AE149" s="4">
        <v>0.28999999999999998</v>
      </c>
      <c r="AF149" s="4">
        <v>982</v>
      </c>
      <c r="AG149" s="4">
        <v>-6</v>
      </c>
      <c r="AH149" s="4">
        <v>10</v>
      </c>
      <c r="AI149" s="4">
        <v>13</v>
      </c>
      <c r="AJ149" s="4">
        <v>120</v>
      </c>
      <c r="AK149" s="4">
        <v>122</v>
      </c>
      <c r="AL149" s="4">
        <v>5.3</v>
      </c>
      <c r="AM149" s="4">
        <v>142</v>
      </c>
      <c r="AN149" s="4" t="s">
        <v>155</v>
      </c>
      <c r="AO149" s="4">
        <v>2</v>
      </c>
      <c r="AP149" s="5">
        <v>0.62957175925925923</v>
      </c>
      <c r="AQ149" s="4">
        <v>47.164389</v>
      </c>
      <c r="AR149" s="4">
        <v>-88.487188000000003</v>
      </c>
      <c r="AS149" s="4">
        <v>318.10000000000002</v>
      </c>
      <c r="AT149" s="4">
        <v>30</v>
      </c>
      <c r="AU149" s="4">
        <v>12</v>
      </c>
      <c r="AV149" s="4">
        <v>11</v>
      </c>
      <c r="AW149" s="4" t="s">
        <v>197</v>
      </c>
      <c r="AX149" s="4">
        <v>1.197203</v>
      </c>
      <c r="AY149" s="4">
        <v>1.594406</v>
      </c>
      <c r="AZ149" s="4">
        <v>1.991608</v>
      </c>
      <c r="BA149" s="4">
        <v>11.154</v>
      </c>
      <c r="BB149" s="4">
        <v>13.26</v>
      </c>
      <c r="BC149" s="4">
        <v>1.19</v>
      </c>
      <c r="BD149" s="4">
        <v>14.749000000000001</v>
      </c>
      <c r="BE149" s="4">
        <v>2416.83</v>
      </c>
      <c r="BF149" s="4">
        <v>0.80100000000000005</v>
      </c>
      <c r="BG149" s="4">
        <v>5.9870000000000001</v>
      </c>
      <c r="BH149" s="4">
        <v>0</v>
      </c>
      <c r="BI149" s="4">
        <v>5.9870000000000001</v>
      </c>
      <c r="BJ149" s="4">
        <v>4.63</v>
      </c>
      <c r="BK149" s="4">
        <v>0</v>
      </c>
      <c r="BL149" s="4">
        <v>4.63</v>
      </c>
      <c r="BM149" s="4">
        <v>0.7903</v>
      </c>
      <c r="BQ149" s="4">
        <v>238.20500000000001</v>
      </c>
      <c r="BR149" s="4">
        <v>0.10191799999999999</v>
      </c>
      <c r="BS149" s="4">
        <v>-5</v>
      </c>
      <c r="BT149" s="4">
        <v>0.23927399999999999</v>
      </c>
      <c r="BU149" s="4">
        <v>2.490621</v>
      </c>
      <c r="BV149" s="4">
        <v>4.8333349999999999</v>
      </c>
    </row>
    <row r="150" spans="1:74" x14ac:dyDescent="0.25">
      <c r="A150" s="2">
        <v>42803</v>
      </c>
      <c r="B150" s="3">
        <v>0.42087759259259255</v>
      </c>
      <c r="C150" s="4">
        <v>12.67</v>
      </c>
      <c r="D150" s="4">
        <v>5.4999999999999997E-3</v>
      </c>
      <c r="E150" s="4">
        <v>55.029888999999997</v>
      </c>
      <c r="F150" s="4">
        <v>279.10000000000002</v>
      </c>
      <c r="G150" s="4">
        <v>-5.2</v>
      </c>
      <c r="H150" s="4">
        <v>81.3</v>
      </c>
      <c r="J150" s="4">
        <v>2.08</v>
      </c>
      <c r="K150" s="4">
        <v>0.87160000000000004</v>
      </c>
      <c r="L150" s="4">
        <v>11.0433</v>
      </c>
      <c r="M150" s="4">
        <v>4.7999999999999996E-3</v>
      </c>
      <c r="N150" s="4">
        <v>243.2336</v>
      </c>
      <c r="O150" s="4">
        <v>0</v>
      </c>
      <c r="P150" s="4">
        <v>243.2</v>
      </c>
      <c r="Q150" s="4">
        <v>188.11150000000001</v>
      </c>
      <c r="R150" s="4">
        <v>0</v>
      </c>
      <c r="S150" s="4">
        <v>188.1</v>
      </c>
      <c r="T150" s="4">
        <v>81.254099999999994</v>
      </c>
      <c r="W150" s="4">
        <v>0</v>
      </c>
      <c r="X150" s="4">
        <v>1.8116000000000001</v>
      </c>
      <c r="Y150" s="4">
        <v>12.3</v>
      </c>
      <c r="Z150" s="4">
        <v>855</v>
      </c>
      <c r="AA150" s="4">
        <v>868</v>
      </c>
      <c r="AB150" s="4">
        <v>859</v>
      </c>
      <c r="AC150" s="4">
        <v>73</v>
      </c>
      <c r="AD150" s="4">
        <v>12.65</v>
      </c>
      <c r="AE150" s="4">
        <v>0.28999999999999998</v>
      </c>
      <c r="AF150" s="4">
        <v>982</v>
      </c>
      <c r="AG150" s="4">
        <v>-6</v>
      </c>
      <c r="AH150" s="4">
        <v>10.757999999999999</v>
      </c>
      <c r="AI150" s="4">
        <v>13</v>
      </c>
      <c r="AJ150" s="4">
        <v>120</v>
      </c>
      <c r="AK150" s="4">
        <v>122</v>
      </c>
      <c r="AL150" s="4">
        <v>5.7</v>
      </c>
      <c r="AM150" s="4">
        <v>142</v>
      </c>
      <c r="AN150" s="4" t="s">
        <v>155</v>
      </c>
      <c r="AO150" s="4">
        <v>2</v>
      </c>
      <c r="AP150" s="5">
        <v>0.62958333333333327</v>
      </c>
      <c r="AQ150" s="4">
        <v>47.164351000000003</v>
      </c>
      <c r="AR150" s="4">
        <v>-88.487328000000005</v>
      </c>
      <c r="AS150" s="4">
        <v>318.10000000000002</v>
      </c>
      <c r="AT150" s="4">
        <v>27.3</v>
      </c>
      <c r="AU150" s="4">
        <v>12</v>
      </c>
      <c r="AV150" s="4">
        <v>11</v>
      </c>
      <c r="AW150" s="4" t="s">
        <v>197</v>
      </c>
      <c r="AX150" s="4">
        <v>1.2</v>
      </c>
      <c r="AY150" s="4">
        <v>1.697103</v>
      </c>
      <c r="AZ150" s="4">
        <v>2.0971030000000002</v>
      </c>
      <c r="BA150" s="4">
        <v>11.154</v>
      </c>
      <c r="BB150" s="4">
        <v>13.27</v>
      </c>
      <c r="BC150" s="4">
        <v>1.19</v>
      </c>
      <c r="BD150" s="4">
        <v>14.73</v>
      </c>
      <c r="BE150" s="4">
        <v>2417.165</v>
      </c>
      <c r="BF150" s="4">
        <v>0.66800000000000004</v>
      </c>
      <c r="BG150" s="4">
        <v>5.5750000000000002</v>
      </c>
      <c r="BH150" s="4">
        <v>0</v>
      </c>
      <c r="BI150" s="4">
        <v>5.5750000000000002</v>
      </c>
      <c r="BJ150" s="4">
        <v>4.3120000000000003</v>
      </c>
      <c r="BK150" s="4">
        <v>0</v>
      </c>
      <c r="BL150" s="4">
        <v>4.3120000000000003</v>
      </c>
      <c r="BM150" s="4">
        <v>0.73740000000000006</v>
      </c>
      <c r="BQ150" s="4">
        <v>288.31400000000002</v>
      </c>
      <c r="BR150" s="4">
        <v>0.12595000000000001</v>
      </c>
      <c r="BS150" s="4">
        <v>-5</v>
      </c>
      <c r="BT150" s="4">
        <v>0.240758</v>
      </c>
      <c r="BU150" s="4">
        <v>3.0779030000000001</v>
      </c>
      <c r="BV150" s="4">
        <v>4.8633119999999996</v>
      </c>
    </row>
    <row r="151" spans="1:74" x14ac:dyDescent="0.25">
      <c r="A151" s="2">
        <v>42803</v>
      </c>
      <c r="B151" s="3">
        <v>0.4208891666666667</v>
      </c>
      <c r="C151" s="4">
        <v>12.52</v>
      </c>
      <c r="D151" s="4">
        <v>4.1000000000000003E-3</v>
      </c>
      <c r="E151" s="4">
        <v>40.993377000000002</v>
      </c>
      <c r="F151" s="4">
        <v>262.7</v>
      </c>
      <c r="G151" s="4">
        <v>-6.3</v>
      </c>
      <c r="H151" s="4">
        <v>74.2</v>
      </c>
      <c r="J151" s="4">
        <v>2.33</v>
      </c>
      <c r="K151" s="4">
        <v>0.873</v>
      </c>
      <c r="L151" s="4">
        <v>10.9298</v>
      </c>
      <c r="M151" s="4">
        <v>3.5999999999999999E-3</v>
      </c>
      <c r="N151" s="4">
        <v>229.3494</v>
      </c>
      <c r="O151" s="4">
        <v>0</v>
      </c>
      <c r="P151" s="4">
        <v>229.3</v>
      </c>
      <c r="Q151" s="4">
        <v>177.37379999999999</v>
      </c>
      <c r="R151" s="4">
        <v>0</v>
      </c>
      <c r="S151" s="4">
        <v>177.4</v>
      </c>
      <c r="T151" s="4">
        <v>74.239400000000003</v>
      </c>
      <c r="W151" s="4">
        <v>0</v>
      </c>
      <c r="X151" s="4">
        <v>2.0323000000000002</v>
      </c>
      <c r="Y151" s="4">
        <v>12.3</v>
      </c>
      <c r="Z151" s="4">
        <v>856</v>
      </c>
      <c r="AA151" s="4">
        <v>869</v>
      </c>
      <c r="AB151" s="4">
        <v>860</v>
      </c>
      <c r="AC151" s="4">
        <v>73</v>
      </c>
      <c r="AD151" s="4">
        <v>12.65</v>
      </c>
      <c r="AE151" s="4">
        <v>0.28999999999999998</v>
      </c>
      <c r="AF151" s="4">
        <v>982</v>
      </c>
      <c r="AG151" s="4">
        <v>-6</v>
      </c>
      <c r="AH151" s="4">
        <v>11</v>
      </c>
      <c r="AI151" s="4">
        <v>13</v>
      </c>
      <c r="AJ151" s="4">
        <v>120</v>
      </c>
      <c r="AK151" s="4">
        <v>122</v>
      </c>
      <c r="AL151" s="4">
        <v>5.6</v>
      </c>
      <c r="AM151" s="4">
        <v>142</v>
      </c>
      <c r="AN151" s="4" t="s">
        <v>155</v>
      </c>
      <c r="AO151" s="4">
        <v>2</v>
      </c>
      <c r="AP151" s="5">
        <v>0.62959490740740742</v>
      </c>
      <c r="AQ151" s="4">
        <v>47.164315999999999</v>
      </c>
      <c r="AR151" s="4">
        <v>-88.487463000000005</v>
      </c>
      <c r="AS151" s="4">
        <v>318.10000000000002</v>
      </c>
      <c r="AT151" s="4">
        <v>25.7</v>
      </c>
      <c r="AU151" s="4">
        <v>12</v>
      </c>
      <c r="AV151" s="4">
        <v>11</v>
      </c>
      <c r="AW151" s="4" t="s">
        <v>197</v>
      </c>
      <c r="AX151" s="4">
        <v>1.2970029999999999</v>
      </c>
      <c r="AY151" s="4">
        <v>1.8940060000000001</v>
      </c>
      <c r="AZ151" s="4">
        <v>2.294006</v>
      </c>
      <c r="BA151" s="4">
        <v>11.154</v>
      </c>
      <c r="BB151" s="4">
        <v>13.42</v>
      </c>
      <c r="BC151" s="4">
        <v>1.2</v>
      </c>
      <c r="BD151" s="4">
        <v>14.551</v>
      </c>
      <c r="BE151" s="4">
        <v>2417.652</v>
      </c>
      <c r="BF151" s="4">
        <v>0.504</v>
      </c>
      <c r="BG151" s="4">
        <v>5.3129999999999997</v>
      </c>
      <c r="BH151" s="4">
        <v>0</v>
      </c>
      <c r="BI151" s="4">
        <v>5.3129999999999997</v>
      </c>
      <c r="BJ151" s="4">
        <v>4.109</v>
      </c>
      <c r="BK151" s="4">
        <v>0</v>
      </c>
      <c r="BL151" s="4">
        <v>4.109</v>
      </c>
      <c r="BM151" s="4">
        <v>0.68089999999999995</v>
      </c>
      <c r="BQ151" s="4">
        <v>326.86799999999999</v>
      </c>
      <c r="BR151" s="4">
        <v>9.9405999999999994E-2</v>
      </c>
      <c r="BS151" s="4">
        <v>-5</v>
      </c>
      <c r="BT151" s="4">
        <v>0.241758</v>
      </c>
      <c r="BU151" s="4">
        <v>2.4292349999999998</v>
      </c>
      <c r="BV151" s="4">
        <v>4.8835119999999996</v>
      </c>
    </row>
    <row r="152" spans="1:74" x14ac:dyDescent="0.25">
      <c r="A152" s="2">
        <v>42803</v>
      </c>
      <c r="B152" s="3">
        <v>0.42090074074074074</v>
      </c>
      <c r="C152" s="4">
        <v>12.627000000000001</v>
      </c>
      <c r="D152" s="4">
        <v>4.8999999999999998E-3</v>
      </c>
      <c r="E152" s="4">
        <v>49.271523000000002</v>
      </c>
      <c r="F152" s="4">
        <v>250.9</v>
      </c>
      <c r="G152" s="4">
        <v>-4.5</v>
      </c>
      <c r="H152" s="4">
        <v>77.8</v>
      </c>
      <c r="J152" s="4">
        <v>2.5</v>
      </c>
      <c r="K152" s="4">
        <v>0.87180000000000002</v>
      </c>
      <c r="L152" s="4">
        <v>11.008599999999999</v>
      </c>
      <c r="M152" s="4">
        <v>4.3E-3</v>
      </c>
      <c r="N152" s="4">
        <v>218.70439999999999</v>
      </c>
      <c r="O152" s="4">
        <v>0</v>
      </c>
      <c r="P152" s="4">
        <v>218.7</v>
      </c>
      <c r="Q152" s="4">
        <v>169.1412</v>
      </c>
      <c r="R152" s="4">
        <v>0</v>
      </c>
      <c r="S152" s="4">
        <v>169.1</v>
      </c>
      <c r="T152" s="4">
        <v>77.756</v>
      </c>
      <c r="W152" s="4">
        <v>0</v>
      </c>
      <c r="X152" s="4">
        <v>2.1796000000000002</v>
      </c>
      <c r="Y152" s="4">
        <v>12.4</v>
      </c>
      <c r="Z152" s="4">
        <v>856</v>
      </c>
      <c r="AA152" s="4">
        <v>869</v>
      </c>
      <c r="AB152" s="4">
        <v>860</v>
      </c>
      <c r="AC152" s="4">
        <v>73</v>
      </c>
      <c r="AD152" s="4">
        <v>12.65</v>
      </c>
      <c r="AE152" s="4">
        <v>0.28999999999999998</v>
      </c>
      <c r="AF152" s="4">
        <v>982</v>
      </c>
      <c r="AG152" s="4">
        <v>-6</v>
      </c>
      <c r="AH152" s="4">
        <v>11</v>
      </c>
      <c r="AI152" s="4">
        <v>13</v>
      </c>
      <c r="AJ152" s="4">
        <v>120</v>
      </c>
      <c r="AK152" s="4">
        <v>121.2</v>
      </c>
      <c r="AL152" s="4">
        <v>5.2</v>
      </c>
      <c r="AM152" s="4">
        <v>142</v>
      </c>
      <c r="AN152" s="4" t="s">
        <v>155</v>
      </c>
      <c r="AO152" s="4">
        <v>2</v>
      </c>
      <c r="AP152" s="5">
        <v>0.62960648148148146</v>
      </c>
      <c r="AQ152" s="4">
        <v>47.164281000000003</v>
      </c>
      <c r="AR152" s="4">
        <v>-88.487595999999996</v>
      </c>
      <c r="AS152" s="4">
        <v>318.10000000000002</v>
      </c>
      <c r="AT152" s="4">
        <v>24.6</v>
      </c>
      <c r="AU152" s="4">
        <v>12</v>
      </c>
      <c r="AV152" s="4">
        <v>12</v>
      </c>
      <c r="AW152" s="4" t="s">
        <v>404</v>
      </c>
      <c r="AX152" s="4">
        <v>1.396903</v>
      </c>
      <c r="AY152" s="4">
        <v>1.9969030000000001</v>
      </c>
      <c r="AZ152" s="4">
        <v>2.4938060000000002</v>
      </c>
      <c r="BA152" s="4">
        <v>11.154</v>
      </c>
      <c r="BB152" s="4">
        <v>13.31</v>
      </c>
      <c r="BC152" s="4">
        <v>1.19</v>
      </c>
      <c r="BD152" s="4">
        <v>14.699</v>
      </c>
      <c r="BE152" s="4">
        <v>2417.3710000000001</v>
      </c>
      <c r="BF152" s="4">
        <v>0.6</v>
      </c>
      <c r="BG152" s="4">
        <v>5.0289999999999999</v>
      </c>
      <c r="BH152" s="4">
        <v>0</v>
      </c>
      <c r="BI152" s="4">
        <v>5.0289999999999999</v>
      </c>
      <c r="BJ152" s="4">
        <v>3.89</v>
      </c>
      <c r="BK152" s="4">
        <v>0</v>
      </c>
      <c r="BL152" s="4">
        <v>3.89</v>
      </c>
      <c r="BM152" s="4">
        <v>0.70799999999999996</v>
      </c>
      <c r="BQ152" s="4">
        <v>348.00900000000001</v>
      </c>
      <c r="BR152" s="4">
        <v>0.10338799999999999</v>
      </c>
      <c r="BS152" s="4">
        <v>-5</v>
      </c>
      <c r="BT152" s="4">
        <v>0.24351400000000001</v>
      </c>
      <c r="BU152" s="4">
        <v>2.526535</v>
      </c>
      <c r="BV152" s="4">
        <v>4.9189930000000004</v>
      </c>
    </row>
    <row r="153" spans="1:74" x14ac:dyDescent="0.25">
      <c r="A153" s="2">
        <v>42803</v>
      </c>
      <c r="B153" s="3">
        <v>0.42091231481481484</v>
      </c>
      <c r="C153" s="4">
        <v>12.943</v>
      </c>
      <c r="D153" s="4">
        <v>4.3E-3</v>
      </c>
      <c r="E153" s="4">
        <v>42.674698999999997</v>
      </c>
      <c r="F153" s="4">
        <v>241.2</v>
      </c>
      <c r="G153" s="4">
        <v>-4.0999999999999996</v>
      </c>
      <c r="H153" s="4">
        <v>72.099999999999994</v>
      </c>
      <c r="J153" s="4">
        <v>2.63</v>
      </c>
      <c r="K153" s="4">
        <v>0.86880000000000002</v>
      </c>
      <c r="L153" s="4">
        <v>11.245699999999999</v>
      </c>
      <c r="M153" s="4">
        <v>3.7000000000000002E-3</v>
      </c>
      <c r="N153" s="4">
        <v>209.60310000000001</v>
      </c>
      <c r="O153" s="4">
        <v>0</v>
      </c>
      <c r="P153" s="4">
        <v>209.6</v>
      </c>
      <c r="Q153" s="4">
        <v>162.10239999999999</v>
      </c>
      <c r="R153" s="4">
        <v>0</v>
      </c>
      <c r="S153" s="4">
        <v>162.1</v>
      </c>
      <c r="T153" s="4">
        <v>72.125900000000001</v>
      </c>
      <c r="W153" s="4">
        <v>0</v>
      </c>
      <c r="X153" s="4">
        <v>2.2818000000000001</v>
      </c>
      <c r="Y153" s="4">
        <v>12.2</v>
      </c>
      <c r="Z153" s="4">
        <v>857</v>
      </c>
      <c r="AA153" s="4">
        <v>869</v>
      </c>
      <c r="AB153" s="4">
        <v>861</v>
      </c>
      <c r="AC153" s="4">
        <v>73</v>
      </c>
      <c r="AD153" s="4">
        <v>12.65</v>
      </c>
      <c r="AE153" s="4">
        <v>0.28999999999999998</v>
      </c>
      <c r="AF153" s="4">
        <v>982</v>
      </c>
      <c r="AG153" s="4">
        <v>-6</v>
      </c>
      <c r="AH153" s="4">
        <v>10.242241999999999</v>
      </c>
      <c r="AI153" s="4">
        <v>13</v>
      </c>
      <c r="AJ153" s="4">
        <v>120</v>
      </c>
      <c r="AK153" s="4">
        <v>122.5</v>
      </c>
      <c r="AL153" s="4">
        <v>4.9000000000000004</v>
      </c>
      <c r="AM153" s="4">
        <v>142</v>
      </c>
      <c r="AN153" s="4" t="s">
        <v>155</v>
      </c>
      <c r="AO153" s="4">
        <v>2</v>
      </c>
      <c r="AP153" s="5">
        <v>0.62961805555555561</v>
      </c>
      <c r="AQ153" s="4">
        <v>47.164248999999998</v>
      </c>
      <c r="AR153" s="4">
        <v>-88.487720999999993</v>
      </c>
      <c r="AS153" s="4">
        <v>318.2</v>
      </c>
      <c r="AT153" s="4">
        <v>23.4</v>
      </c>
      <c r="AU153" s="4">
        <v>12</v>
      </c>
      <c r="AV153" s="4">
        <v>12</v>
      </c>
      <c r="AW153" s="4" t="s">
        <v>404</v>
      </c>
      <c r="AX153" s="4">
        <v>1.4968030000000001</v>
      </c>
      <c r="AY153" s="4">
        <v>1.031968</v>
      </c>
      <c r="AZ153" s="4">
        <v>2.403197</v>
      </c>
      <c r="BA153" s="4">
        <v>11.154</v>
      </c>
      <c r="BB153" s="4">
        <v>13</v>
      </c>
      <c r="BC153" s="4">
        <v>1.17</v>
      </c>
      <c r="BD153" s="4">
        <v>15.097</v>
      </c>
      <c r="BE153" s="4">
        <v>2417.4899999999998</v>
      </c>
      <c r="BF153" s="4">
        <v>0.50700000000000001</v>
      </c>
      <c r="BG153" s="4">
        <v>4.7190000000000003</v>
      </c>
      <c r="BH153" s="4">
        <v>0</v>
      </c>
      <c r="BI153" s="4">
        <v>4.7190000000000003</v>
      </c>
      <c r="BJ153" s="4">
        <v>3.649</v>
      </c>
      <c r="BK153" s="4">
        <v>0</v>
      </c>
      <c r="BL153" s="4">
        <v>3.649</v>
      </c>
      <c r="BM153" s="4">
        <v>0.64290000000000003</v>
      </c>
      <c r="BQ153" s="4">
        <v>356.66699999999997</v>
      </c>
      <c r="BR153" s="4">
        <v>0.10875799999999999</v>
      </c>
      <c r="BS153" s="4">
        <v>-5</v>
      </c>
      <c r="BT153" s="4">
        <v>0.241727</v>
      </c>
      <c r="BU153" s="4">
        <v>2.6577679999999999</v>
      </c>
      <c r="BV153" s="4">
        <v>4.8828800000000001</v>
      </c>
    </row>
    <row r="154" spans="1:74" x14ac:dyDescent="0.25">
      <c r="A154" s="2">
        <v>42803</v>
      </c>
      <c r="B154" s="3">
        <v>0.42092388888888888</v>
      </c>
      <c r="C154" s="4">
        <v>13.329000000000001</v>
      </c>
      <c r="D154" s="4">
        <v>3.3999999999999998E-3</v>
      </c>
      <c r="E154" s="4">
        <v>34.357022000000001</v>
      </c>
      <c r="F154" s="4">
        <v>217.5</v>
      </c>
      <c r="G154" s="4">
        <v>-4.0999999999999996</v>
      </c>
      <c r="H154" s="4">
        <v>72</v>
      </c>
      <c r="J154" s="4">
        <v>2.78</v>
      </c>
      <c r="K154" s="4">
        <v>0.86529999999999996</v>
      </c>
      <c r="L154" s="4">
        <v>11.5334</v>
      </c>
      <c r="M154" s="4">
        <v>3.0000000000000001E-3</v>
      </c>
      <c r="N154" s="4">
        <v>188.17679999999999</v>
      </c>
      <c r="O154" s="4">
        <v>0</v>
      </c>
      <c r="P154" s="4">
        <v>188.2</v>
      </c>
      <c r="Q154" s="4">
        <v>145.5318</v>
      </c>
      <c r="R154" s="4">
        <v>0</v>
      </c>
      <c r="S154" s="4">
        <v>145.5</v>
      </c>
      <c r="T154" s="4">
        <v>71.973600000000005</v>
      </c>
      <c r="W154" s="4">
        <v>0</v>
      </c>
      <c r="X154" s="4">
        <v>2.4028</v>
      </c>
      <c r="Y154" s="4">
        <v>12.3</v>
      </c>
      <c r="Z154" s="4">
        <v>856</v>
      </c>
      <c r="AA154" s="4">
        <v>870</v>
      </c>
      <c r="AB154" s="4">
        <v>861</v>
      </c>
      <c r="AC154" s="4">
        <v>73</v>
      </c>
      <c r="AD154" s="4">
        <v>12.65</v>
      </c>
      <c r="AE154" s="4">
        <v>0.28999999999999998</v>
      </c>
      <c r="AF154" s="4">
        <v>982</v>
      </c>
      <c r="AG154" s="4">
        <v>-6</v>
      </c>
      <c r="AH154" s="4">
        <v>10.757999999999999</v>
      </c>
      <c r="AI154" s="4">
        <v>13</v>
      </c>
      <c r="AJ154" s="4">
        <v>120</v>
      </c>
      <c r="AK154" s="4">
        <v>122.2</v>
      </c>
      <c r="AL154" s="4">
        <v>4.7</v>
      </c>
      <c r="AM154" s="4">
        <v>142</v>
      </c>
      <c r="AN154" s="4" t="s">
        <v>155</v>
      </c>
      <c r="AO154" s="4">
        <v>2</v>
      </c>
      <c r="AP154" s="5">
        <v>0.62962962962962965</v>
      </c>
      <c r="AQ154" s="4">
        <v>47.164225999999999</v>
      </c>
      <c r="AR154" s="4">
        <v>-88.487838999999994</v>
      </c>
      <c r="AS154" s="4">
        <v>318.3</v>
      </c>
      <c r="AT154" s="4">
        <v>21.9</v>
      </c>
      <c r="AU154" s="4">
        <v>12</v>
      </c>
      <c r="AV154" s="4">
        <v>12</v>
      </c>
      <c r="AW154" s="4" t="s">
        <v>404</v>
      </c>
      <c r="AX154" s="4">
        <v>1.6955560000000001</v>
      </c>
      <c r="AY154" s="4">
        <v>1</v>
      </c>
      <c r="AZ154" s="4">
        <v>2.4977779999999998</v>
      </c>
      <c r="BA154" s="4">
        <v>11.154</v>
      </c>
      <c r="BB154" s="4">
        <v>12.65</v>
      </c>
      <c r="BC154" s="4">
        <v>1.1299999999999999</v>
      </c>
      <c r="BD154" s="4">
        <v>15.571999999999999</v>
      </c>
      <c r="BE154" s="4">
        <v>2417.4920000000002</v>
      </c>
      <c r="BF154" s="4">
        <v>0.39700000000000002</v>
      </c>
      <c r="BG154" s="4">
        <v>4.1310000000000002</v>
      </c>
      <c r="BH154" s="4">
        <v>0</v>
      </c>
      <c r="BI154" s="4">
        <v>4.1310000000000002</v>
      </c>
      <c r="BJ154" s="4">
        <v>3.194</v>
      </c>
      <c r="BK154" s="4">
        <v>0</v>
      </c>
      <c r="BL154" s="4">
        <v>3.194</v>
      </c>
      <c r="BM154" s="4">
        <v>0.62549999999999994</v>
      </c>
      <c r="BQ154" s="4">
        <v>366.20800000000003</v>
      </c>
      <c r="BR154" s="4">
        <v>0.12416000000000001</v>
      </c>
      <c r="BS154" s="4">
        <v>-5</v>
      </c>
      <c r="BT154" s="4">
        <v>0.24327399999999999</v>
      </c>
      <c r="BU154" s="4">
        <v>3.0341610000000001</v>
      </c>
      <c r="BV154" s="4">
        <v>4.9141349999999999</v>
      </c>
    </row>
    <row r="155" spans="1:74" x14ac:dyDescent="0.25">
      <c r="A155" s="2">
        <v>42803</v>
      </c>
      <c r="B155" s="3">
        <v>0.42093546296296297</v>
      </c>
      <c r="C155" s="4">
        <v>13.657999999999999</v>
      </c>
      <c r="D155" s="4">
        <v>2.2000000000000001E-3</v>
      </c>
      <c r="E155" s="4">
        <v>22.023026000000002</v>
      </c>
      <c r="F155" s="4">
        <v>212.5</v>
      </c>
      <c r="G155" s="4">
        <v>-4</v>
      </c>
      <c r="H155" s="4">
        <v>63.5</v>
      </c>
      <c r="J155" s="4">
        <v>2.9</v>
      </c>
      <c r="K155" s="4">
        <v>0.86240000000000006</v>
      </c>
      <c r="L155" s="4">
        <v>11.7789</v>
      </c>
      <c r="M155" s="4">
        <v>1.9E-3</v>
      </c>
      <c r="N155" s="4">
        <v>183.29060000000001</v>
      </c>
      <c r="O155" s="4">
        <v>0</v>
      </c>
      <c r="P155" s="4">
        <v>183.3</v>
      </c>
      <c r="Q155" s="4">
        <v>141.75299999999999</v>
      </c>
      <c r="R155" s="4">
        <v>0</v>
      </c>
      <c r="S155" s="4">
        <v>141.80000000000001</v>
      </c>
      <c r="T155" s="4">
        <v>63.472900000000003</v>
      </c>
      <c r="W155" s="4">
        <v>0</v>
      </c>
      <c r="X155" s="4">
        <v>2.5009000000000001</v>
      </c>
      <c r="Y155" s="4">
        <v>12.4</v>
      </c>
      <c r="Z155" s="4">
        <v>855</v>
      </c>
      <c r="AA155" s="4">
        <v>869</v>
      </c>
      <c r="AB155" s="4">
        <v>860</v>
      </c>
      <c r="AC155" s="4">
        <v>73</v>
      </c>
      <c r="AD155" s="4">
        <v>12.65</v>
      </c>
      <c r="AE155" s="4">
        <v>0.28999999999999998</v>
      </c>
      <c r="AF155" s="4">
        <v>982</v>
      </c>
      <c r="AG155" s="4">
        <v>-6</v>
      </c>
      <c r="AH155" s="4">
        <v>11</v>
      </c>
      <c r="AI155" s="4">
        <v>13</v>
      </c>
      <c r="AJ155" s="4">
        <v>120</v>
      </c>
      <c r="AK155" s="4">
        <v>121.2</v>
      </c>
      <c r="AL155" s="4">
        <v>5</v>
      </c>
      <c r="AM155" s="4">
        <v>142</v>
      </c>
      <c r="AN155" s="4" t="s">
        <v>155</v>
      </c>
      <c r="AO155" s="4">
        <v>2</v>
      </c>
      <c r="AP155" s="5">
        <v>0.62964120370370369</v>
      </c>
      <c r="AQ155" s="4">
        <v>47.164217000000001</v>
      </c>
      <c r="AR155" s="4">
        <v>-88.487954999999999</v>
      </c>
      <c r="AS155" s="4">
        <v>318.39999999999998</v>
      </c>
      <c r="AT155" s="4">
        <v>20.6</v>
      </c>
      <c r="AU155" s="4">
        <v>12</v>
      </c>
      <c r="AV155" s="4">
        <v>12</v>
      </c>
      <c r="AW155" s="4" t="s">
        <v>404</v>
      </c>
      <c r="AX155" s="4">
        <v>1.7977019999999999</v>
      </c>
      <c r="AY155" s="4">
        <v>1.293107</v>
      </c>
      <c r="AZ155" s="4">
        <v>2.6954050000000001</v>
      </c>
      <c r="BA155" s="4">
        <v>11.154</v>
      </c>
      <c r="BB155" s="4">
        <v>12.37</v>
      </c>
      <c r="BC155" s="4">
        <v>1.1100000000000001</v>
      </c>
      <c r="BD155" s="4">
        <v>15.957000000000001</v>
      </c>
      <c r="BE155" s="4">
        <v>2417.7579999999998</v>
      </c>
      <c r="BF155" s="4">
        <v>0.248</v>
      </c>
      <c r="BG155" s="4">
        <v>3.94</v>
      </c>
      <c r="BH155" s="4">
        <v>0</v>
      </c>
      <c r="BI155" s="4">
        <v>3.94</v>
      </c>
      <c r="BJ155" s="4">
        <v>3.0470000000000002</v>
      </c>
      <c r="BK155" s="4">
        <v>0</v>
      </c>
      <c r="BL155" s="4">
        <v>3.0470000000000002</v>
      </c>
      <c r="BM155" s="4">
        <v>0.54020000000000001</v>
      </c>
      <c r="BQ155" s="4">
        <v>373.25700000000001</v>
      </c>
      <c r="BR155" s="4">
        <v>0.12672600000000001</v>
      </c>
      <c r="BS155" s="4">
        <v>-5</v>
      </c>
      <c r="BT155" s="4">
        <v>0.24627399999999999</v>
      </c>
      <c r="BU155" s="4">
        <v>3.096867</v>
      </c>
      <c r="BV155" s="4">
        <v>4.9747349999999999</v>
      </c>
    </row>
    <row r="156" spans="1:74" x14ac:dyDescent="0.25">
      <c r="A156" s="2">
        <v>42803</v>
      </c>
      <c r="B156" s="3">
        <v>0.42094703703703701</v>
      </c>
      <c r="C156" s="4">
        <v>13.981999999999999</v>
      </c>
      <c r="D156" s="4">
        <v>6.7999999999999996E-3</v>
      </c>
      <c r="E156" s="4">
        <v>68.331942999999995</v>
      </c>
      <c r="F156" s="4">
        <v>199.8</v>
      </c>
      <c r="G156" s="4">
        <v>-2.2000000000000002</v>
      </c>
      <c r="H156" s="4">
        <v>54.3</v>
      </c>
      <c r="J156" s="4">
        <v>2.9</v>
      </c>
      <c r="K156" s="4">
        <v>0.85950000000000004</v>
      </c>
      <c r="L156" s="4">
        <v>12.0167</v>
      </c>
      <c r="M156" s="4">
        <v>5.8999999999999999E-3</v>
      </c>
      <c r="N156" s="4">
        <v>171.6977</v>
      </c>
      <c r="O156" s="4">
        <v>0</v>
      </c>
      <c r="P156" s="4">
        <v>171.7</v>
      </c>
      <c r="Q156" s="4">
        <v>132.78729999999999</v>
      </c>
      <c r="R156" s="4">
        <v>0</v>
      </c>
      <c r="S156" s="4">
        <v>132.80000000000001</v>
      </c>
      <c r="T156" s="4">
        <v>54.336500000000001</v>
      </c>
      <c r="W156" s="4">
        <v>0</v>
      </c>
      <c r="X156" s="4">
        <v>2.4925000000000002</v>
      </c>
      <c r="Y156" s="4">
        <v>12.4</v>
      </c>
      <c r="Z156" s="4">
        <v>855</v>
      </c>
      <c r="AA156" s="4">
        <v>869</v>
      </c>
      <c r="AB156" s="4">
        <v>860</v>
      </c>
      <c r="AC156" s="4">
        <v>73</v>
      </c>
      <c r="AD156" s="4">
        <v>12.65</v>
      </c>
      <c r="AE156" s="4">
        <v>0.28999999999999998</v>
      </c>
      <c r="AF156" s="4">
        <v>982</v>
      </c>
      <c r="AG156" s="4">
        <v>-6</v>
      </c>
      <c r="AH156" s="4">
        <v>11</v>
      </c>
      <c r="AI156" s="4">
        <v>13</v>
      </c>
      <c r="AJ156" s="4">
        <v>120</v>
      </c>
      <c r="AK156" s="4">
        <v>121</v>
      </c>
      <c r="AL156" s="4">
        <v>5.0999999999999996</v>
      </c>
      <c r="AM156" s="4">
        <v>142</v>
      </c>
      <c r="AN156" s="4" t="s">
        <v>155</v>
      </c>
      <c r="AO156" s="4">
        <v>2</v>
      </c>
      <c r="AP156" s="5">
        <v>0.62965277777777773</v>
      </c>
      <c r="AQ156" s="4">
        <v>47.16422</v>
      </c>
      <c r="AR156" s="4">
        <v>-88.488067000000001</v>
      </c>
      <c r="AS156" s="4">
        <v>318.39999999999998</v>
      </c>
      <c r="AT156" s="4">
        <v>19.399999999999999</v>
      </c>
      <c r="AU156" s="4">
        <v>12</v>
      </c>
      <c r="AV156" s="4">
        <v>12</v>
      </c>
      <c r="AW156" s="4" t="s">
        <v>404</v>
      </c>
      <c r="AX156" s="4">
        <v>1.4095899999999999</v>
      </c>
      <c r="AY156" s="4">
        <v>1.397602</v>
      </c>
      <c r="AZ156" s="4">
        <v>2.7</v>
      </c>
      <c r="BA156" s="4">
        <v>11.154</v>
      </c>
      <c r="BB156" s="4">
        <v>12.09</v>
      </c>
      <c r="BC156" s="4">
        <v>1.08</v>
      </c>
      <c r="BD156" s="4">
        <v>16.350999999999999</v>
      </c>
      <c r="BE156" s="4">
        <v>2417.0120000000002</v>
      </c>
      <c r="BF156" s="4">
        <v>0.752</v>
      </c>
      <c r="BG156" s="4">
        <v>3.617</v>
      </c>
      <c r="BH156" s="4">
        <v>0</v>
      </c>
      <c r="BI156" s="4">
        <v>3.617</v>
      </c>
      <c r="BJ156" s="4">
        <v>2.7970000000000002</v>
      </c>
      <c r="BK156" s="4">
        <v>0</v>
      </c>
      <c r="BL156" s="4">
        <v>2.7970000000000002</v>
      </c>
      <c r="BM156" s="4">
        <v>0.45319999999999999</v>
      </c>
      <c r="BQ156" s="4">
        <v>364.51799999999997</v>
      </c>
      <c r="BR156" s="4">
        <v>0.16086800000000001</v>
      </c>
      <c r="BS156" s="4">
        <v>-5</v>
      </c>
      <c r="BT156" s="4">
        <v>0.24775800000000001</v>
      </c>
      <c r="BU156" s="4">
        <v>3.9312119999999999</v>
      </c>
      <c r="BV156" s="4">
        <v>5.0047119999999996</v>
      </c>
    </row>
    <row r="157" spans="1:74" x14ac:dyDescent="0.25">
      <c r="A157" s="2">
        <v>42803</v>
      </c>
      <c r="B157" s="3">
        <v>0.42095861111111116</v>
      </c>
      <c r="C157" s="4">
        <v>14.098000000000001</v>
      </c>
      <c r="D157" s="4">
        <v>3.1699999999999999E-2</v>
      </c>
      <c r="E157" s="4">
        <v>316.54576900000001</v>
      </c>
      <c r="F157" s="4">
        <v>165</v>
      </c>
      <c r="G157" s="4">
        <v>1.9</v>
      </c>
      <c r="H157" s="4">
        <v>58</v>
      </c>
      <c r="J157" s="4">
        <v>2.8</v>
      </c>
      <c r="K157" s="4">
        <v>0.85819999999999996</v>
      </c>
      <c r="L157" s="4">
        <v>12.0989</v>
      </c>
      <c r="M157" s="4">
        <v>2.7199999999999998E-2</v>
      </c>
      <c r="N157" s="4">
        <v>141.5932</v>
      </c>
      <c r="O157" s="4">
        <v>1.6154999999999999</v>
      </c>
      <c r="P157" s="4">
        <v>143.19999999999999</v>
      </c>
      <c r="Q157" s="4">
        <v>109.5051</v>
      </c>
      <c r="R157" s="4">
        <v>1.2494000000000001</v>
      </c>
      <c r="S157" s="4">
        <v>110.8</v>
      </c>
      <c r="T157" s="4">
        <v>57.956600000000002</v>
      </c>
      <c r="W157" s="4">
        <v>0</v>
      </c>
      <c r="X157" s="4">
        <v>2.403</v>
      </c>
      <c r="Y157" s="4">
        <v>12.4</v>
      </c>
      <c r="Z157" s="4">
        <v>855</v>
      </c>
      <c r="AA157" s="4">
        <v>868</v>
      </c>
      <c r="AB157" s="4">
        <v>859</v>
      </c>
      <c r="AC157" s="4">
        <v>73</v>
      </c>
      <c r="AD157" s="4">
        <v>12.65</v>
      </c>
      <c r="AE157" s="4">
        <v>0.28999999999999998</v>
      </c>
      <c r="AF157" s="4">
        <v>982</v>
      </c>
      <c r="AG157" s="4">
        <v>-6</v>
      </c>
      <c r="AH157" s="4">
        <v>11</v>
      </c>
      <c r="AI157" s="4">
        <v>13</v>
      </c>
      <c r="AJ157" s="4">
        <v>120</v>
      </c>
      <c r="AK157" s="4">
        <v>121.8</v>
      </c>
      <c r="AL157" s="4">
        <v>5.3</v>
      </c>
      <c r="AM157" s="4">
        <v>142</v>
      </c>
      <c r="AN157" s="4" t="s">
        <v>155</v>
      </c>
      <c r="AO157" s="4">
        <v>2</v>
      </c>
      <c r="AP157" s="5">
        <v>0.62966435185185188</v>
      </c>
      <c r="AQ157" s="4">
        <v>47.164231999999998</v>
      </c>
      <c r="AR157" s="4">
        <v>-88.48818</v>
      </c>
      <c r="AS157" s="4">
        <v>318.39999999999998</v>
      </c>
      <c r="AT157" s="4">
        <v>19.2</v>
      </c>
      <c r="AU157" s="4">
        <v>12</v>
      </c>
      <c r="AV157" s="4">
        <v>12</v>
      </c>
      <c r="AW157" s="4" t="s">
        <v>404</v>
      </c>
      <c r="AX157" s="4">
        <v>1.4975020000000001</v>
      </c>
      <c r="AY157" s="4">
        <v>1.4975020000000001</v>
      </c>
      <c r="AZ157" s="4">
        <v>2.7</v>
      </c>
      <c r="BA157" s="4">
        <v>11.154</v>
      </c>
      <c r="BB157" s="4">
        <v>11.98</v>
      </c>
      <c r="BC157" s="4">
        <v>1.07</v>
      </c>
      <c r="BD157" s="4">
        <v>16.52</v>
      </c>
      <c r="BE157" s="4">
        <v>2412.643</v>
      </c>
      <c r="BF157" s="4">
        <v>3.448</v>
      </c>
      <c r="BG157" s="4">
        <v>2.9569999999999999</v>
      </c>
      <c r="BH157" s="4">
        <v>3.4000000000000002E-2</v>
      </c>
      <c r="BI157" s="4">
        <v>2.9910000000000001</v>
      </c>
      <c r="BJ157" s="4">
        <v>2.2869999999999999</v>
      </c>
      <c r="BK157" s="4">
        <v>2.5999999999999999E-2</v>
      </c>
      <c r="BL157" s="4">
        <v>2.3130000000000002</v>
      </c>
      <c r="BM157" s="4">
        <v>0.47920000000000001</v>
      </c>
      <c r="BQ157" s="4">
        <v>348.42099999999999</v>
      </c>
      <c r="BR157" s="4">
        <v>0.182612</v>
      </c>
      <c r="BS157" s="4">
        <v>-5</v>
      </c>
      <c r="BT157" s="4">
        <v>0.250274</v>
      </c>
      <c r="BU157" s="4">
        <v>4.4625810000000001</v>
      </c>
      <c r="BV157" s="4">
        <v>5.0555349999999999</v>
      </c>
    </row>
    <row r="158" spans="1:74" x14ac:dyDescent="0.25">
      <c r="A158" s="2">
        <v>42803</v>
      </c>
      <c r="B158" s="3">
        <v>0.4209701851851852</v>
      </c>
      <c r="C158" s="4">
        <v>14.048999999999999</v>
      </c>
      <c r="D158" s="4">
        <v>9.8100000000000007E-2</v>
      </c>
      <c r="E158" s="4">
        <v>981.48532</v>
      </c>
      <c r="F158" s="4">
        <v>137.69999999999999</v>
      </c>
      <c r="G158" s="4">
        <v>5.4</v>
      </c>
      <c r="H158" s="4">
        <v>60.6</v>
      </c>
      <c r="J158" s="4">
        <v>2.72</v>
      </c>
      <c r="K158" s="4">
        <v>0.85799999999999998</v>
      </c>
      <c r="L158" s="4">
        <v>12.0533</v>
      </c>
      <c r="M158" s="4">
        <v>8.4199999999999997E-2</v>
      </c>
      <c r="N158" s="4">
        <v>118.1494</v>
      </c>
      <c r="O158" s="4">
        <v>4.633</v>
      </c>
      <c r="P158" s="4">
        <v>122.8</v>
      </c>
      <c r="Q158" s="4">
        <v>91.374200000000002</v>
      </c>
      <c r="R158" s="4">
        <v>3.5831</v>
      </c>
      <c r="S158" s="4">
        <v>95</v>
      </c>
      <c r="T158" s="4">
        <v>60.558300000000003</v>
      </c>
      <c r="W158" s="4">
        <v>0</v>
      </c>
      <c r="X158" s="4">
        <v>2.3378000000000001</v>
      </c>
      <c r="Y158" s="4">
        <v>12.3</v>
      </c>
      <c r="Z158" s="4">
        <v>855</v>
      </c>
      <c r="AA158" s="4">
        <v>868</v>
      </c>
      <c r="AB158" s="4">
        <v>859</v>
      </c>
      <c r="AC158" s="4">
        <v>73</v>
      </c>
      <c r="AD158" s="4">
        <v>12.65</v>
      </c>
      <c r="AE158" s="4">
        <v>0.28999999999999998</v>
      </c>
      <c r="AF158" s="4">
        <v>982</v>
      </c>
      <c r="AG158" s="4">
        <v>-6</v>
      </c>
      <c r="AH158" s="4">
        <v>11</v>
      </c>
      <c r="AI158" s="4">
        <v>13</v>
      </c>
      <c r="AJ158" s="4">
        <v>120</v>
      </c>
      <c r="AK158" s="4">
        <v>122</v>
      </c>
      <c r="AL158" s="4">
        <v>5.2</v>
      </c>
      <c r="AM158" s="4">
        <v>142</v>
      </c>
      <c r="AN158" s="4" t="s">
        <v>155</v>
      </c>
      <c r="AO158" s="4">
        <v>2</v>
      </c>
      <c r="AP158" s="5">
        <v>0.62967592592592592</v>
      </c>
      <c r="AQ158" s="4">
        <v>47.164251999999998</v>
      </c>
      <c r="AR158" s="4">
        <v>-88.488290000000006</v>
      </c>
      <c r="AS158" s="4">
        <v>318.39999999999998</v>
      </c>
      <c r="AT158" s="4">
        <v>19.100000000000001</v>
      </c>
      <c r="AU158" s="4">
        <v>12</v>
      </c>
      <c r="AV158" s="4">
        <v>12</v>
      </c>
      <c r="AW158" s="4" t="s">
        <v>404</v>
      </c>
      <c r="AX158" s="4">
        <v>1.4025970000000001</v>
      </c>
      <c r="AY158" s="4">
        <v>1.5974029999999999</v>
      </c>
      <c r="AZ158" s="4">
        <v>2.5051950000000001</v>
      </c>
      <c r="BA158" s="4">
        <v>11.154</v>
      </c>
      <c r="BB158" s="4">
        <v>11.96</v>
      </c>
      <c r="BC158" s="4">
        <v>1.07</v>
      </c>
      <c r="BD158" s="4">
        <v>16.555</v>
      </c>
      <c r="BE158" s="4">
        <v>2401.2240000000002</v>
      </c>
      <c r="BF158" s="4">
        <v>10.677</v>
      </c>
      <c r="BG158" s="4">
        <v>2.4649999999999999</v>
      </c>
      <c r="BH158" s="4">
        <v>9.7000000000000003E-2</v>
      </c>
      <c r="BI158" s="4">
        <v>2.5619999999999998</v>
      </c>
      <c r="BJ158" s="4">
        <v>1.9059999999999999</v>
      </c>
      <c r="BK158" s="4">
        <v>7.4999999999999997E-2</v>
      </c>
      <c r="BL158" s="4">
        <v>1.9810000000000001</v>
      </c>
      <c r="BM158" s="4">
        <v>0.50019999999999998</v>
      </c>
      <c r="BQ158" s="4">
        <v>338.63</v>
      </c>
      <c r="BR158" s="4">
        <v>0.20191799999999999</v>
      </c>
      <c r="BS158" s="4">
        <v>-5</v>
      </c>
      <c r="BT158" s="4">
        <v>0.24796799999999999</v>
      </c>
      <c r="BU158" s="4">
        <v>4.9343709999999996</v>
      </c>
      <c r="BV158" s="4">
        <v>5.0089540000000001</v>
      </c>
    </row>
    <row r="159" spans="1:74" x14ac:dyDescent="0.25">
      <c r="A159" s="2">
        <v>42803</v>
      </c>
      <c r="B159" s="3">
        <v>0.42098175925925929</v>
      </c>
      <c r="C159" s="4">
        <v>13.99</v>
      </c>
      <c r="D159" s="4">
        <v>0.16520000000000001</v>
      </c>
      <c r="E159" s="4">
        <v>1652.3741010000001</v>
      </c>
      <c r="F159" s="4">
        <v>132.80000000000001</v>
      </c>
      <c r="G159" s="4">
        <v>5.4</v>
      </c>
      <c r="H159" s="4">
        <v>69.8</v>
      </c>
      <c r="J159" s="4">
        <v>2.58</v>
      </c>
      <c r="K159" s="4">
        <v>0.85780000000000001</v>
      </c>
      <c r="L159" s="4">
        <v>12.000400000000001</v>
      </c>
      <c r="M159" s="4">
        <v>0.14169999999999999</v>
      </c>
      <c r="N159" s="4">
        <v>113.9515</v>
      </c>
      <c r="O159" s="4">
        <v>4.6319999999999997</v>
      </c>
      <c r="P159" s="4">
        <v>118.6</v>
      </c>
      <c r="Q159" s="4">
        <v>88.169799999999995</v>
      </c>
      <c r="R159" s="4">
        <v>3.5840000000000001</v>
      </c>
      <c r="S159" s="4">
        <v>91.8</v>
      </c>
      <c r="T159" s="4">
        <v>69.817400000000006</v>
      </c>
      <c r="W159" s="4">
        <v>0</v>
      </c>
      <c r="X159" s="4">
        <v>2.2159</v>
      </c>
      <c r="Y159" s="4">
        <v>12.3</v>
      </c>
      <c r="Z159" s="4">
        <v>855</v>
      </c>
      <c r="AA159" s="4">
        <v>869</v>
      </c>
      <c r="AB159" s="4">
        <v>858</v>
      </c>
      <c r="AC159" s="4">
        <v>73.8</v>
      </c>
      <c r="AD159" s="4">
        <v>12.79</v>
      </c>
      <c r="AE159" s="4">
        <v>0.28999999999999998</v>
      </c>
      <c r="AF159" s="4">
        <v>982</v>
      </c>
      <c r="AG159" s="4">
        <v>-6</v>
      </c>
      <c r="AH159" s="4">
        <v>11</v>
      </c>
      <c r="AI159" s="4">
        <v>13</v>
      </c>
      <c r="AJ159" s="4">
        <v>119.2</v>
      </c>
      <c r="AK159" s="4">
        <v>121.2</v>
      </c>
      <c r="AL159" s="4">
        <v>5.3</v>
      </c>
      <c r="AM159" s="4">
        <v>142</v>
      </c>
      <c r="AN159" s="4" t="s">
        <v>155</v>
      </c>
      <c r="AO159" s="4">
        <v>2</v>
      </c>
      <c r="AP159" s="5">
        <v>0.62968750000000007</v>
      </c>
      <c r="AQ159" s="4">
        <v>47.164281000000003</v>
      </c>
      <c r="AR159" s="4">
        <v>-88.488405</v>
      </c>
      <c r="AS159" s="4">
        <v>318.39999999999998</v>
      </c>
      <c r="AT159" s="4">
        <v>19.8</v>
      </c>
      <c r="AU159" s="4">
        <v>12</v>
      </c>
      <c r="AV159" s="4">
        <v>12</v>
      </c>
      <c r="AW159" s="4" t="s">
        <v>404</v>
      </c>
      <c r="AX159" s="4">
        <v>0.91348700000000005</v>
      </c>
      <c r="AY159" s="4">
        <v>1.5026969999999999</v>
      </c>
      <c r="AZ159" s="4">
        <v>1.818881</v>
      </c>
      <c r="BA159" s="4">
        <v>11.154</v>
      </c>
      <c r="BB159" s="4">
        <v>11.94</v>
      </c>
      <c r="BC159" s="4">
        <v>1.07</v>
      </c>
      <c r="BD159" s="4">
        <v>16.579000000000001</v>
      </c>
      <c r="BE159" s="4">
        <v>2389.5859999999998</v>
      </c>
      <c r="BF159" s="4">
        <v>17.963000000000001</v>
      </c>
      <c r="BG159" s="4">
        <v>2.3759999999999999</v>
      </c>
      <c r="BH159" s="4">
        <v>9.7000000000000003E-2</v>
      </c>
      <c r="BI159" s="4">
        <v>2.4729999999999999</v>
      </c>
      <c r="BJ159" s="4">
        <v>1.839</v>
      </c>
      <c r="BK159" s="4">
        <v>7.4999999999999997E-2</v>
      </c>
      <c r="BL159" s="4">
        <v>1.913</v>
      </c>
      <c r="BM159" s="4">
        <v>0.57650000000000001</v>
      </c>
      <c r="BQ159" s="4">
        <v>320.83199999999999</v>
      </c>
      <c r="BR159" s="4">
        <v>0.20245199999999999</v>
      </c>
      <c r="BS159" s="4">
        <v>-5</v>
      </c>
      <c r="BT159" s="4">
        <v>0.24775800000000001</v>
      </c>
      <c r="BU159" s="4">
        <v>4.9474210000000003</v>
      </c>
      <c r="BV159" s="4">
        <v>5.0047119999999996</v>
      </c>
    </row>
    <row r="160" spans="1:74" x14ac:dyDescent="0.25">
      <c r="A160" s="2">
        <v>42803</v>
      </c>
      <c r="B160" s="3">
        <v>0.42099333333333333</v>
      </c>
      <c r="C160" s="4">
        <v>13.984999999999999</v>
      </c>
      <c r="D160" s="4">
        <v>0.39760000000000001</v>
      </c>
      <c r="E160" s="4">
        <v>3975.71551</v>
      </c>
      <c r="F160" s="4">
        <v>107.6</v>
      </c>
      <c r="G160" s="4">
        <v>-4.7</v>
      </c>
      <c r="H160" s="4">
        <v>82.8</v>
      </c>
      <c r="J160" s="4">
        <v>2.42</v>
      </c>
      <c r="K160" s="4">
        <v>0.85550000000000004</v>
      </c>
      <c r="L160" s="4">
        <v>11.963800000000001</v>
      </c>
      <c r="M160" s="4">
        <v>0.34010000000000001</v>
      </c>
      <c r="N160" s="4">
        <v>92.054299999999998</v>
      </c>
      <c r="O160" s="4">
        <v>0</v>
      </c>
      <c r="P160" s="4">
        <v>92.1</v>
      </c>
      <c r="Q160" s="4">
        <v>71.237799999999993</v>
      </c>
      <c r="R160" s="4">
        <v>0</v>
      </c>
      <c r="S160" s="4">
        <v>71.2</v>
      </c>
      <c r="T160" s="4">
        <v>82.823300000000003</v>
      </c>
      <c r="W160" s="4">
        <v>0</v>
      </c>
      <c r="X160" s="4">
        <v>2.0729000000000002</v>
      </c>
      <c r="Y160" s="4">
        <v>12.3</v>
      </c>
      <c r="Z160" s="4">
        <v>855</v>
      </c>
      <c r="AA160" s="4">
        <v>867</v>
      </c>
      <c r="AB160" s="4">
        <v>857</v>
      </c>
      <c r="AC160" s="4">
        <v>74</v>
      </c>
      <c r="AD160" s="4">
        <v>12.83</v>
      </c>
      <c r="AE160" s="4">
        <v>0.28999999999999998</v>
      </c>
      <c r="AF160" s="4">
        <v>982</v>
      </c>
      <c r="AG160" s="4">
        <v>-6</v>
      </c>
      <c r="AH160" s="4">
        <v>11</v>
      </c>
      <c r="AI160" s="4">
        <v>13</v>
      </c>
      <c r="AJ160" s="4">
        <v>119</v>
      </c>
      <c r="AK160" s="4">
        <v>120.2</v>
      </c>
      <c r="AL160" s="4">
        <v>5.4</v>
      </c>
      <c r="AM160" s="4">
        <v>142</v>
      </c>
      <c r="AN160" s="4" t="s">
        <v>155</v>
      </c>
      <c r="AO160" s="4">
        <v>2</v>
      </c>
      <c r="AP160" s="5">
        <v>0.62969907407407411</v>
      </c>
      <c r="AQ160" s="4">
        <v>47.164309000000003</v>
      </c>
      <c r="AR160" s="4">
        <v>-88.488527000000005</v>
      </c>
      <c r="AS160" s="4">
        <v>318.3</v>
      </c>
      <c r="AT160" s="4">
        <v>20.6</v>
      </c>
      <c r="AU160" s="4">
        <v>12</v>
      </c>
      <c r="AV160" s="4">
        <v>12</v>
      </c>
      <c r="AW160" s="4" t="s">
        <v>404</v>
      </c>
      <c r="AX160" s="4">
        <v>1.094406</v>
      </c>
      <c r="AY160" s="4">
        <v>1.888811</v>
      </c>
      <c r="AZ160" s="4">
        <v>2.1888109999999998</v>
      </c>
      <c r="BA160" s="4">
        <v>11.154</v>
      </c>
      <c r="BB160" s="4">
        <v>11.74</v>
      </c>
      <c r="BC160" s="4">
        <v>1.05</v>
      </c>
      <c r="BD160" s="4">
        <v>16.898</v>
      </c>
      <c r="BE160" s="4">
        <v>2350.636</v>
      </c>
      <c r="BF160" s="4">
        <v>42.530999999999999</v>
      </c>
      <c r="BG160" s="4">
        <v>1.8939999999999999</v>
      </c>
      <c r="BH160" s="4">
        <v>0</v>
      </c>
      <c r="BI160" s="4">
        <v>1.8939999999999999</v>
      </c>
      <c r="BJ160" s="4">
        <v>1.466</v>
      </c>
      <c r="BK160" s="4">
        <v>0</v>
      </c>
      <c r="BL160" s="4">
        <v>1.466</v>
      </c>
      <c r="BM160" s="4">
        <v>0.67479999999999996</v>
      </c>
      <c r="BQ160" s="4">
        <v>296.14</v>
      </c>
      <c r="BR160" s="4">
        <v>0.20554800000000001</v>
      </c>
      <c r="BS160" s="4">
        <v>-5</v>
      </c>
      <c r="BT160" s="4">
        <v>0.24724199999999999</v>
      </c>
      <c r="BU160" s="4">
        <v>5.0230790000000001</v>
      </c>
      <c r="BV160" s="4">
        <v>4.9942880000000001</v>
      </c>
    </row>
    <row r="161" spans="1:74" x14ac:dyDescent="0.25">
      <c r="A161" s="2">
        <v>42803</v>
      </c>
      <c r="B161" s="3">
        <v>0.42100490740740742</v>
      </c>
      <c r="C161" s="4">
        <v>13.946</v>
      </c>
      <c r="D161" s="4">
        <v>0.56920000000000004</v>
      </c>
      <c r="E161" s="4">
        <v>5692.3639320000002</v>
      </c>
      <c r="F161" s="4">
        <v>92.1</v>
      </c>
      <c r="G161" s="4">
        <v>-5.8</v>
      </c>
      <c r="H161" s="4">
        <v>112.2</v>
      </c>
      <c r="J161" s="4">
        <v>2.17</v>
      </c>
      <c r="K161" s="4">
        <v>0.85399999999999998</v>
      </c>
      <c r="L161" s="4">
        <v>11.910299999999999</v>
      </c>
      <c r="M161" s="4">
        <v>0.48609999999999998</v>
      </c>
      <c r="N161" s="4">
        <v>78.671599999999998</v>
      </c>
      <c r="O161" s="4">
        <v>0</v>
      </c>
      <c r="P161" s="4">
        <v>78.7</v>
      </c>
      <c r="Q161" s="4">
        <v>60.881399999999999</v>
      </c>
      <c r="R161" s="4">
        <v>0</v>
      </c>
      <c r="S161" s="4">
        <v>60.9</v>
      </c>
      <c r="T161" s="4">
        <v>112.1726</v>
      </c>
      <c r="W161" s="4">
        <v>0</v>
      </c>
      <c r="X161" s="4">
        <v>1.857</v>
      </c>
      <c r="Y161" s="4">
        <v>12.2</v>
      </c>
      <c r="Z161" s="4">
        <v>855</v>
      </c>
      <c r="AA161" s="4">
        <v>867</v>
      </c>
      <c r="AB161" s="4">
        <v>858</v>
      </c>
      <c r="AC161" s="4">
        <v>74</v>
      </c>
      <c r="AD161" s="4">
        <v>12.83</v>
      </c>
      <c r="AE161" s="4">
        <v>0.28999999999999998</v>
      </c>
      <c r="AF161" s="4">
        <v>982</v>
      </c>
      <c r="AG161" s="4">
        <v>-6</v>
      </c>
      <c r="AH161" s="4">
        <v>11</v>
      </c>
      <c r="AI161" s="4">
        <v>13</v>
      </c>
      <c r="AJ161" s="4">
        <v>119</v>
      </c>
      <c r="AK161" s="4">
        <v>120.8</v>
      </c>
      <c r="AL161" s="4">
        <v>5.4</v>
      </c>
      <c r="AM161" s="4">
        <v>142</v>
      </c>
      <c r="AN161" s="4" t="s">
        <v>155</v>
      </c>
      <c r="AO161" s="4">
        <v>2</v>
      </c>
      <c r="AP161" s="5">
        <v>0.62971064814814814</v>
      </c>
      <c r="AQ161" s="4">
        <v>47.164330999999997</v>
      </c>
      <c r="AR161" s="4">
        <v>-88.488647999999998</v>
      </c>
      <c r="AS161" s="4">
        <v>318.2</v>
      </c>
      <c r="AT161" s="4">
        <v>21.3</v>
      </c>
      <c r="AU161" s="4">
        <v>12</v>
      </c>
      <c r="AV161" s="4">
        <v>12</v>
      </c>
      <c r="AW161" s="4" t="s">
        <v>404</v>
      </c>
      <c r="AX161" s="4">
        <v>0.90579399999999999</v>
      </c>
      <c r="AY161" s="4">
        <v>1.4144859999999999</v>
      </c>
      <c r="AZ161" s="4">
        <v>1.714486</v>
      </c>
      <c r="BA161" s="4">
        <v>11.154</v>
      </c>
      <c r="BB161" s="4">
        <v>11.61</v>
      </c>
      <c r="BC161" s="4">
        <v>1.04</v>
      </c>
      <c r="BD161" s="4">
        <v>17.094999999999999</v>
      </c>
      <c r="BE161" s="4">
        <v>2322.056</v>
      </c>
      <c r="BF161" s="4">
        <v>60.323</v>
      </c>
      <c r="BG161" s="4">
        <v>1.6060000000000001</v>
      </c>
      <c r="BH161" s="4">
        <v>0</v>
      </c>
      <c r="BI161" s="4">
        <v>1.6060000000000001</v>
      </c>
      <c r="BJ161" s="4">
        <v>1.2430000000000001</v>
      </c>
      <c r="BK161" s="4">
        <v>0</v>
      </c>
      <c r="BL161" s="4">
        <v>1.2430000000000001</v>
      </c>
      <c r="BM161" s="4">
        <v>0.90680000000000005</v>
      </c>
      <c r="BQ161" s="4">
        <v>263.25</v>
      </c>
      <c r="BR161" s="4">
        <v>0.26006000000000001</v>
      </c>
      <c r="BS161" s="4">
        <v>-5</v>
      </c>
      <c r="BT161" s="4">
        <v>0.247</v>
      </c>
      <c r="BU161" s="4">
        <v>6.3552169999999997</v>
      </c>
      <c r="BV161" s="4">
        <v>4.9893999999999998</v>
      </c>
    </row>
    <row r="162" spans="1:74" x14ac:dyDescent="0.25">
      <c r="A162" s="2">
        <v>42803</v>
      </c>
      <c r="B162" s="3">
        <v>0.42101648148148146</v>
      </c>
      <c r="C162" s="4">
        <v>13.737</v>
      </c>
      <c r="D162" s="4">
        <v>0.4995</v>
      </c>
      <c r="E162" s="4">
        <v>4995.4357200000004</v>
      </c>
      <c r="F162" s="4">
        <v>82.4</v>
      </c>
      <c r="G162" s="4">
        <v>-5.7</v>
      </c>
      <c r="H162" s="4">
        <v>146.9</v>
      </c>
      <c r="J162" s="4">
        <v>1.92</v>
      </c>
      <c r="K162" s="4">
        <v>0.85670000000000002</v>
      </c>
      <c r="L162" s="4">
        <v>11.7681</v>
      </c>
      <c r="M162" s="4">
        <v>0.4279</v>
      </c>
      <c r="N162" s="4">
        <v>70.597700000000003</v>
      </c>
      <c r="O162" s="4">
        <v>0</v>
      </c>
      <c r="P162" s="4">
        <v>70.599999999999994</v>
      </c>
      <c r="Q162" s="4">
        <v>54.633200000000002</v>
      </c>
      <c r="R162" s="4">
        <v>0</v>
      </c>
      <c r="S162" s="4">
        <v>54.6</v>
      </c>
      <c r="T162" s="4">
        <v>146.89080000000001</v>
      </c>
      <c r="W162" s="4">
        <v>0</v>
      </c>
      <c r="X162" s="4">
        <v>1.6477999999999999</v>
      </c>
      <c r="Y162" s="4">
        <v>12.3</v>
      </c>
      <c r="Z162" s="4">
        <v>853</v>
      </c>
      <c r="AA162" s="4">
        <v>866</v>
      </c>
      <c r="AB162" s="4">
        <v>857</v>
      </c>
      <c r="AC162" s="4">
        <v>74</v>
      </c>
      <c r="AD162" s="4">
        <v>12.83</v>
      </c>
      <c r="AE162" s="4">
        <v>0.28999999999999998</v>
      </c>
      <c r="AF162" s="4">
        <v>982</v>
      </c>
      <c r="AG162" s="4">
        <v>-6</v>
      </c>
      <c r="AH162" s="4">
        <v>11</v>
      </c>
      <c r="AI162" s="4">
        <v>13</v>
      </c>
      <c r="AJ162" s="4">
        <v>119</v>
      </c>
      <c r="AK162" s="4">
        <v>121</v>
      </c>
      <c r="AL162" s="4">
        <v>5.7</v>
      </c>
      <c r="AM162" s="4">
        <v>142</v>
      </c>
      <c r="AN162" s="4" t="s">
        <v>155</v>
      </c>
      <c r="AO162" s="4">
        <v>2</v>
      </c>
      <c r="AP162" s="5">
        <v>0.62972222222222218</v>
      </c>
      <c r="AQ162" s="4">
        <v>47.164335000000001</v>
      </c>
      <c r="AR162" s="4">
        <v>-88.488788999999997</v>
      </c>
      <c r="AS162" s="4">
        <v>318.2</v>
      </c>
      <c r="AT162" s="4">
        <v>23.5</v>
      </c>
      <c r="AU162" s="4">
        <v>12</v>
      </c>
      <c r="AV162" s="4">
        <v>12</v>
      </c>
      <c r="AW162" s="4" t="s">
        <v>404</v>
      </c>
      <c r="AX162" s="4">
        <v>0.9</v>
      </c>
      <c r="AY162" s="4">
        <v>1.4970030000000001</v>
      </c>
      <c r="AZ162" s="4">
        <v>1.7</v>
      </c>
      <c r="BA162" s="4">
        <v>11.154</v>
      </c>
      <c r="BB162" s="4">
        <v>11.83</v>
      </c>
      <c r="BC162" s="4">
        <v>1.06</v>
      </c>
      <c r="BD162" s="4">
        <v>16.731000000000002</v>
      </c>
      <c r="BE162" s="4">
        <v>2331.4549999999999</v>
      </c>
      <c r="BF162" s="4">
        <v>53.962000000000003</v>
      </c>
      <c r="BG162" s="4">
        <v>1.4650000000000001</v>
      </c>
      <c r="BH162" s="4">
        <v>0</v>
      </c>
      <c r="BI162" s="4">
        <v>1.4650000000000001</v>
      </c>
      <c r="BJ162" s="4">
        <v>1.133</v>
      </c>
      <c r="BK162" s="4">
        <v>0</v>
      </c>
      <c r="BL162" s="4">
        <v>1.133</v>
      </c>
      <c r="BM162" s="4">
        <v>1.2067000000000001</v>
      </c>
      <c r="BQ162" s="4">
        <v>237.37700000000001</v>
      </c>
      <c r="BR162" s="4">
        <v>0.29746600000000001</v>
      </c>
      <c r="BS162" s="4">
        <v>-5</v>
      </c>
      <c r="BT162" s="4">
        <v>0.25003199999999998</v>
      </c>
      <c r="BU162" s="4">
        <v>7.2693250000000003</v>
      </c>
      <c r="BV162" s="4">
        <v>5.0506460000000004</v>
      </c>
    </row>
    <row r="163" spans="1:74" x14ac:dyDescent="0.25">
      <c r="A163" s="2">
        <v>42803</v>
      </c>
      <c r="B163" s="3">
        <v>0.4210280555555555</v>
      </c>
      <c r="C163" s="4">
        <v>14.08</v>
      </c>
      <c r="D163" s="4">
        <v>0.19989999999999999</v>
      </c>
      <c r="E163" s="4">
        <v>1999.353484</v>
      </c>
      <c r="F163" s="4">
        <v>74</v>
      </c>
      <c r="G163" s="4">
        <v>-5.6</v>
      </c>
      <c r="H163" s="4">
        <v>134.4</v>
      </c>
      <c r="J163" s="4">
        <v>1.78</v>
      </c>
      <c r="K163" s="4">
        <v>0.85670000000000002</v>
      </c>
      <c r="L163" s="4">
        <v>12.0617</v>
      </c>
      <c r="M163" s="4">
        <v>0.17130000000000001</v>
      </c>
      <c r="N163" s="4">
        <v>63.371899999999997</v>
      </c>
      <c r="O163" s="4">
        <v>0</v>
      </c>
      <c r="P163" s="4">
        <v>63.4</v>
      </c>
      <c r="Q163" s="4">
        <v>49.041400000000003</v>
      </c>
      <c r="R163" s="4">
        <v>0</v>
      </c>
      <c r="S163" s="4">
        <v>49</v>
      </c>
      <c r="T163" s="4">
        <v>134.37090000000001</v>
      </c>
      <c r="W163" s="4">
        <v>0</v>
      </c>
      <c r="X163" s="4">
        <v>1.5216000000000001</v>
      </c>
      <c r="Y163" s="4">
        <v>12.2</v>
      </c>
      <c r="Z163" s="4">
        <v>855</v>
      </c>
      <c r="AA163" s="4">
        <v>866</v>
      </c>
      <c r="AB163" s="4">
        <v>857</v>
      </c>
      <c r="AC163" s="4">
        <v>74</v>
      </c>
      <c r="AD163" s="4">
        <v>12.83</v>
      </c>
      <c r="AE163" s="4">
        <v>0.28999999999999998</v>
      </c>
      <c r="AF163" s="4">
        <v>982</v>
      </c>
      <c r="AG163" s="4">
        <v>-6</v>
      </c>
      <c r="AH163" s="4">
        <v>11</v>
      </c>
      <c r="AI163" s="4">
        <v>13</v>
      </c>
      <c r="AJ163" s="4">
        <v>119</v>
      </c>
      <c r="AK163" s="4">
        <v>120.2</v>
      </c>
      <c r="AL163" s="4">
        <v>5.6</v>
      </c>
      <c r="AM163" s="4">
        <v>142</v>
      </c>
      <c r="AN163" s="4" t="s">
        <v>155</v>
      </c>
      <c r="AO163" s="4">
        <v>2</v>
      </c>
      <c r="AP163" s="5">
        <v>0.62973379629629633</v>
      </c>
      <c r="AQ163" s="4">
        <v>47.16433</v>
      </c>
      <c r="AR163" s="4">
        <v>-88.488938000000005</v>
      </c>
      <c r="AS163" s="4">
        <v>318.10000000000002</v>
      </c>
      <c r="AT163" s="4">
        <v>25.1</v>
      </c>
      <c r="AU163" s="4">
        <v>12</v>
      </c>
      <c r="AV163" s="4">
        <v>12</v>
      </c>
      <c r="AW163" s="4" t="s">
        <v>404</v>
      </c>
      <c r="AX163" s="4">
        <v>0.9</v>
      </c>
      <c r="AY163" s="4">
        <v>1.403097</v>
      </c>
      <c r="AZ163" s="4">
        <v>1.7</v>
      </c>
      <c r="BA163" s="4">
        <v>11.154</v>
      </c>
      <c r="BB163" s="4">
        <v>11.83</v>
      </c>
      <c r="BC163" s="4">
        <v>1.06</v>
      </c>
      <c r="BD163" s="4">
        <v>16.73</v>
      </c>
      <c r="BE163" s="4">
        <v>2382.6469999999999</v>
      </c>
      <c r="BF163" s="4">
        <v>21.533999999999999</v>
      </c>
      <c r="BG163" s="4">
        <v>1.3109999999999999</v>
      </c>
      <c r="BH163" s="4">
        <v>0</v>
      </c>
      <c r="BI163" s="4">
        <v>1.3109999999999999</v>
      </c>
      <c r="BJ163" s="4">
        <v>1.014</v>
      </c>
      <c r="BK163" s="4">
        <v>0</v>
      </c>
      <c r="BL163" s="4">
        <v>1.014</v>
      </c>
      <c r="BM163" s="4">
        <v>1.1006</v>
      </c>
      <c r="BQ163" s="4">
        <v>218.554</v>
      </c>
      <c r="BR163" s="4">
        <v>0.297178</v>
      </c>
      <c r="BS163" s="4">
        <v>-5</v>
      </c>
      <c r="BT163" s="4">
        <v>0.24796799999999999</v>
      </c>
      <c r="BU163" s="4">
        <v>7.2622869999999997</v>
      </c>
      <c r="BV163" s="4">
        <v>5.0089540000000001</v>
      </c>
    </row>
    <row r="164" spans="1:74" x14ac:dyDescent="0.25">
      <c r="A164" s="2">
        <v>42803</v>
      </c>
      <c r="B164" s="3">
        <v>0.42103962962962965</v>
      </c>
      <c r="C164" s="4">
        <v>14.176</v>
      </c>
      <c r="D164" s="4">
        <v>0.1512</v>
      </c>
      <c r="E164" s="4">
        <v>1512.3677580000001</v>
      </c>
      <c r="F164" s="4">
        <v>66.7</v>
      </c>
      <c r="G164" s="4">
        <v>-5.5</v>
      </c>
      <c r="H164" s="4">
        <v>115.5</v>
      </c>
      <c r="J164" s="4">
        <v>1.6</v>
      </c>
      <c r="K164" s="4">
        <v>0.85619999999999996</v>
      </c>
      <c r="L164" s="4">
        <v>12.137</v>
      </c>
      <c r="M164" s="4">
        <v>0.1295</v>
      </c>
      <c r="N164" s="4">
        <v>57.105800000000002</v>
      </c>
      <c r="O164" s="4">
        <v>0</v>
      </c>
      <c r="P164" s="4">
        <v>57.1</v>
      </c>
      <c r="Q164" s="4">
        <v>44.192300000000003</v>
      </c>
      <c r="R164" s="4">
        <v>0</v>
      </c>
      <c r="S164" s="4">
        <v>44.2</v>
      </c>
      <c r="T164" s="4">
        <v>115.4721</v>
      </c>
      <c r="W164" s="4">
        <v>0</v>
      </c>
      <c r="X164" s="4">
        <v>1.3698999999999999</v>
      </c>
      <c r="Y164" s="4">
        <v>12.3</v>
      </c>
      <c r="Z164" s="4">
        <v>855</v>
      </c>
      <c r="AA164" s="4">
        <v>866</v>
      </c>
      <c r="AB164" s="4">
        <v>858</v>
      </c>
      <c r="AC164" s="4">
        <v>74</v>
      </c>
      <c r="AD164" s="4">
        <v>12.83</v>
      </c>
      <c r="AE164" s="4">
        <v>0.28999999999999998</v>
      </c>
      <c r="AF164" s="4">
        <v>982</v>
      </c>
      <c r="AG164" s="4">
        <v>-6</v>
      </c>
      <c r="AH164" s="4">
        <v>11</v>
      </c>
      <c r="AI164" s="4">
        <v>13</v>
      </c>
      <c r="AJ164" s="4">
        <v>119.8</v>
      </c>
      <c r="AK164" s="4">
        <v>120</v>
      </c>
      <c r="AL164" s="4">
        <v>5.0999999999999996</v>
      </c>
      <c r="AM164" s="4">
        <v>142</v>
      </c>
      <c r="AN164" s="4" t="s">
        <v>155</v>
      </c>
      <c r="AO164" s="4">
        <v>2</v>
      </c>
      <c r="AP164" s="5">
        <v>0.62974537037037037</v>
      </c>
      <c r="AQ164" s="4">
        <v>47.164307999999998</v>
      </c>
      <c r="AR164" s="4">
        <v>-88.489097999999998</v>
      </c>
      <c r="AS164" s="4">
        <v>318.10000000000002</v>
      </c>
      <c r="AT164" s="4">
        <v>27.2</v>
      </c>
      <c r="AU164" s="4">
        <v>12</v>
      </c>
      <c r="AV164" s="4">
        <v>12</v>
      </c>
      <c r="AW164" s="4" t="s">
        <v>404</v>
      </c>
      <c r="AX164" s="4">
        <v>0.9</v>
      </c>
      <c r="AY164" s="4">
        <v>1.4</v>
      </c>
      <c r="AZ164" s="4">
        <v>1.7</v>
      </c>
      <c r="BA164" s="4">
        <v>11.154</v>
      </c>
      <c r="BB164" s="4">
        <v>11.8</v>
      </c>
      <c r="BC164" s="4">
        <v>1.06</v>
      </c>
      <c r="BD164" s="4">
        <v>16.800999999999998</v>
      </c>
      <c r="BE164" s="4">
        <v>2391.33</v>
      </c>
      <c r="BF164" s="4">
        <v>16.236999999999998</v>
      </c>
      <c r="BG164" s="4">
        <v>1.1779999999999999</v>
      </c>
      <c r="BH164" s="4">
        <v>0</v>
      </c>
      <c r="BI164" s="4">
        <v>1.1779999999999999</v>
      </c>
      <c r="BJ164" s="4">
        <v>0.91200000000000003</v>
      </c>
      <c r="BK164" s="4">
        <v>0</v>
      </c>
      <c r="BL164" s="4">
        <v>0.91200000000000003</v>
      </c>
      <c r="BM164" s="4">
        <v>0.94340000000000002</v>
      </c>
      <c r="BQ164" s="4">
        <v>196.24600000000001</v>
      </c>
      <c r="BR164" s="4">
        <v>0.27983999999999998</v>
      </c>
      <c r="BS164" s="4">
        <v>-5</v>
      </c>
      <c r="BT164" s="4">
        <v>0.249274</v>
      </c>
      <c r="BU164" s="4">
        <v>6.8385899999999999</v>
      </c>
      <c r="BV164" s="4">
        <v>5.0353349999999999</v>
      </c>
    </row>
    <row r="165" spans="1:74" x14ac:dyDescent="0.25">
      <c r="A165" s="2">
        <v>42803</v>
      </c>
      <c r="B165" s="3">
        <v>0.42105120370370369</v>
      </c>
      <c r="C165" s="4">
        <v>13.849</v>
      </c>
      <c r="D165" s="4">
        <v>9.1399999999999995E-2</v>
      </c>
      <c r="E165" s="4">
        <v>914.00640999999996</v>
      </c>
      <c r="F165" s="4">
        <v>72.2</v>
      </c>
      <c r="G165" s="4">
        <v>-5.5</v>
      </c>
      <c r="H165" s="4">
        <v>93.1</v>
      </c>
      <c r="J165" s="4">
        <v>1.4</v>
      </c>
      <c r="K165" s="4">
        <v>0.85980000000000001</v>
      </c>
      <c r="L165" s="4">
        <v>11.907500000000001</v>
      </c>
      <c r="M165" s="4">
        <v>7.8600000000000003E-2</v>
      </c>
      <c r="N165" s="4">
        <v>62.106000000000002</v>
      </c>
      <c r="O165" s="4">
        <v>0</v>
      </c>
      <c r="P165" s="4">
        <v>62.1</v>
      </c>
      <c r="Q165" s="4">
        <v>48.061799999999998</v>
      </c>
      <c r="R165" s="4">
        <v>0</v>
      </c>
      <c r="S165" s="4">
        <v>48.1</v>
      </c>
      <c r="T165" s="4">
        <v>93.072400000000002</v>
      </c>
      <c r="W165" s="4">
        <v>0</v>
      </c>
      <c r="X165" s="4">
        <v>1.2037</v>
      </c>
      <c r="Y165" s="4">
        <v>12.3</v>
      </c>
      <c r="Z165" s="4">
        <v>854</v>
      </c>
      <c r="AA165" s="4">
        <v>867</v>
      </c>
      <c r="AB165" s="4">
        <v>856</v>
      </c>
      <c r="AC165" s="4">
        <v>74</v>
      </c>
      <c r="AD165" s="4">
        <v>12.83</v>
      </c>
      <c r="AE165" s="4">
        <v>0.28999999999999998</v>
      </c>
      <c r="AF165" s="4">
        <v>982</v>
      </c>
      <c r="AG165" s="4">
        <v>-6</v>
      </c>
      <c r="AH165" s="4">
        <v>11</v>
      </c>
      <c r="AI165" s="4">
        <v>13</v>
      </c>
      <c r="AJ165" s="4">
        <v>120</v>
      </c>
      <c r="AK165" s="4">
        <v>120</v>
      </c>
      <c r="AL165" s="4">
        <v>5.3</v>
      </c>
      <c r="AM165" s="4">
        <v>142</v>
      </c>
      <c r="AN165" s="4" t="s">
        <v>155</v>
      </c>
      <c r="AO165" s="4">
        <v>2</v>
      </c>
      <c r="AP165" s="5">
        <v>0.62975694444444441</v>
      </c>
      <c r="AQ165" s="4">
        <v>47.164270999999999</v>
      </c>
      <c r="AR165" s="4">
        <v>-88.489258000000007</v>
      </c>
      <c r="AS165" s="4">
        <v>318.10000000000002</v>
      </c>
      <c r="AT165" s="4">
        <v>27.8</v>
      </c>
      <c r="AU165" s="4">
        <v>12</v>
      </c>
      <c r="AV165" s="4">
        <v>12</v>
      </c>
      <c r="AW165" s="4" t="s">
        <v>404</v>
      </c>
      <c r="AX165" s="4">
        <v>0.9</v>
      </c>
      <c r="AY165" s="4">
        <v>1.4</v>
      </c>
      <c r="AZ165" s="4">
        <v>1.7977780000000001</v>
      </c>
      <c r="BA165" s="4">
        <v>11.154</v>
      </c>
      <c r="BB165" s="4">
        <v>12.12</v>
      </c>
      <c r="BC165" s="4">
        <v>1.0900000000000001</v>
      </c>
      <c r="BD165" s="4">
        <v>16.308</v>
      </c>
      <c r="BE165" s="4">
        <v>2401.578</v>
      </c>
      <c r="BF165" s="4">
        <v>10.087999999999999</v>
      </c>
      <c r="BG165" s="4">
        <v>1.3120000000000001</v>
      </c>
      <c r="BH165" s="4">
        <v>0</v>
      </c>
      <c r="BI165" s="4">
        <v>1.3120000000000001</v>
      </c>
      <c r="BJ165" s="4">
        <v>1.0149999999999999</v>
      </c>
      <c r="BK165" s="4">
        <v>0</v>
      </c>
      <c r="BL165" s="4">
        <v>1.0149999999999999</v>
      </c>
      <c r="BM165" s="4">
        <v>0.77829999999999999</v>
      </c>
      <c r="BQ165" s="4">
        <v>176.52</v>
      </c>
      <c r="BR165" s="4">
        <v>0.25453399999999998</v>
      </c>
      <c r="BS165" s="4">
        <v>-5</v>
      </c>
      <c r="BT165" s="4">
        <v>0.24924199999999999</v>
      </c>
      <c r="BU165" s="4">
        <v>6.2201750000000002</v>
      </c>
      <c r="BV165" s="4">
        <v>5.0346880000000001</v>
      </c>
    </row>
    <row r="166" spans="1:74" x14ac:dyDescent="0.25">
      <c r="A166" s="2">
        <v>42803</v>
      </c>
      <c r="B166" s="3">
        <v>0.42106277777777779</v>
      </c>
      <c r="C166" s="4">
        <v>13.395</v>
      </c>
      <c r="D166" s="4">
        <v>4.8500000000000001E-2</v>
      </c>
      <c r="E166" s="4">
        <v>484.57627100000002</v>
      </c>
      <c r="F166" s="4">
        <v>92.1</v>
      </c>
      <c r="G166" s="4">
        <v>6.2</v>
      </c>
      <c r="H166" s="4">
        <v>75.099999999999994</v>
      </c>
      <c r="J166" s="4">
        <v>1.3</v>
      </c>
      <c r="K166" s="4">
        <v>0.86450000000000005</v>
      </c>
      <c r="L166" s="4">
        <v>11.579700000000001</v>
      </c>
      <c r="M166" s="4">
        <v>4.19E-2</v>
      </c>
      <c r="N166" s="4">
        <v>79.659199999999998</v>
      </c>
      <c r="O166" s="4">
        <v>5.3956999999999997</v>
      </c>
      <c r="P166" s="4">
        <v>85.1</v>
      </c>
      <c r="Q166" s="4">
        <v>61.645600000000002</v>
      </c>
      <c r="R166" s="4">
        <v>4.1755000000000004</v>
      </c>
      <c r="S166" s="4">
        <v>65.8</v>
      </c>
      <c r="T166" s="4">
        <v>75.051400000000001</v>
      </c>
      <c r="W166" s="4">
        <v>0</v>
      </c>
      <c r="X166" s="4">
        <v>1.1238999999999999</v>
      </c>
      <c r="Y166" s="4">
        <v>12.1</v>
      </c>
      <c r="Z166" s="4">
        <v>856</v>
      </c>
      <c r="AA166" s="4">
        <v>869</v>
      </c>
      <c r="AB166" s="4">
        <v>858</v>
      </c>
      <c r="AC166" s="4">
        <v>74</v>
      </c>
      <c r="AD166" s="4">
        <v>12.83</v>
      </c>
      <c r="AE166" s="4">
        <v>0.28999999999999998</v>
      </c>
      <c r="AF166" s="4">
        <v>982</v>
      </c>
      <c r="AG166" s="4">
        <v>-6</v>
      </c>
      <c r="AH166" s="4">
        <v>11</v>
      </c>
      <c r="AI166" s="4">
        <v>13</v>
      </c>
      <c r="AJ166" s="4">
        <v>119.2</v>
      </c>
      <c r="AK166" s="4">
        <v>120</v>
      </c>
      <c r="AL166" s="4">
        <v>5.7</v>
      </c>
      <c r="AM166" s="4">
        <v>142</v>
      </c>
      <c r="AN166" s="4" t="s">
        <v>155</v>
      </c>
      <c r="AO166" s="4">
        <v>2</v>
      </c>
      <c r="AP166" s="5">
        <v>0.62976851851851856</v>
      </c>
      <c r="AQ166" s="4">
        <v>47.164220999999998</v>
      </c>
      <c r="AR166" s="4">
        <v>-88.489418000000001</v>
      </c>
      <c r="AS166" s="4">
        <v>318</v>
      </c>
      <c r="AT166" s="4">
        <v>29.3</v>
      </c>
      <c r="AU166" s="4">
        <v>12</v>
      </c>
      <c r="AV166" s="4">
        <v>12</v>
      </c>
      <c r="AW166" s="4" t="s">
        <v>404</v>
      </c>
      <c r="AX166" s="4">
        <v>0.99770199999999998</v>
      </c>
      <c r="AY166" s="4">
        <v>1.4977020000000001</v>
      </c>
      <c r="AZ166" s="4">
        <v>1.8</v>
      </c>
      <c r="BA166" s="4">
        <v>11.154</v>
      </c>
      <c r="BB166" s="4">
        <v>12.55</v>
      </c>
      <c r="BC166" s="4">
        <v>1.1200000000000001</v>
      </c>
      <c r="BD166" s="4">
        <v>15.673</v>
      </c>
      <c r="BE166" s="4">
        <v>2409.2829999999999</v>
      </c>
      <c r="BF166" s="4">
        <v>5.548</v>
      </c>
      <c r="BG166" s="4">
        <v>1.736</v>
      </c>
      <c r="BH166" s="4">
        <v>0.11799999999999999</v>
      </c>
      <c r="BI166" s="4">
        <v>1.853</v>
      </c>
      <c r="BJ166" s="4">
        <v>1.343</v>
      </c>
      <c r="BK166" s="4">
        <v>9.0999999999999998E-2</v>
      </c>
      <c r="BL166" s="4">
        <v>1.4339999999999999</v>
      </c>
      <c r="BM166" s="4">
        <v>0.64749999999999996</v>
      </c>
      <c r="BQ166" s="4">
        <v>170.02099999999999</v>
      </c>
      <c r="BR166" s="4">
        <v>0.23511399999999999</v>
      </c>
      <c r="BS166" s="4">
        <v>-5</v>
      </c>
      <c r="BT166" s="4">
        <v>0.24293600000000001</v>
      </c>
      <c r="BU166" s="4">
        <v>5.7455980000000002</v>
      </c>
      <c r="BV166" s="4">
        <v>4.9073070000000003</v>
      </c>
    </row>
    <row r="167" spans="1:74" x14ac:dyDescent="0.25">
      <c r="A167" s="2">
        <v>42803</v>
      </c>
      <c r="B167" s="3">
        <v>0.42107435185185182</v>
      </c>
      <c r="C167" s="4">
        <v>13.436999999999999</v>
      </c>
      <c r="D167" s="4">
        <v>2.46E-2</v>
      </c>
      <c r="E167" s="4">
        <v>246.28899799999999</v>
      </c>
      <c r="F167" s="4">
        <v>94</v>
      </c>
      <c r="G167" s="4">
        <v>8.4</v>
      </c>
      <c r="H167" s="4">
        <v>72.099999999999994</v>
      </c>
      <c r="J167" s="4">
        <v>1.2</v>
      </c>
      <c r="K167" s="4">
        <v>0.86439999999999995</v>
      </c>
      <c r="L167" s="4">
        <v>11.6153</v>
      </c>
      <c r="M167" s="4">
        <v>2.1299999999999999E-2</v>
      </c>
      <c r="N167" s="4">
        <v>81.283699999999996</v>
      </c>
      <c r="O167" s="4">
        <v>7.2610000000000001</v>
      </c>
      <c r="P167" s="4">
        <v>88.5</v>
      </c>
      <c r="Q167" s="4">
        <v>62.902799999999999</v>
      </c>
      <c r="R167" s="4">
        <v>5.6189999999999998</v>
      </c>
      <c r="S167" s="4">
        <v>68.5</v>
      </c>
      <c r="T167" s="4">
        <v>72.082599999999999</v>
      </c>
      <c r="W167" s="4">
        <v>0</v>
      </c>
      <c r="X167" s="4">
        <v>1.0373000000000001</v>
      </c>
      <c r="Y167" s="4">
        <v>12.2</v>
      </c>
      <c r="Z167" s="4">
        <v>855</v>
      </c>
      <c r="AA167" s="4">
        <v>869</v>
      </c>
      <c r="AB167" s="4">
        <v>858</v>
      </c>
      <c r="AC167" s="4">
        <v>74</v>
      </c>
      <c r="AD167" s="4">
        <v>12.83</v>
      </c>
      <c r="AE167" s="4">
        <v>0.28999999999999998</v>
      </c>
      <c r="AF167" s="4">
        <v>982</v>
      </c>
      <c r="AG167" s="4">
        <v>-6</v>
      </c>
      <c r="AH167" s="4">
        <v>11</v>
      </c>
      <c r="AI167" s="4">
        <v>13</v>
      </c>
      <c r="AJ167" s="4">
        <v>119</v>
      </c>
      <c r="AK167" s="4">
        <v>119.2</v>
      </c>
      <c r="AL167" s="4">
        <v>5.8</v>
      </c>
      <c r="AM167" s="4">
        <v>142</v>
      </c>
      <c r="AN167" s="4" t="s">
        <v>155</v>
      </c>
      <c r="AO167" s="4">
        <v>2</v>
      </c>
      <c r="AP167" s="5">
        <v>0.6297800925925926</v>
      </c>
      <c r="AQ167" s="4">
        <v>47.164160000000003</v>
      </c>
      <c r="AR167" s="4">
        <v>-88.489576</v>
      </c>
      <c r="AS167" s="4">
        <v>318</v>
      </c>
      <c r="AT167" s="4">
        <v>30.3</v>
      </c>
      <c r="AU167" s="4">
        <v>12</v>
      </c>
      <c r="AV167" s="4">
        <v>12</v>
      </c>
      <c r="AW167" s="4" t="s">
        <v>404</v>
      </c>
      <c r="AX167" s="4">
        <v>1</v>
      </c>
      <c r="AY167" s="4">
        <v>1.5</v>
      </c>
      <c r="AZ167" s="4">
        <v>1.897505</v>
      </c>
      <c r="BA167" s="4">
        <v>11.154</v>
      </c>
      <c r="BB167" s="4">
        <v>12.53</v>
      </c>
      <c r="BC167" s="4">
        <v>1.1200000000000001</v>
      </c>
      <c r="BD167" s="4">
        <v>15.686999999999999</v>
      </c>
      <c r="BE167" s="4">
        <v>2413.6289999999999</v>
      </c>
      <c r="BF167" s="4">
        <v>2.8159999999999998</v>
      </c>
      <c r="BG167" s="4">
        <v>1.7689999999999999</v>
      </c>
      <c r="BH167" s="4">
        <v>0.158</v>
      </c>
      <c r="BI167" s="4">
        <v>1.927</v>
      </c>
      <c r="BJ167" s="4">
        <v>1.369</v>
      </c>
      <c r="BK167" s="4">
        <v>0.122</v>
      </c>
      <c r="BL167" s="4">
        <v>1.4910000000000001</v>
      </c>
      <c r="BM167" s="4">
        <v>0.62109999999999999</v>
      </c>
      <c r="BQ167" s="4">
        <v>156.72399999999999</v>
      </c>
      <c r="BR167" s="4">
        <v>0.22721</v>
      </c>
      <c r="BS167" s="4">
        <v>-5</v>
      </c>
      <c r="BT167" s="4">
        <v>0.24706400000000001</v>
      </c>
      <c r="BU167" s="4">
        <v>5.5524440000000004</v>
      </c>
      <c r="BV167" s="4">
        <v>4.9906930000000003</v>
      </c>
    </row>
    <row r="168" spans="1:74" x14ac:dyDescent="0.25">
      <c r="A168" s="2">
        <v>42803</v>
      </c>
      <c r="B168" s="3">
        <v>0.42108592592592592</v>
      </c>
      <c r="C168" s="4">
        <v>13.67</v>
      </c>
      <c r="D168" s="4">
        <v>1.4800000000000001E-2</v>
      </c>
      <c r="E168" s="4">
        <v>147.67624000000001</v>
      </c>
      <c r="F168" s="4">
        <v>109.2</v>
      </c>
      <c r="G168" s="4">
        <v>-1.1000000000000001</v>
      </c>
      <c r="H168" s="4">
        <v>68.599999999999994</v>
      </c>
      <c r="J168" s="4">
        <v>1.1200000000000001</v>
      </c>
      <c r="K168" s="4">
        <v>0.86229999999999996</v>
      </c>
      <c r="L168" s="4">
        <v>11.787000000000001</v>
      </c>
      <c r="M168" s="4">
        <v>1.2699999999999999E-2</v>
      </c>
      <c r="N168" s="4">
        <v>94.150700000000001</v>
      </c>
      <c r="O168" s="4">
        <v>0</v>
      </c>
      <c r="P168" s="4">
        <v>94.2</v>
      </c>
      <c r="Q168" s="4">
        <v>72.860100000000003</v>
      </c>
      <c r="R168" s="4">
        <v>0</v>
      </c>
      <c r="S168" s="4">
        <v>72.900000000000006</v>
      </c>
      <c r="T168" s="4">
        <v>68.594700000000003</v>
      </c>
      <c r="W168" s="4">
        <v>0</v>
      </c>
      <c r="X168" s="4">
        <v>0.96970000000000001</v>
      </c>
      <c r="Y168" s="4">
        <v>12</v>
      </c>
      <c r="Z168" s="4">
        <v>856</v>
      </c>
      <c r="AA168" s="4">
        <v>868</v>
      </c>
      <c r="AB168" s="4">
        <v>860</v>
      </c>
      <c r="AC168" s="4">
        <v>74</v>
      </c>
      <c r="AD168" s="4">
        <v>12.83</v>
      </c>
      <c r="AE168" s="4">
        <v>0.28999999999999998</v>
      </c>
      <c r="AF168" s="4">
        <v>982</v>
      </c>
      <c r="AG168" s="4">
        <v>-6</v>
      </c>
      <c r="AH168" s="4">
        <v>11</v>
      </c>
      <c r="AI168" s="4">
        <v>13</v>
      </c>
      <c r="AJ168" s="4">
        <v>119</v>
      </c>
      <c r="AK168" s="4">
        <v>119</v>
      </c>
      <c r="AL168" s="4">
        <v>5.4</v>
      </c>
      <c r="AM168" s="4">
        <v>142</v>
      </c>
      <c r="AN168" s="4" t="s">
        <v>155</v>
      </c>
      <c r="AO168" s="4">
        <v>2</v>
      </c>
      <c r="AP168" s="5">
        <v>0.62979166666666664</v>
      </c>
      <c r="AQ168" s="4">
        <v>47.164071999999997</v>
      </c>
      <c r="AR168" s="4">
        <v>-88.489717999999996</v>
      </c>
      <c r="AS168" s="4">
        <v>317.89999999999998</v>
      </c>
      <c r="AT168" s="4">
        <v>31</v>
      </c>
      <c r="AU168" s="4">
        <v>12</v>
      </c>
      <c r="AV168" s="4">
        <v>12</v>
      </c>
      <c r="AW168" s="4" t="s">
        <v>404</v>
      </c>
      <c r="AX168" s="4">
        <v>1.0974029999999999</v>
      </c>
      <c r="AY168" s="4">
        <v>1.0129870000000001</v>
      </c>
      <c r="AZ168" s="4">
        <v>1.997403</v>
      </c>
      <c r="BA168" s="4">
        <v>11.154</v>
      </c>
      <c r="BB168" s="4">
        <v>12.34</v>
      </c>
      <c r="BC168" s="4">
        <v>1.1100000000000001</v>
      </c>
      <c r="BD168" s="4">
        <v>15.974</v>
      </c>
      <c r="BE168" s="4">
        <v>2415.4209999999998</v>
      </c>
      <c r="BF168" s="4">
        <v>1.661</v>
      </c>
      <c r="BG168" s="4">
        <v>2.02</v>
      </c>
      <c r="BH168" s="4">
        <v>0</v>
      </c>
      <c r="BI168" s="4">
        <v>2.02</v>
      </c>
      <c r="BJ168" s="4">
        <v>1.5640000000000001</v>
      </c>
      <c r="BK168" s="4">
        <v>0</v>
      </c>
      <c r="BL168" s="4">
        <v>1.5640000000000001</v>
      </c>
      <c r="BM168" s="4">
        <v>0.58289999999999997</v>
      </c>
      <c r="BQ168" s="4">
        <v>144.48400000000001</v>
      </c>
      <c r="BR168" s="4">
        <v>0.198739</v>
      </c>
      <c r="BS168" s="4">
        <v>-5</v>
      </c>
      <c r="BT168" s="4">
        <v>0.241428</v>
      </c>
      <c r="BU168" s="4">
        <v>4.8566909999999996</v>
      </c>
      <c r="BV168" s="4">
        <v>4.8768370000000001</v>
      </c>
    </row>
    <row r="169" spans="1:74" x14ac:dyDescent="0.25">
      <c r="A169" s="2">
        <v>42803</v>
      </c>
      <c r="B169" s="3">
        <v>0.42109749999999996</v>
      </c>
      <c r="C169" s="4">
        <v>14.215</v>
      </c>
      <c r="D169" s="4">
        <v>1.77E-2</v>
      </c>
      <c r="E169" s="4">
        <v>177.149959</v>
      </c>
      <c r="F169" s="4">
        <v>185.4</v>
      </c>
      <c r="G169" s="4">
        <v>-12</v>
      </c>
      <c r="H169" s="4">
        <v>71.8</v>
      </c>
      <c r="J169" s="4">
        <v>1.1000000000000001</v>
      </c>
      <c r="K169" s="4">
        <v>0.85719999999999996</v>
      </c>
      <c r="L169" s="4">
        <v>12.184799999999999</v>
      </c>
      <c r="M169" s="4">
        <v>1.52E-2</v>
      </c>
      <c r="N169" s="4">
        <v>158.8929</v>
      </c>
      <c r="O169" s="4">
        <v>0</v>
      </c>
      <c r="P169" s="4">
        <v>158.9</v>
      </c>
      <c r="Q169" s="4">
        <v>122.962</v>
      </c>
      <c r="R169" s="4">
        <v>0</v>
      </c>
      <c r="S169" s="4">
        <v>123</v>
      </c>
      <c r="T169" s="4">
        <v>71.750100000000003</v>
      </c>
      <c r="W169" s="4">
        <v>0</v>
      </c>
      <c r="X169" s="4">
        <v>0.94289999999999996</v>
      </c>
      <c r="Y169" s="4">
        <v>11.9</v>
      </c>
      <c r="Z169" s="4">
        <v>856</v>
      </c>
      <c r="AA169" s="4">
        <v>870</v>
      </c>
      <c r="AB169" s="4">
        <v>857</v>
      </c>
      <c r="AC169" s="4">
        <v>74</v>
      </c>
      <c r="AD169" s="4">
        <v>12.83</v>
      </c>
      <c r="AE169" s="4">
        <v>0.28999999999999998</v>
      </c>
      <c r="AF169" s="4">
        <v>982</v>
      </c>
      <c r="AG169" s="4">
        <v>-6</v>
      </c>
      <c r="AH169" s="4">
        <v>11</v>
      </c>
      <c r="AI169" s="4">
        <v>13</v>
      </c>
      <c r="AJ169" s="4">
        <v>119</v>
      </c>
      <c r="AK169" s="4">
        <v>119.8</v>
      </c>
      <c r="AL169" s="4">
        <v>5</v>
      </c>
      <c r="AM169" s="4">
        <v>142</v>
      </c>
      <c r="AN169" s="4" t="s">
        <v>155</v>
      </c>
      <c r="AO169" s="4">
        <v>2</v>
      </c>
      <c r="AP169" s="5">
        <v>0.62980324074074068</v>
      </c>
      <c r="AQ169" s="4">
        <v>47.163980000000002</v>
      </c>
      <c r="AR169" s="4">
        <v>-88.489851000000002</v>
      </c>
      <c r="AS169" s="4">
        <v>317.89999999999998</v>
      </c>
      <c r="AT169" s="4">
        <v>31.2</v>
      </c>
      <c r="AU169" s="4">
        <v>12</v>
      </c>
      <c r="AV169" s="4">
        <v>12</v>
      </c>
      <c r="AW169" s="4" t="s">
        <v>404</v>
      </c>
      <c r="AX169" s="4">
        <v>1.1000000000000001</v>
      </c>
      <c r="AY169" s="4">
        <v>1</v>
      </c>
      <c r="AZ169" s="4">
        <v>2</v>
      </c>
      <c r="BA169" s="4">
        <v>11.154</v>
      </c>
      <c r="BB169" s="4">
        <v>11.9</v>
      </c>
      <c r="BC169" s="4">
        <v>1.07</v>
      </c>
      <c r="BD169" s="4">
        <v>16.661999999999999</v>
      </c>
      <c r="BE169" s="4">
        <v>2414.7359999999999</v>
      </c>
      <c r="BF169" s="4">
        <v>1.915</v>
      </c>
      <c r="BG169" s="4">
        <v>3.298</v>
      </c>
      <c r="BH169" s="4">
        <v>0</v>
      </c>
      <c r="BI169" s="4">
        <v>3.298</v>
      </c>
      <c r="BJ169" s="4">
        <v>2.552</v>
      </c>
      <c r="BK169" s="4">
        <v>0</v>
      </c>
      <c r="BL169" s="4">
        <v>2.552</v>
      </c>
      <c r="BM169" s="4">
        <v>0.58960000000000001</v>
      </c>
      <c r="BQ169" s="4">
        <v>135.86699999999999</v>
      </c>
      <c r="BR169" s="4">
        <v>0.22334100000000001</v>
      </c>
      <c r="BS169" s="4">
        <v>-5</v>
      </c>
      <c r="BT169" s="4">
        <v>0.23899999999999999</v>
      </c>
      <c r="BU169" s="4">
        <v>5.4579040000000001</v>
      </c>
      <c r="BV169" s="4">
        <v>4.8277999999999999</v>
      </c>
    </row>
    <row r="170" spans="1:74" x14ac:dyDescent="0.25">
      <c r="A170" s="2">
        <v>42803</v>
      </c>
      <c r="B170" s="3">
        <v>0.42110907407407411</v>
      </c>
      <c r="C170" s="4">
        <v>14.41</v>
      </c>
      <c r="D170" s="4">
        <v>4.9200000000000001E-2</v>
      </c>
      <c r="E170" s="4">
        <v>491.98011600000001</v>
      </c>
      <c r="F170" s="4">
        <v>251.8</v>
      </c>
      <c r="G170" s="4">
        <v>-13.6</v>
      </c>
      <c r="H170" s="4">
        <v>69</v>
      </c>
      <c r="J170" s="4">
        <v>1</v>
      </c>
      <c r="K170" s="4">
        <v>0.85499999999999998</v>
      </c>
      <c r="L170" s="4">
        <v>12.3207</v>
      </c>
      <c r="M170" s="4">
        <v>4.2099999999999999E-2</v>
      </c>
      <c r="N170" s="4">
        <v>215.29130000000001</v>
      </c>
      <c r="O170" s="4">
        <v>0</v>
      </c>
      <c r="P170" s="4">
        <v>215.3</v>
      </c>
      <c r="Q170" s="4">
        <v>166.6129</v>
      </c>
      <c r="R170" s="4">
        <v>0</v>
      </c>
      <c r="S170" s="4">
        <v>166.6</v>
      </c>
      <c r="T170" s="4">
        <v>69</v>
      </c>
      <c r="W170" s="4">
        <v>0</v>
      </c>
      <c r="X170" s="4">
        <v>0.85499999999999998</v>
      </c>
      <c r="Y170" s="4">
        <v>11.8</v>
      </c>
      <c r="Z170" s="4">
        <v>856</v>
      </c>
      <c r="AA170" s="4">
        <v>870</v>
      </c>
      <c r="AB170" s="4">
        <v>855</v>
      </c>
      <c r="AC170" s="4">
        <v>74</v>
      </c>
      <c r="AD170" s="4">
        <v>12.84</v>
      </c>
      <c r="AE170" s="4">
        <v>0.28999999999999998</v>
      </c>
      <c r="AF170" s="4">
        <v>981</v>
      </c>
      <c r="AG170" s="4">
        <v>-6</v>
      </c>
      <c r="AH170" s="4">
        <v>11</v>
      </c>
      <c r="AI170" s="4">
        <v>13</v>
      </c>
      <c r="AJ170" s="4">
        <v>119</v>
      </c>
      <c r="AK170" s="4">
        <v>119.2</v>
      </c>
      <c r="AL170" s="4">
        <v>4.7</v>
      </c>
      <c r="AM170" s="4">
        <v>142</v>
      </c>
      <c r="AN170" s="4" t="s">
        <v>155</v>
      </c>
      <c r="AO170" s="4">
        <v>2</v>
      </c>
      <c r="AP170" s="5">
        <v>0.62981481481481483</v>
      </c>
      <c r="AQ170" s="4">
        <v>47.163888</v>
      </c>
      <c r="AR170" s="4">
        <v>-88.489986000000002</v>
      </c>
      <c r="AS170" s="4">
        <v>318</v>
      </c>
      <c r="AT170" s="4">
        <v>31.5</v>
      </c>
      <c r="AU170" s="4">
        <v>12</v>
      </c>
      <c r="AV170" s="4">
        <v>12</v>
      </c>
      <c r="AW170" s="4" t="s">
        <v>404</v>
      </c>
      <c r="AX170" s="4">
        <v>1.197203</v>
      </c>
      <c r="AY170" s="4">
        <v>1</v>
      </c>
      <c r="AZ170" s="4">
        <v>2</v>
      </c>
      <c r="BA170" s="4">
        <v>11.154</v>
      </c>
      <c r="BB170" s="4">
        <v>11.72</v>
      </c>
      <c r="BC170" s="4">
        <v>1.05</v>
      </c>
      <c r="BD170" s="4">
        <v>16.957999999999998</v>
      </c>
      <c r="BE170" s="4">
        <v>2409.4859999999999</v>
      </c>
      <c r="BF170" s="4">
        <v>5.2359999999999998</v>
      </c>
      <c r="BG170" s="4">
        <v>4.4089999999999998</v>
      </c>
      <c r="BH170" s="4">
        <v>0</v>
      </c>
      <c r="BI170" s="4">
        <v>4.4089999999999998</v>
      </c>
      <c r="BJ170" s="4">
        <v>3.4119999999999999</v>
      </c>
      <c r="BK170" s="4">
        <v>0</v>
      </c>
      <c r="BL170" s="4">
        <v>3.4119999999999999</v>
      </c>
      <c r="BM170" s="4">
        <v>0.5595</v>
      </c>
      <c r="BQ170" s="4">
        <v>121.57899999999999</v>
      </c>
      <c r="BR170" s="4">
        <v>0.25674000000000002</v>
      </c>
      <c r="BS170" s="4">
        <v>-5</v>
      </c>
      <c r="BT170" s="4">
        <v>0.23672599999999999</v>
      </c>
      <c r="BU170" s="4">
        <v>6.2740840000000002</v>
      </c>
      <c r="BV170" s="4">
        <v>4.7818649999999998</v>
      </c>
    </row>
    <row r="171" spans="1:74" x14ac:dyDescent="0.25">
      <c r="A171" s="2">
        <v>42803</v>
      </c>
      <c r="B171" s="3">
        <v>0.42112064814814815</v>
      </c>
      <c r="C171" s="4">
        <v>14.451000000000001</v>
      </c>
      <c r="D171" s="4">
        <v>6.6299999999999998E-2</v>
      </c>
      <c r="E171" s="4">
        <v>662.57825400000002</v>
      </c>
      <c r="F171" s="4">
        <v>302.7</v>
      </c>
      <c r="G171" s="4">
        <v>-3.4</v>
      </c>
      <c r="H171" s="4">
        <v>68.5</v>
      </c>
      <c r="J171" s="4">
        <v>1</v>
      </c>
      <c r="K171" s="4">
        <v>0.85450000000000004</v>
      </c>
      <c r="L171" s="4">
        <v>12.3484</v>
      </c>
      <c r="M171" s="4">
        <v>5.6599999999999998E-2</v>
      </c>
      <c r="N171" s="4">
        <v>258.70170000000002</v>
      </c>
      <c r="O171" s="4">
        <v>0</v>
      </c>
      <c r="P171" s="4">
        <v>258.7</v>
      </c>
      <c r="Q171" s="4">
        <v>200.21029999999999</v>
      </c>
      <c r="R171" s="4">
        <v>0</v>
      </c>
      <c r="S171" s="4">
        <v>200.2</v>
      </c>
      <c r="T171" s="4">
        <v>68.467200000000005</v>
      </c>
      <c r="W171" s="4">
        <v>0</v>
      </c>
      <c r="X171" s="4">
        <v>0.85450000000000004</v>
      </c>
      <c r="Y171" s="4">
        <v>11.8</v>
      </c>
      <c r="Z171" s="4">
        <v>855</v>
      </c>
      <c r="AA171" s="4">
        <v>869</v>
      </c>
      <c r="AB171" s="4">
        <v>856</v>
      </c>
      <c r="AC171" s="4">
        <v>74</v>
      </c>
      <c r="AD171" s="4">
        <v>12.84</v>
      </c>
      <c r="AE171" s="4">
        <v>0.28999999999999998</v>
      </c>
      <c r="AF171" s="4">
        <v>981</v>
      </c>
      <c r="AG171" s="4">
        <v>-6</v>
      </c>
      <c r="AH171" s="4">
        <v>11</v>
      </c>
      <c r="AI171" s="4">
        <v>13</v>
      </c>
      <c r="AJ171" s="4">
        <v>119</v>
      </c>
      <c r="AK171" s="4">
        <v>119.8</v>
      </c>
      <c r="AL171" s="4">
        <v>4.8</v>
      </c>
      <c r="AM171" s="4">
        <v>142</v>
      </c>
      <c r="AN171" s="4" t="s">
        <v>155</v>
      </c>
      <c r="AO171" s="4">
        <v>2</v>
      </c>
      <c r="AP171" s="5">
        <v>0.62982638888888887</v>
      </c>
      <c r="AQ171" s="4">
        <v>47.163806999999998</v>
      </c>
      <c r="AR171" s="4">
        <v>-88.490133</v>
      </c>
      <c r="AS171" s="4">
        <v>317.7</v>
      </c>
      <c r="AT171" s="4">
        <v>31.3</v>
      </c>
      <c r="AU171" s="4">
        <v>12</v>
      </c>
      <c r="AV171" s="4">
        <v>12</v>
      </c>
      <c r="AW171" s="4" t="s">
        <v>404</v>
      </c>
      <c r="AX171" s="4">
        <v>1.102897</v>
      </c>
      <c r="AY171" s="4">
        <v>1.0971029999999999</v>
      </c>
      <c r="AZ171" s="4">
        <v>2</v>
      </c>
      <c r="BA171" s="4">
        <v>11.154</v>
      </c>
      <c r="BB171" s="4">
        <v>11.67</v>
      </c>
      <c r="BC171" s="4">
        <v>1.05</v>
      </c>
      <c r="BD171" s="4">
        <v>17.024000000000001</v>
      </c>
      <c r="BE171" s="4">
        <v>2406.665</v>
      </c>
      <c r="BF171" s="4">
        <v>7.0229999999999997</v>
      </c>
      <c r="BG171" s="4">
        <v>5.28</v>
      </c>
      <c r="BH171" s="4">
        <v>0</v>
      </c>
      <c r="BI171" s="4">
        <v>5.28</v>
      </c>
      <c r="BJ171" s="4">
        <v>4.0860000000000003</v>
      </c>
      <c r="BK171" s="4">
        <v>0</v>
      </c>
      <c r="BL171" s="4">
        <v>4.0860000000000003</v>
      </c>
      <c r="BM171" s="4">
        <v>0.55330000000000001</v>
      </c>
      <c r="BQ171" s="4">
        <v>121.096</v>
      </c>
      <c r="BR171" s="4">
        <v>0.33752599999999999</v>
      </c>
      <c r="BS171" s="4">
        <v>-5</v>
      </c>
      <c r="BT171" s="4">
        <v>0.23524200000000001</v>
      </c>
      <c r="BU171" s="4">
        <v>8.248291</v>
      </c>
      <c r="BV171" s="4">
        <v>4.7518880000000001</v>
      </c>
    </row>
    <row r="172" spans="1:74" x14ac:dyDescent="0.25">
      <c r="A172" s="2">
        <v>42803</v>
      </c>
      <c r="B172" s="3">
        <v>0.42113222222222224</v>
      </c>
      <c r="C172" s="4">
        <v>14.427</v>
      </c>
      <c r="D172" s="4">
        <v>9.5200000000000007E-2</v>
      </c>
      <c r="E172" s="4">
        <v>951.53465300000005</v>
      </c>
      <c r="F172" s="4">
        <v>330.1</v>
      </c>
      <c r="G172" s="4">
        <v>-0.4</v>
      </c>
      <c r="H172" s="4">
        <v>70.2</v>
      </c>
      <c r="J172" s="4">
        <v>1</v>
      </c>
      <c r="K172" s="4">
        <v>0.85450000000000004</v>
      </c>
      <c r="L172" s="4">
        <v>12.327999999999999</v>
      </c>
      <c r="M172" s="4">
        <v>8.1299999999999997E-2</v>
      </c>
      <c r="N172" s="4">
        <v>282.09039999999999</v>
      </c>
      <c r="O172" s="4">
        <v>0</v>
      </c>
      <c r="P172" s="4">
        <v>282.10000000000002</v>
      </c>
      <c r="Q172" s="4">
        <v>218.3108</v>
      </c>
      <c r="R172" s="4">
        <v>0</v>
      </c>
      <c r="S172" s="4">
        <v>218.3</v>
      </c>
      <c r="T172" s="4">
        <v>70.2</v>
      </c>
      <c r="W172" s="4">
        <v>0</v>
      </c>
      <c r="X172" s="4">
        <v>0.85450000000000004</v>
      </c>
      <c r="Y172" s="4">
        <v>11.9</v>
      </c>
      <c r="Z172" s="4">
        <v>853</v>
      </c>
      <c r="AA172" s="4">
        <v>867</v>
      </c>
      <c r="AB172" s="4">
        <v>854</v>
      </c>
      <c r="AC172" s="4">
        <v>74</v>
      </c>
      <c r="AD172" s="4">
        <v>12.84</v>
      </c>
      <c r="AE172" s="4">
        <v>0.28999999999999998</v>
      </c>
      <c r="AF172" s="4">
        <v>981</v>
      </c>
      <c r="AG172" s="4">
        <v>-6</v>
      </c>
      <c r="AH172" s="4">
        <v>11</v>
      </c>
      <c r="AI172" s="4">
        <v>13</v>
      </c>
      <c r="AJ172" s="4">
        <v>119</v>
      </c>
      <c r="AK172" s="4">
        <v>118.5</v>
      </c>
      <c r="AL172" s="4">
        <v>5.0999999999999996</v>
      </c>
      <c r="AM172" s="4">
        <v>142</v>
      </c>
      <c r="AN172" s="4" t="s">
        <v>155</v>
      </c>
      <c r="AO172" s="4">
        <v>2</v>
      </c>
      <c r="AP172" s="5">
        <v>0.62983796296296302</v>
      </c>
      <c r="AQ172" s="4">
        <v>47.163739</v>
      </c>
      <c r="AR172" s="4">
        <v>-88.490296999999998</v>
      </c>
      <c r="AS172" s="4">
        <v>317.5</v>
      </c>
      <c r="AT172" s="4">
        <v>32.1</v>
      </c>
      <c r="AU172" s="4">
        <v>12</v>
      </c>
      <c r="AV172" s="4">
        <v>12</v>
      </c>
      <c r="AW172" s="4" t="s">
        <v>404</v>
      </c>
      <c r="AX172" s="4">
        <v>1.0029969999999999</v>
      </c>
      <c r="AY172" s="4">
        <v>1.197003</v>
      </c>
      <c r="AZ172" s="4">
        <v>2</v>
      </c>
      <c r="BA172" s="4">
        <v>11.154</v>
      </c>
      <c r="BB172" s="4">
        <v>11.67</v>
      </c>
      <c r="BC172" s="4">
        <v>1.05</v>
      </c>
      <c r="BD172" s="4">
        <v>17.024999999999999</v>
      </c>
      <c r="BE172" s="4">
        <v>2401.8220000000001</v>
      </c>
      <c r="BF172" s="4">
        <v>10.083</v>
      </c>
      <c r="BG172" s="4">
        <v>5.7549999999999999</v>
      </c>
      <c r="BH172" s="4">
        <v>0</v>
      </c>
      <c r="BI172" s="4">
        <v>5.7549999999999999</v>
      </c>
      <c r="BJ172" s="4">
        <v>4.4539999999999997</v>
      </c>
      <c r="BK172" s="4">
        <v>0</v>
      </c>
      <c r="BL172" s="4">
        <v>4.4539999999999997</v>
      </c>
      <c r="BM172" s="4">
        <v>0.56710000000000005</v>
      </c>
      <c r="BQ172" s="4">
        <v>121.051</v>
      </c>
      <c r="BR172" s="4">
        <v>0.37691799999999998</v>
      </c>
      <c r="BS172" s="4">
        <v>-5</v>
      </c>
      <c r="BT172" s="4">
        <v>0.235758</v>
      </c>
      <c r="BU172" s="4">
        <v>9.210934</v>
      </c>
      <c r="BV172" s="4">
        <v>4.7623119999999997</v>
      </c>
    </row>
    <row r="173" spans="1:74" x14ac:dyDescent="0.25">
      <c r="A173" s="2">
        <v>42803</v>
      </c>
      <c r="B173" s="3">
        <v>0.42114379629629628</v>
      </c>
      <c r="C173" s="4">
        <v>14.143000000000001</v>
      </c>
      <c r="D173" s="4">
        <v>8.6099999999999996E-2</v>
      </c>
      <c r="E173" s="4">
        <v>860.55555600000002</v>
      </c>
      <c r="F173" s="4">
        <v>292.7</v>
      </c>
      <c r="G173" s="4">
        <v>-0.2</v>
      </c>
      <c r="H173" s="4">
        <v>68.2</v>
      </c>
      <c r="J173" s="4">
        <v>1</v>
      </c>
      <c r="K173" s="4">
        <v>0.85719999999999996</v>
      </c>
      <c r="L173" s="4">
        <v>12.123100000000001</v>
      </c>
      <c r="M173" s="4">
        <v>7.3800000000000004E-2</v>
      </c>
      <c r="N173" s="4">
        <v>250.87190000000001</v>
      </c>
      <c r="O173" s="4">
        <v>0</v>
      </c>
      <c r="P173" s="4">
        <v>250.9</v>
      </c>
      <c r="Q173" s="4">
        <v>194.1508</v>
      </c>
      <c r="R173" s="4">
        <v>0</v>
      </c>
      <c r="S173" s="4">
        <v>194.2</v>
      </c>
      <c r="T173" s="4">
        <v>68.2</v>
      </c>
      <c r="W173" s="4">
        <v>0</v>
      </c>
      <c r="X173" s="4">
        <v>0.85719999999999996</v>
      </c>
      <c r="Y173" s="4">
        <v>11.8</v>
      </c>
      <c r="Z173" s="4">
        <v>853</v>
      </c>
      <c r="AA173" s="4">
        <v>866</v>
      </c>
      <c r="AB173" s="4">
        <v>855</v>
      </c>
      <c r="AC173" s="4">
        <v>74</v>
      </c>
      <c r="AD173" s="4">
        <v>12.84</v>
      </c>
      <c r="AE173" s="4">
        <v>0.28999999999999998</v>
      </c>
      <c r="AF173" s="4">
        <v>981</v>
      </c>
      <c r="AG173" s="4">
        <v>-6</v>
      </c>
      <c r="AH173" s="4">
        <v>11</v>
      </c>
      <c r="AI173" s="4">
        <v>13</v>
      </c>
      <c r="AJ173" s="4">
        <v>119</v>
      </c>
      <c r="AK173" s="4">
        <v>118.8</v>
      </c>
      <c r="AL173" s="4">
        <v>5.0999999999999996</v>
      </c>
      <c r="AM173" s="4">
        <v>142</v>
      </c>
      <c r="AN173" s="4" t="s">
        <v>155</v>
      </c>
      <c r="AO173" s="4">
        <v>2</v>
      </c>
      <c r="AP173" s="5">
        <v>0.62984953703703705</v>
      </c>
      <c r="AQ173" s="4">
        <v>47.163688999999998</v>
      </c>
      <c r="AR173" s="4">
        <v>-88.490482</v>
      </c>
      <c r="AS173" s="4">
        <v>317.5</v>
      </c>
      <c r="AT173" s="4">
        <v>32.700000000000003</v>
      </c>
      <c r="AU173" s="4">
        <v>12</v>
      </c>
      <c r="AV173" s="4">
        <v>12</v>
      </c>
      <c r="AW173" s="4" t="s">
        <v>404</v>
      </c>
      <c r="AX173" s="4">
        <v>1.1938059999999999</v>
      </c>
      <c r="AY173" s="4">
        <v>1.006194</v>
      </c>
      <c r="AZ173" s="4">
        <v>2.0969030000000002</v>
      </c>
      <c r="BA173" s="4">
        <v>11.154</v>
      </c>
      <c r="BB173" s="4">
        <v>11.89</v>
      </c>
      <c r="BC173" s="4">
        <v>1.07</v>
      </c>
      <c r="BD173" s="4">
        <v>16.664000000000001</v>
      </c>
      <c r="BE173" s="4">
        <v>2403.1930000000002</v>
      </c>
      <c r="BF173" s="4">
        <v>9.3070000000000004</v>
      </c>
      <c r="BG173" s="4">
        <v>5.2080000000000002</v>
      </c>
      <c r="BH173" s="4">
        <v>0</v>
      </c>
      <c r="BI173" s="4">
        <v>5.2080000000000002</v>
      </c>
      <c r="BJ173" s="4">
        <v>4.03</v>
      </c>
      <c r="BK173" s="4">
        <v>0</v>
      </c>
      <c r="BL173" s="4">
        <v>4.03</v>
      </c>
      <c r="BM173" s="4">
        <v>0.56059999999999999</v>
      </c>
      <c r="BQ173" s="4">
        <v>123.548</v>
      </c>
      <c r="BR173" s="4">
        <v>0.33955200000000002</v>
      </c>
      <c r="BS173" s="4">
        <v>-5</v>
      </c>
      <c r="BT173" s="4">
        <v>0.234484</v>
      </c>
      <c r="BU173" s="4">
        <v>8.2978020000000008</v>
      </c>
      <c r="BV173" s="4">
        <v>4.7365769999999996</v>
      </c>
    </row>
    <row r="174" spans="1:74" x14ac:dyDescent="0.25">
      <c r="A174" s="2">
        <v>42803</v>
      </c>
      <c r="B174" s="3">
        <v>0.42115537037037037</v>
      </c>
      <c r="C174" s="4">
        <v>13.901</v>
      </c>
      <c r="D174" s="4">
        <v>3.78E-2</v>
      </c>
      <c r="E174" s="4">
        <v>378.06201600000003</v>
      </c>
      <c r="F174" s="4">
        <v>276.7</v>
      </c>
      <c r="G174" s="4">
        <v>-0.2</v>
      </c>
      <c r="H174" s="4">
        <v>66.8</v>
      </c>
      <c r="J174" s="4">
        <v>1</v>
      </c>
      <c r="K174" s="4">
        <v>0.86</v>
      </c>
      <c r="L174" s="4">
        <v>11.9544</v>
      </c>
      <c r="M174" s="4">
        <v>3.2500000000000001E-2</v>
      </c>
      <c r="N174" s="4">
        <v>237.98230000000001</v>
      </c>
      <c r="O174" s="4">
        <v>0</v>
      </c>
      <c r="P174" s="4">
        <v>238</v>
      </c>
      <c r="Q174" s="4">
        <v>184.25710000000001</v>
      </c>
      <c r="R174" s="4">
        <v>0</v>
      </c>
      <c r="S174" s="4">
        <v>184.3</v>
      </c>
      <c r="T174" s="4">
        <v>66.78</v>
      </c>
      <c r="W174" s="4">
        <v>0</v>
      </c>
      <c r="X174" s="4">
        <v>0.86</v>
      </c>
      <c r="Y174" s="4">
        <v>11.9</v>
      </c>
      <c r="Z174" s="4">
        <v>853</v>
      </c>
      <c r="AA174" s="4">
        <v>867</v>
      </c>
      <c r="AB174" s="4">
        <v>852</v>
      </c>
      <c r="AC174" s="4">
        <v>74.8</v>
      </c>
      <c r="AD174" s="4">
        <v>12.96</v>
      </c>
      <c r="AE174" s="4">
        <v>0.3</v>
      </c>
      <c r="AF174" s="4">
        <v>982</v>
      </c>
      <c r="AG174" s="4">
        <v>-6</v>
      </c>
      <c r="AH174" s="4">
        <v>11</v>
      </c>
      <c r="AI174" s="4">
        <v>13</v>
      </c>
      <c r="AJ174" s="4">
        <v>119</v>
      </c>
      <c r="AK174" s="4">
        <v>119</v>
      </c>
      <c r="AL174" s="4">
        <v>5.6</v>
      </c>
      <c r="AM174" s="4">
        <v>142</v>
      </c>
      <c r="AN174" s="4" t="s">
        <v>155</v>
      </c>
      <c r="AO174" s="4">
        <v>2</v>
      </c>
      <c r="AP174" s="5">
        <v>0.62986111111111109</v>
      </c>
      <c r="AQ174" s="4">
        <v>47.163663999999997</v>
      </c>
      <c r="AR174" s="4">
        <v>-88.490690000000001</v>
      </c>
      <c r="AS174" s="4">
        <v>317.5</v>
      </c>
      <c r="AT174" s="4">
        <v>33.700000000000003</v>
      </c>
      <c r="AU174" s="4">
        <v>12</v>
      </c>
      <c r="AV174" s="4">
        <v>11</v>
      </c>
      <c r="AW174" s="4" t="s">
        <v>412</v>
      </c>
      <c r="AX174" s="4">
        <v>1.8776219999999999</v>
      </c>
      <c r="AY174" s="4">
        <v>1</v>
      </c>
      <c r="AZ174" s="4">
        <v>2.6808190000000001</v>
      </c>
      <c r="BA174" s="4">
        <v>11.154</v>
      </c>
      <c r="BB174" s="4">
        <v>12.13</v>
      </c>
      <c r="BC174" s="4">
        <v>1.0900000000000001</v>
      </c>
      <c r="BD174" s="4">
        <v>16.283999999999999</v>
      </c>
      <c r="BE174" s="4">
        <v>2411.402</v>
      </c>
      <c r="BF174" s="4">
        <v>4.1740000000000004</v>
      </c>
      <c r="BG174" s="4">
        <v>5.0270000000000001</v>
      </c>
      <c r="BH174" s="4">
        <v>0</v>
      </c>
      <c r="BI174" s="4">
        <v>5.0270000000000001</v>
      </c>
      <c r="BJ174" s="4">
        <v>3.8919999999999999</v>
      </c>
      <c r="BK174" s="4">
        <v>0</v>
      </c>
      <c r="BL174" s="4">
        <v>3.8919999999999999</v>
      </c>
      <c r="BM174" s="4">
        <v>0.55859999999999999</v>
      </c>
      <c r="BQ174" s="4">
        <v>126.13</v>
      </c>
      <c r="BR174" s="4">
        <v>0.335096</v>
      </c>
      <c r="BS174" s="4">
        <v>-5</v>
      </c>
      <c r="BT174" s="4">
        <v>0.23627400000000001</v>
      </c>
      <c r="BU174" s="4">
        <v>8.1889090000000007</v>
      </c>
      <c r="BV174" s="4">
        <v>4.7727349999999999</v>
      </c>
    </row>
    <row r="175" spans="1:74" x14ac:dyDescent="0.25">
      <c r="A175" s="2">
        <v>42803</v>
      </c>
      <c r="B175" s="3">
        <v>0.42116694444444441</v>
      </c>
      <c r="C175" s="4">
        <v>13.888</v>
      </c>
      <c r="D175" s="4">
        <v>1.23E-2</v>
      </c>
      <c r="E175" s="4">
        <v>123.26599299999999</v>
      </c>
      <c r="F175" s="4">
        <v>262.2</v>
      </c>
      <c r="G175" s="4">
        <v>5.4</v>
      </c>
      <c r="H175" s="4">
        <v>60.1</v>
      </c>
      <c r="J175" s="4">
        <v>1</v>
      </c>
      <c r="K175" s="4">
        <v>0.86029999999999995</v>
      </c>
      <c r="L175" s="4">
        <v>11.947800000000001</v>
      </c>
      <c r="M175" s="4">
        <v>1.06E-2</v>
      </c>
      <c r="N175" s="4">
        <v>225.58420000000001</v>
      </c>
      <c r="O175" s="4">
        <v>4.6079999999999997</v>
      </c>
      <c r="P175" s="4">
        <v>230.2</v>
      </c>
      <c r="Q175" s="4">
        <v>174.68899999999999</v>
      </c>
      <c r="R175" s="4">
        <v>3.5684</v>
      </c>
      <c r="S175" s="4">
        <v>178.3</v>
      </c>
      <c r="T175" s="4">
        <v>60.1143</v>
      </c>
      <c r="W175" s="4">
        <v>0</v>
      </c>
      <c r="X175" s="4">
        <v>0.86029999999999995</v>
      </c>
      <c r="Y175" s="4">
        <v>11.8</v>
      </c>
      <c r="Z175" s="4">
        <v>853</v>
      </c>
      <c r="AA175" s="4">
        <v>867</v>
      </c>
      <c r="AB175" s="4">
        <v>852</v>
      </c>
      <c r="AC175" s="4">
        <v>75</v>
      </c>
      <c r="AD175" s="4">
        <v>13.01</v>
      </c>
      <c r="AE175" s="4">
        <v>0.3</v>
      </c>
      <c r="AF175" s="4">
        <v>981</v>
      </c>
      <c r="AG175" s="4">
        <v>-6</v>
      </c>
      <c r="AH175" s="4">
        <v>11</v>
      </c>
      <c r="AI175" s="4">
        <v>13</v>
      </c>
      <c r="AJ175" s="4">
        <v>119</v>
      </c>
      <c r="AK175" s="4">
        <v>119</v>
      </c>
      <c r="AL175" s="4">
        <v>5.5</v>
      </c>
      <c r="AM175" s="4">
        <v>142</v>
      </c>
      <c r="AN175" s="4" t="s">
        <v>155</v>
      </c>
      <c r="AO175" s="4">
        <v>2</v>
      </c>
      <c r="AP175" s="5">
        <v>0.62987268518518513</v>
      </c>
      <c r="AQ175" s="4">
        <v>47.163634000000002</v>
      </c>
      <c r="AR175" s="4">
        <v>-88.490902000000006</v>
      </c>
      <c r="AS175" s="4">
        <v>317.8</v>
      </c>
      <c r="AT175" s="4">
        <v>34.799999999999997</v>
      </c>
      <c r="AU175" s="4">
        <v>12</v>
      </c>
      <c r="AV175" s="4">
        <v>11</v>
      </c>
      <c r="AW175" s="4" t="s">
        <v>412</v>
      </c>
      <c r="AX175" s="4">
        <v>1.9</v>
      </c>
      <c r="AY175" s="4">
        <v>1.2933330000000001</v>
      </c>
      <c r="AZ175" s="4">
        <v>2.895556</v>
      </c>
      <c r="BA175" s="4">
        <v>11.154</v>
      </c>
      <c r="BB175" s="4">
        <v>12.17</v>
      </c>
      <c r="BC175" s="4">
        <v>1.0900000000000001</v>
      </c>
      <c r="BD175" s="4">
        <v>16.236000000000001</v>
      </c>
      <c r="BE175" s="4">
        <v>2415.9679999999998</v>
      </c>
      <c r="BF175" s="4">
        <v>1.365</v>
      </c>
      <c r="BG175" s="4">
        <v>4.7770000000000001</v>
      </c>
      <c r="BH175" s="4">
        <v>9.8000000000000004E-2</v>
      </c>
      <c r="BI175" s="4">
        <v>4.875</v>
      </c>
      <c r="BJ175" s="4">
        <v>3.6989999999999998</v>
      </c>
      <c r="BK175" s="4">
        <v>7.5999999999999998E-2</v>
      </c>
      <c r="BL175" s="4">
        <v>3.7749999999999999</v>
      </c>
      <c r="BM175" s="4">
        <v>0.504</v>
      </c>
      <c r="BQ175" s="4">
        <v>126.492</v>
      </c>
      <c r="BR175" s="4">
        <v>0.34558</v>
      </c>
      <c r="BS175" s="4">
        <v>-5</v>
      </c>
      <c r="BT175" s="4">
        <v>0.23624200000000001</v>
      </c>
      <c r="BU175" s="4">
        <v>8.4451110000000007</v>
      </c>
      <c r="BV175" s="4">
        <v>4.7720880000000001</v>
      </c>
    </row>
    <row r="176" spans="1:74" x14ac:dyDescent="0.25">
      <c r="A176" s="2">
        <v>42803</v>
      </c>
      <c r="B176" s="3">
        <v>0.42117851851851856</v>
      </c>
      <c r="C176" s="4">
        <v>13.884</v>
      </c>
      <c r="D176" s="4">
        <v>5.5999999999999999E-3</v>
      </c>
      <c r="E176" s="4">
        <v>55.925925999999997</v>
      </c>
      <c r="F176" s="4">
        <v>261.39999999999998</v>
      </c>
      <c r="G176" s="4">
        <v>6.6</v>
      </c>
      <c r="H176" s="4">
        <v>62.1</v>
      </c>
      <c r="J176" s="4">
        <v>0.9</v>
      </c>
      <c r="K176" s="4">
        <v>0.86029999999999995</v>
      </c>
      <c r="L176" s="4">
        <v>11.9444</v>
      </c>
      <c r="M176" s="4">
        <v>4.7999999999999996E-3</v>
      </c>
      <c r="N176" s="4">
        <v>224.91569999999999</v>
      </c>
      <c r="O176" s="4">
        <v>5.6779000000000002</v>
      </c>
      <c r="P176" s="4">
        <v>230.6</v>
      </c>
      <c r="Q176" s="4">
        <v>174.167</v>
      </c>
      <c r="R176" s="4">
        <v>4.3967999999999998</v>
      </c>
      <c r="S176" s="4">
        <v>178.6</v>
      </c>
      <c r="T176" s="4">
        <v>62.099699999999999</v>
      </c>
      <c r="W176" s="4">
        <v>0</v>
      </c>
      <c r="X176" s="4">
        <v>0.77429999999999999</v>
      </c>
      <c r="Y176" s="4">
        <v>11.8</v>
      </c>
      <c r="Z176" s="4">
        <v>854</v>
      </c>
      <c r="AA176" s="4">
        <v>867</v>
      </c>
      <c r="AB176" s="4">
        <v>852</v>
      </c>
      <c r="AC176" s="4">
        <v>75</v>
      </c>
      <c r="AD176" s="4">
        <v>13</v>
      </c>
      <c r="AE176" s="4">
        <v>0.3</v>
      </c>
      <c r="AF176" s="4">
        <v>982</v>
      </c>
      <c r="AG176" s="4">
        <v>-6</v>
      </c>
      <c r="AH176" s="4">
        <v>11</v>
      </c>
      <c r="AI176" s="4">
        <v>13</v>
      </c>
      <c r="AJ176" s="4">
        <v>119</v>
      </c>
      <c r="AK176" s="4">
        <v>118.2</v>
      </c>
      <c r="AL176" s="4">
        <v>5.0999999999999996</v>
      </c>
      <c r="AM176" s="4">
        <v>142</v>
      </c>
      <c r="AN176" s="4" t="s">
        <v>155</v>
      </c>
      <c r="AO176" s="4">
        <v>2</v>
      </c>
      <c r="AP176" s="5">
        <v>0.62988425925925928</v>
      </c>
      <c r="AQ176" s="4">
        <v>47.163598</v>
      </c>
      <c r="AR176" s="4">
        <v>-88.491105000000005</v>
      </c>
      <c r="AS176" s="4">
        <v>318</v>
      </c>
      <c r="AT176" s="4">
        <v>35</v>
      </c>
      <c r="AU176" s="4">
        <v>12</v>
      </c>
      <c r="AV176" s="4">
        <v>12</v>
      </c>
      <c r="AW176" s="4" t="s">
        <v>404</v>
      </c>
      <c r="AX176" s="4">
        <v>1.9</v>
      </c>
      <c r="AY176" s="4">
        <v>1.3</v>
      </c>
      <c r="AZ176" s="4">
        <v>2.9</v>
      </c>
      <c r="BA176" s="4">
        <v>11.154</v>
      </c>
      <c r="BB176" s="4">
        <v>12.17</v>
      </c>
      <c r="BC176" s="4">
        <v>1.0900000000000001</v>
      </c>
      <c r="BD176" s="4">
        <v>16.239999999999998</v>
      </c>
      <c r="BE176" s="4">
        <v>2417.1039999999998</v>
      </c>
      <c r="BF176" s="4">
        <v>0.62</v>
      </c>
      <c r="BG176" s="4">
        <v>4.766</v>
      </c>
      <c r="BH176" s="4">
        <v>0.12</v>
      </c>
      <c r="BI176" s="4">
        <v>4.8869999999999996</v>
      </c>
      <c r="BJ176" s="4">
        <v>3.6909999999999998</v>
      </c>
      <c r="BK176" s="4">
        <v>9.2999999999999999E-2</v>
      </c>
      <c r="BL176" s="4">
        <v>3.7839999999999998</v>
      </c>
      <c r="BM176" s="4">
        <v>0.52110000000000001</v>
      </c>
      <c r="BQ176" s="4">
        <v>113.92400000000001</v>
      </c>
      <c r="BR176" s="4">
        <v>0.32525999999999999</v>
      </c>
      <c r="BS176" s="4">
        <v>-5</v>
      </c>
      <c r="BT176" s="4">
        <v>0.23524200000000001</v>
      </c>
      <c r="BU176" s="4">
        <v>7.9485409999999996</v>
      </c>
      <c r="BV176" s="4">
        <v>4.7518880000000001</v>
      </c>
    </row>
    <row r="177" spans="1:74" x14ac:dyDescent="0.25">
      <c r="A177" s="2">
        <v>42803</v>
      </c>
      <c r="B177" s="3">
        <v>0.4211900925925926</v>
      </c>
      <c r="C177" s="4">
        <v>13.82</v>
      </c>
      <c r="D177" s="4">
        <v>2.8E-3</v>
      </c>
      <c r="E177" s="4">
        <v>27.628782000000001</v>
      </c>
      <c r="F177" s="4">
        <v>281.89999999999998</v>
      </c>
      <c r="G177" s="4">
        <v>8.3000000000000007</v>
      </c>
      <c r="H177" s="4">
        <v>59.4</v>
      </c>
      <c r="J177" s="4">
        <v>0.8</v>
      </c>
      <c r="K177" s="4">
        <v>0.86099999999999999</v>
      </c>
      <c r="L177" s="4">
        <v>11.8995</v>
      </c>
      <c r="M177" s="4">
        <v>2.3999999999999998E-3</v>
      </c>
      <c r="N177" s="4">
        <v>242.6806</v>
      </c>
      <c r="O177" s="4">
        <v>7.1816000000000004</v>
      </c>
      <c r="P177" s="4">
        <v>249.9</v>
      </c>
      <c r="Q177" s="4">
        <v>187.92830000000001</v>
      </c>
      <c r="R177" s="4">
        <v>5.5613999999999999</v>
      </c>
      <c r="S177" s="4">
        <v>193.5</v>
      </c>
      <c r="T177" s="4">
        <v>59.401600000000002</v>
      </c>
      <c r="W177" s="4">
        <v>0</v>
      </c>
      <c r="X177" s="4">
        <v>0.68879999999999997</v>
      </c>
      <c r="Y177" s="4">
        <v>11.8</v>
      </c>
      <c r="Z177" s="4">
        <v>855</v>
      </c>
      <c r="AA177" s="4">
        <v>869</v>
      </c>
      <c r="AB177" s="4">
        <v>853</v>
      </c>
      <c r="AC177" s="4">
        <v>75</v>
      </c>
      <c r="AD177" s="4">
        <v>13.01</v>
      </c>
      <c r="AE177" s="4">
        <v>0.3</v>
      </c>
      <c r="AF177" s="4">
        <v>981</v>
      </c>
      <c r="AG177" s="4">
        <v>-6</v>
      </c>
      <c r="AH177" s="4">
        <v>11</v>
      </c>
      <c r="AI177" s="4">
        <v>13</v>
      </c>
      <c r="AJ177" s="4">
        <v>119</v>
      </c>
      <c r="AK177" s="4">
        <v>119.5</v>
      </c>
      <c r="AL177" s="4">
        <v>5.5</v>
      </c>
      <c r="AM177" s="4">
        <v>142</v>
      </c>
      <c r="AN177" s="4" t="s">
        <v>155</v>
      </c>
      <c r="AO177" s="4">
        <v>2</v>
      </c>
      <c r="AP177" s="5">
        <v>0.62989583333333332</v>
      </c>
      <c r="AQ177" s="4">
        <v>47.163549000000003</v>
      </c>
      <c r="AR177" s="4">
        <v>-88.491304999999997</v>
      </c>
      <c r="AS177" s="4">
        <v>318</v>
      </c>
      <c r="AT177" s="4">
        <v>35.200000000000003</v>
      </c>
      <c r="AU177" s="4">
        <v>12</v>
      </c>
      <c r="AV177" s="4">
        <v>12</v>
      </c>
      <c r="AW177" s="4" t="s">
        <v>404</v>
      </c>
      <c r="AX177" s="4">
        <v>1.7047950000000001</v>
      </c>
      <c r="AY177" s="4">
        <v>1.007193</v>
      </c>
      <c r="AZ177" s="4">
        <v>2.0215779999999999</v>
      </c>
      <c r="BA177" s="4">
        <v>11.154</v>
      </c>
      <c r="BB177" s="4">
        <v>12.23</v>
      </c>
      <c r="BC177" s="4">
        <v>1.1000000000000001</v>
      </c>
      <c r="BD177" s="4">
        <v>16.140999999999998</v>
      </c>
      <c r="BE177" s="4">
        <v>2417.6770000000001</v>
      </c>
      <c r="BF177" s="4">
        <v>0.308</v>
      </c>
      <c r="BG177" s="4">
        <v>5.1630000000000003</v>
      </c>
      <c r="BH177" s="4">
        <v>0.153</v>
      </c>
      <c r="BI177" s="4">
        <v>5.3159999999999998</v>
      </c>
      <c r="BJ177" s="4">
        <v>3.9990000000000001</v>
      </c>
      <c r="BK177" s="4">
        <v>0.11799999999999999</v>
      </c>
      <c r="BL177" s="4">
        <v>4.117</v>
      </c>
      <c r="BM177" s="4">
        <v>0.50039999999999996</v>
      </c>
      <c r="BQ177" s="4">
        <v>101.759</v>
      </c>
      <c r="BR177" s="4">
        <v>0.24144199999999999</v>
      </c>
      <c r="BS177" s="4">
        <v>-5</v>
      </c>
      <c r="BT177" s="4">
        <v>0.235758</v>
      </c>
      <c r="BU177" s="4">
        <v>5.9002379999999999</v>
      </c>
      <c r="BV177" s="4">
        <v>4.7623119999999997</v>
      </c>
    </row>
    <row r="178" spans="1:74" x14ac:dyDescent="0.25">
      <c r="A178" s="2">
        <v>42803</v>
      </c>
      <c r="B178" s="3">
        <v>0.4212016666666667</v>
      </c>
      <c r="C178" s="4">
        <v>13.845000000000001</v>
      </c>
      <c r="D178" s="4">
        <v>3.7000000000000002E-3</v>
      </c>
      <c r="E178" s="4">
        <v>37.167774000000001</v>
      </c>
      <c r="F178" s="4">
        <v>397.9</v>
      </c>
      <c r="G178" s="4">
        <v>16.899999999999999</v>
      </c>
      <c r="H178" s="4">
        <v>49.4</v>
      </c>
      <c r="J178" s="4">
        <v>0.8</v>
      </c>
      <c r="K178" s="4">
        <v>0.86070000000000002</v>
      </c>
      <c r="L178" s="4">
        <v>11.917199999999999</v>
      </c>
      <c r="M178" s="4">
        <v>3.2000000000000002E-3</v>
      </c>
      <c r="N178" s="4">
        <v>342.51530000000002</v>
      </c>
      <c r="O178" s="4">
        <v>14.553699999999999</v>
      </c>
      <c r="P178" s="4">
        <v>357.1</v>
      </c>
      <c r="Q178" s="4">
        <v>265.2321</v>
      </c>
      <c r="R178" s="4">
        <v>11.2699</v>
      </c>
      <c r="S178" s="4">
        <v>276.5</v>
      </c>
      <c r="T178" s="4">
        <v>49.380600000000001</v>
      </c>
      <c r="W178" s="4">
        <v>0</v>
      </c>
      <c r="X178" s="4">
        <v>0.68859999999999999</v>
      </c>
      <c r="Y178" s="4">
        <v>11.7</v>
      </c>
      <c r="Z178" s="4">
        <v>856</v>
      </c>
      <c r="AA178" s="4">
        <v>869</v>
      </c>
      <c r="AB178" s="4">
        <v>855</v>
      </c>
      <c r="AC178" s="4">
        <v>75</v>
      </c>
      <c r="AD178" s="4">
        <v>13</v>
      </c>
      <c r="AE178" s="4">
        <v>0.3</v>
      </c>
      <c r="AF178" s="4">
        <v>982</v>
      </c>
      <c r="AG178" s="4">
        <v>-6</v>
      </c>
      <c r="AH178" s="4">
        <v>11</v>
      </c>
      <c r="AI178" s="4">
        <v>13</v>
      </c>
      <c r="AJ178" s="4">
        <v>119</v>
      </c>
      <c r="AK178" s="4">
        <v>118.5</v>
      </c>
      <c r="AL178" s="4">
        <v>5.3</v>
      </c>
      <c r="AM178" s="4">
        <v>142</v>
      </c>
      <c r="AN178" s="4" t="s">
        <v>155</v>
      </c>
      <c r="AO178" s="4">
        <v>2</v>
      </c>
      <c r="AP178" s="5">
        <v>0.62990740740740747</v>
      </c>
      <c r="AQ178" s="4">
        <v>47.163474999999998</v>
      </c>
      <c r="AR178" s="4">
        <v>-88.491489999999999</v>
      </c>
      <c r="AS178" s="4">
        <v>318.2</v>
      </c>
      <c r="AT178" s="4">
        <v>35.299999999999997</v>
      </c>
      <c r="AU178" s="4">
        <v>12</v>
      </c>
      <c r="AV178" s="4">
        <v>12</v>
      </c>
      <c r="AW178" s="4" t="s">
        <v>404</v>
      </c>
      <c r="AX178" s="4">
        <v>2.382517</v>
      </c>
      <c r="AY178" s="4">
        <v>1</v>
      </c>
      <c r="AZ178" s="4">
        <v>2.5850149999999998</v>
      </c>
      <c r="BA178" s="4">
        <v>11.154</v>
      </c>
      <c r="BB178" s="4">
        <v>12.21</v>
      </c>
      <c r="BC178" s="4">
        <v>1.0900000000000001</v>
      </c>
      <c r="BD178" s="4">
        <v>16.178999999999998</v>
      </c>
      <c r="BE178" s="4">
        <v>2417.7040000000002</v>
      </c>
      <c r="BF178" s="4">
        <v>0.41299999999999998</v>
      </c>
      <c r="BG178" s="4">
        <v>7.2770000000000001</v>
      </c>
      <c r="BH178" s="4">
        <v>0.309</v>
      </c>
      <c r="BI178" s="4">
        <v>7.5860000000000003</v>
      </c>
      <c r="BJ178" s="4">
        <v>5.6349999999999998</v>
      </c>
      <c r="BK178" s="4">
        <v>0.23899999999999999</v>
      </c>
      <c r="BL178" s="4">
        <v>5.8739999999999997</v>
      </c>
      <c r="BM178" s="4">
        <v>0.41539999999999999</v>
      </c>
      <c r="BQ178" s="4">
        <v>101.575</v>
      </c>
      <c r="BR178" s="4">
        <v>0.25641599999999998</v>
      </c>
      <c r="BS178" s="4">
        <v>-5</v>
      </c>
      <c r="BT178" s="4">
        <v>0.23221</v>
      </c>
      <c r="BU178" s="4">
        <v>6.2661660000000001</v>
      </c>
      <c r="BV178" s="4">
        <v>4.6906420000000004</v>
      </c>
    </row>
    <row r="179" spans="1:74" x14ac:dyDescent="0.25">
      <c r="A179" s="2">
        <v>42803</v>
      </c>
      <c r="B179" s="3">
        <v>0.42121324074074074</v>
      </c>
      <c r="C179" s="4">
        <v>14.260999999999999</v>
      </c>
      <c r="D179" s="4">
        <v>6.6E-3</v>
      </c>
      <c r="E179" s="4">
        <v>65.901639000000003</v>
      </c>
      <c r="F179" s="4">
        <v>423.1</v>
      </c>
      <c r="G179" s="4">
        <v>28.3</v>
      </c>
      <c r="H179" s="4">
        <v>55.5</v>
      </c>
      <c r="J179" s="4">
        <v>0.7</v>
      </c>
      <c r="K179" s="4">
        <v>0.8569</v>
      </c>
      <c r="L179" s="4">
        <v>12.220700000000001</v>
      </c>
      <c r="M179" s="4">
        <v>5.5999999999999999E-3</v>
      </c>
      <c r="N179" s="4">
        <v>362.59530000000001</v>
      </c>
      <c r="O179" s="4">
        <v>24.251200000000001</v>
      </c>
      <c r="P179" s="4">
        <v>386.8</v>
      </c>
      <c r="Q179" s="4">
        <v>280.77809999999999</v>
      </c>
      <c r="R179" s="4">
        <v>18.7791</v>
      </c>
      <c r="S179" s="4">
        <v>299.60000000000002</v>
      </c>
      <c r="T179" s="4">
        <v>55.468699999999998</v>
      </c>
      <c r="W179" s="4">
        <v>0</v>
      </c>
      <c r="X179" s="4">
        <v>0.59989999999999999</v>
      </c>
      <c r="Y179" s="4">
        <v>11.8</v>
      </c>
      <c r="Z179" s="4">
        <v>856</v>
      </c>
      <c r="AA179" s="4">
        <v>868</v>
      </c>
      <c r="AB179" s="4">
        <v>857</v>
      </c>
      <c r="AC179" s="4">
        <v>75</v>
      </c>
      <c r="AD179" s="4">
        <v>13</v>
      </c>
      <c r="AE179" s="4">
        <v>0.3</v>
      </c>
      <c r="AF179" s="4">
        <v>982</v>
      </c>
      <c r="AG179" s="4">
        <v>-6</v>
      </c>
      <c r="AH179" s="4">
        <v>11</v>
      </c>
      <c r="AI179" s="4">
        <v>13</v>
      </c>
      <c r="AJ179" s="4">
        <v>119</v>
      </c>
      <c r="AK179" s="4">
        <v>117.2</v>
      </c>
      <c r="AL179" s="4">
        <v>5.2</v>
      </c>
      <c r="AM179" s="4">
        <v>142</v>
      </c>
      <c r="AN179" s="4" t="s">
        <v>155</v>
      </c>
      <c r="AO179" s="4">
        <v>2</v>
      </c>
      <c r="AP179" s="5">
        <v>0.62991898148148151</v>
      </c>
      <c r="AQ179" s="4">
        <v>47.163379999999997</v>
      </c>
      <c r="AR179" s="4">
        <v>-88.491651000000005</v>
      </c>
      <c r="AS179" s="4">
        <v>318.3</v>
      </c>
      <c r="AT179" s="4">
        <v>35</v>
      </c>
      <c r="AU179" s="4">
        <v>12</v>
      </c>
      <c r="AV179" s="4">
        <v>12</v>
      </c>
      <c r="AW179" s="4" t="s">
        <v>404</v>
      </c>
      <c r="AX179" s="4">
        <v>2.984416</v>
      </c>
      <c r="AY179" s="4">
        <v>1</v>
      </c>
      <c r="AZ179" s="4">
        <v>3.1844160000000001</v>
      </c>
      <c r="BA179" s="4">
        <v>11.154</v>
      </c>
      <c r="BB179" s="4">
        <v>11.87</v>
      </c>
      <c r="BC179" s="4">
        <v>1.06</v>
      </c>
      <c r="BD179" s="4">
        <v>16.695</v>
      </c>
      <c r="BE179" s="4">
        <v>2416.9369999999999</v>
      </c>
      <c r="BF179" s="4">
        <v>0.71099999999999997</v>
      </c>
      <c r="BG179" s="4">
        <v>7.51</v>
      </c>
      <c r="BH179" s="4">
        <v>0.502</v>
      </c>
      <c r="BI179" s="4">
        <v>8.0120000000000005</v>
      </c>
      <c r="BJ179" s="4">
        <v>5.8150000000000004</v>
      </c>
      <c r="BK179" s="4">
        <v>0.38900000000000001</v>
      </c>
      <c r="BL179" s="4">
        <v>6.2039999999999997</v>
      </c>
      <c r="BM179" s="4">
        <v>0.45490000000000003</v>
      </c>
      <c r="BQ179" s="4">
        <v>86.260999999999996</v>
      </c>
      <c r="BR179" s="4">
        <v>0.30765799999999999</v>
      </c>
      <c r="BS179" s="4">
        <v>-5</v>
      </c>
      <c r="BT179" s="4">
        <v>0.23327400000000001</v>
      </c>
      <c r="BU179" s="4">
        <v>7.5183920000000004</v>
      </c>
      <c r="BV179" s="4">
        <v>4.712135</v>
      </c>
    </row>
    <row r="180" spans="1:74" x14ac:dyDescent="0.25">
      <c r="A180" s="2">
        <v>42803</v>
      </c>
      <c r="B180" s="3">
        <v>0.42122481481481483</v>
      </c>
      <c r="C180" s="4">
        <v>14.444000000000001</v>
      </c>
      <c r="D180" s="4">
        <v>8.8000000000000005E-3</v>
      </c>
      <c r="E180" s="4">
        <v>87.800830000000005</v>
      </c>
      <c r="F180" s="4">
        <v>430.5</v>
      </c>
      <c r="G180" s="4">
        <v>10.7</v>
      </c>
      <c r="H180" s="4">
        <v>54.4</v>
      </c>
      <c r="J180" s="4">
        <v>0.7</v>
      </c>
      <c r="K180" s="4">
        <v>0.85509999999999997</v>
      </c>
      <c r="L180" s="4">
        <v>12.3515</v>
      </c>
      <c r="M180" s="4">
        <v>7.4999999999999997E-3</v>
      </c>
      <c r="N180" s="4">
        <v>368.17090000000002</v>
      </c>
      <c r="O180" s="4">
        <v>9.1138999999999992</v>
      </c>
      <c r="P180" s="4">
        <v>377.3</v>
      </c>
      <c r="Q180" s="4">
        <v>285.09559999999999</v>
      </c>
      <c r="R180" s="4">
        <v>7.0574000000000003</v>
      </c>
      <c r="S180" s="4">
        <v>292.2</v>
      </c>
      <c r="T180" s="4">
        <v>54.400100000000002</v>
      </c>
      <c r="W180" s="4">
        <v>0</v>
      </c>
      <c r="X180" s="4">
        <v>0.59860000000000002</v>
      </c>
      <c r="Y180" s="4">
        <v>11.8</v>
      </c>
      <c r="Z180" s="4">
        <v>855</v>
      </c>
      <c r="AA180" s="4">
        <v>866</v>
      </c>
      <c r="AB180" s="4">
        <v>856</v>
      </c>
      <c r="AC180" s="4">
        <v>75</v>
      </c>
      <c r="AD180" s="4">
        <v>13</v>
      </c>
      <c r="AE180" s="4">
        <v>0.3</v>
      </c>
      <c r="AF180" s="4">
        <v>982</v>
      </c>
      <c r="AG180" s="4">
        <v>-6</v>
      </c>
      <c r="AH180" s="4">
        <v>11</v>
      </c>
      <c r="AI180" s="4">
        <v>13</v>
      </c>
      <c r="AJ180" s="4">
        <v>119</v>
      </c>
      <c r="AK180" s="4">
        <v>117</v>
      </c>
      <c r="AL180" s="4">
        <v>4.7</v>
      </c>
      <c r="AM180" s="4">
        <v>142</v>
      </c>
      <c r="AN180" s="4" t="s">
        <v>155</v>
      </c>
      <c r="AO180" s="4">
        <v>2</v>
      </c>
      <c r="AP180" s="5">
        <v>0.62993055555555555</v>
      </c>
      <c r="AQ180" s="4">
        <v>47.163285000000002</v>
      </c>
      <c r="AR180" s="4">
        <v>-88.491788</v>
      </c>
      <c r="AS180" s="4">
        <v>318.39999999999998</v>
      </c>
      <c r="AT180" s="4">
        <v>33.1</v>
      </c>
      <c r="AU180" s="4">
        <v>12</v>
      </c>
      <c r="AV180" s="4">
        <v>12</v>
      </c>
      <c r="AW180" s="4" t="s">
        <v>404</v>
      </c>
      <c r="AX180" s="4">
        <v>1.5404599999999999</v>
      </c>
      <c r="AY180" s="4">
        <v>1.1946049999999999</v>
      </c>
      <c r="AZ180" s="4">
        <v>3.2</v>
      </c>
      <c r="BA180" s="4">
        <v>11.154</v>
      </c>
      <c r="BB180" s="4">
        <v>11.73</v>
      </c>
      <c r="BC180" s="4">
        <v>1.05</v>
      </c>
      <c r="BD180" s="4">
        <v>16.942</v>
      </c>
      <c r="BE180" s="4">
        <v>2416.5329999999999</v>
      </c>
      <c r="BF180" s="4">
        <v>0.93500000000000005</v>
      </c>
      <c r="BG180" s="4">
        <v>7.5430000000000001</v>
      </c>
      <c r="BH180" s="4">
        <v>0.187</v>
      </c>
      <c r="BI180" s="4">
        <v>7.73</v>
      </c>
      <c r="BJ180" s="4">
        <v>5.8410000000000002</v>
      </c>
      <c r="BK180" s="4">
        <v>0.14499999999999999</v>
      </c>
      <c r="BL180" s="4">
        <v>5.9859999999999998</v>
      </c>
      <c r="BM180" s="4">
        <v>0.44130000000000003</v>
      </c>
      <c r="BQ180" s="4">
        <v>85.153000000000006</v>
      </c>
      <c r="BR180" s="4">
        <v>0.34501399999999999</v>
      </c>
      <c r="BS180" s="4">
        <v>-5</v>
      </c>
      <c r="BT180" s="4">
        <v>0.232484</v>
      </c>
      <c r="BU180" s="4">
        <v>8.431279</v>
      </c>
      <c r="BV180" s="4">
        <v>4.6961769999999996</v>
      </c>
    </row>
    <row r="181" spans="1:74" x14ac:dyDescent="0.25">
      <c r="A181" s="2">
        <v>42803</v>
      </c>
      <c r="B181" s="3">
        <v>0.42123638888888887</v>
      </c>
      <c r="C181" s="4">
        <v>14.452999999999999</v>
      </c>
      <c r="D181" s="4">
        <v>8.0000000000000002E-3</v>
      </c>
      <c r="E181" s="4">
        <v>80</v>
      </c>
      <c r="F181" s="4">
        <v>459.7</v>
      </c>
      <c r="G181" s="4">
        <v>-1</v>
      </c>
      <c r="H181" s="4">
        <v>53.7</v>
      </c>
      <c r="J181" s="4">
        <v>0.8</v>
      </c>
      <c r="K181" s="4">
        <v>0.85499999999999998</v>
      </c>
      <c r="L181" s="4">
        <v>12.3576</v>
      </c>
      <c r="M181" s="4">
        <v>6.7999999999999996E-3</v>
      </c>
      <c r="N181" s="4">
        <v>393.08100000000002</v>
      </c>
      <c r="O181" s="4">
        <v>0</v>
      </c>
      <c r="P181" s="4">
        <v>393.1</v>
      </c>
      <c r="Q181" s="4">
        <v>304.39609999999999</v>
      </c>
      <c r="R181" s="4">
        <v>0</v>
      </c>
      <c r="S181" s="4">
        <v>304.39999999999998</v>
      </c>
      <c r="T181" s="4">
        <v>53.714700000000001</v>
      </c>
      <c r="W181" s="4">
        <v>0</v>
      </c>
      <c r="X181" s="4">
        <v>0.68400000000000005</v>
      </c>
      <c r="Y181" s="4">
        <v>11.8</v>
      </c>
      <c r="Z181" s="4">
        <v>855</v>
      </c>
      <c r="AA181" s="4">
        <v>867</v>
      </c>
      <c r="AB181" s="4">
        <v>854</v>
      </c>
      <c r="AC181" s="4">
        <v>75</v>
      </c>
      <c r="AD181" s="4">
        <v>13.01</v>
      </c>
      <c r="AE181" s="4">
        <v>0.3</v>
      </c>
      <c r="AF181" s="4">
        <v>981</v>
      </c>
      <c r="AG181" s="4">
        <v>-6</v>
      </c>
      <c r="AH181" s="4">
        <v>11</v>
      </c>
      <c r="AI181" s="4">
        <v>13</v>
      </c>
      <c r="AJ181" s="4">
        <v>119</v>
      </c>
      <c r="AK181" s="4">
        <v>117</v>
      </c>
      <c r="AL181" s="4">
        <v>4.7</v>
      </c>
      <c r="AM181" s="4">
        <v>142</v>
      </c>
      <c r="AN181" s="4" t="s">
        <v>155</v>
      </c>
      <c r="AO181" s="4">
        <v>2</v>
      </c>
      <c r="AP181" s="5">
        <v>0.62994212962962959</v>
      </c>
      <c r="AQ181" s="4">
        <v>47.163151999999997</v>
      </c>
      <c r="AR181" s="4">
        <v>-88.491874999999993</v>
      </c>
      <c r="AS181" s="4">
        <v>318</v>
      </c>
      <c r="AT181" s="4">
        <v>33.700000000000003</v>
      </c>
      <c r="AU181" s="4">
        <v>12</v>
      </c>
      <c r="AV181" s="4">
        <v>12</v>
      </c>
      <c r="AW181" s="4" t="s">
        <v>404</v>
      </c>
      <c r="AX181" s="4">
        <v>1.5972029999999999</v>
      </c>
      <c r="AY181" s="4">
        <v>1.491608</v>
      </c>
      <c r="AZ181" s="4">
        <v>3.394406</v>
      </c>
      <c r="BA181" s="4">
        <v>11.154</v>
      </c>
      <c r="BB181" s="4">
        <v>11.72</v>
      </c>
      <c r="BC181" s="4">
        <v>1.05</v>
      </c>
      <c r="BD181" s="4">
        <v>16.954000000000001</v>
      </c>
      <c r="BE181" s="4">
        <v>2416.6750000000002</v>
      </c>
      <c r="BF181" s="4">
        <v>0.85099999999999998</v>
      </c>
      <c r="BG181" s="4">
        <v>8.0500000000000007</v>
      </c>
      <c r="BH181" s="4">
        <v>0</v>
      </c>
      <c r="BI181" s="4">
        <v>8.0500000000000007</v>
      </c>
      <c r="BJ181" s="4">
        <v>6.234</v>
      </c>
      <c r="BK181" s="4">
        <v>0</v>
      </c>
      <c r="BL181" s="4">
        <v>6.234</v>
      </c>
      <c r="BM181" s="4">
        <v>0.43559999999999999</v>
      </c>
      <c r="BQ181" s="4">
        <v>97.265000000000001</v>
      </c>
      <c r="BR181" s="4">
        <v>0.37119200000000002</v>
      </c>
      <c r="BS181" s="4">
        <v>-5</v>
      </c>
      <c r="BT181" s="4">
        <v>0.22972600000000001</v>
      </c>
      <c r="BU181" s="4">
        <v>9.0710049999999995</v>
      </c>
      <c r="BV181" s="4">
        <v>4.6404649999999998</v>
      </c>
    </row>
    <row r="182" spans="1:74" x14ac:dyDescent="0.25">
      <c r="A182" s="2">
        <v>42803</v>
      </c>
      <c r="B182" s="3">
        <v>0.42124796296296302</v>
      </c>
      <c r="C182" s="4">
        <v>14.456</v>
      </c>
      <c r="D182" s="4">
        <v>8.0000000000000002E-3</v>
      </c>
      <c r="E182" s="4">
        <v>80</v>
      </c>
      <c r="F182" s="4">
        <v>467.2</v>
      </c>
      <c r="G182" s="4">
        <v>-4.9000000000000004</v>
      </c>
      <c r="H182" s="4">
        <v>56.2</v>
      </c>
      <c r="J182" s="4">
        <v>0.87</v>
      </c>
      <c r="K182" s="4">
        <v>0.85499999999999998</v>
      </c>
      <c r="L182" s="4">
        <v>12.360200000000001</v>
      </c>
      <c r="M182" s="4">
        <v>6.7999999999999996E-3</v>
      </c>
      <c r="N182" s="4">
        <v>399.51119999999997</v>
      </c>
      <c r="O182" s="4">
        <v>0</v>
      </c>
      <c r="P182" s="4">
        <v>399.5</v>
      </c>
      <c r="Q182" s="4">
        <v>309.37920000000003</v>
      </c>
      <c r="R182" s="4">
        <v>0</v>
      </c>
      <c r="S182" s="4">
        <v>309.39999999999998</v>
      </c>
      <c r="T182" s="4">
        <v>56.2378</v>
      </c>
      <c r="W182" s="4">
        <v>0</v>
      </c>
      <c r="X182" s="4">
        <v>0.74809999999999999</v>
      </c>
      <c r="Y182" s="4">
        <v>11.8</v>
      </c>
      <c r="Z182" s="4">
        <v>854</v>
      </c>
      <c r="AA182" s="4">
        <v>867</v>
      </c>
      <c r="AB182" s="4">
        <v>856</v>
      </c>
      <c r="AC182" s="4">
        <v>75</v>
      </c>
      <c r="AD182" s="4">
        <v>13.01</v>
      </c>
      <c r="AE182" s="4">
        <v>0.3</v>
      </c>
      <c r="AF182" s="4">
        <v>981</v>
      </c>
      <c r="AG182" s="4">
        <v>-6</v>
      </c>
      <c r="AH182" s="4">
        <v>11</v>
      </c>
      <c r="AI182" s="4">
        <v>13</v>
      </c>
      <c r="AJ182" s="4">
        <v>119</v>
      </c>
      <c r="AK182" s="4">
        <v>117</v>
      </c>
      <c r="AL182" s="4">
        <v>4.8</v>
      </c>
      <c r="AM182" s="4">
        <v>142</v>
      </c>
      <c r="AN182" s="4" t="s">
        <v>155</v>
      </c>
      <c r="AO182" s="4">
        <v>2</v>
      </c>
      <c r="AP182" s="5">
        <v>0.62995370370370374</v>
      </c>
      <c r="AQ182" s="4">
        <v>47.163001000000001</v>
      </c>
      <c r="AR182" s="4">
        <v>-88.491909000000007</v>
      </c>
      <c r="AS182" s="4">
        <v>318</v>
      </c>
      <c r="AT182" s="4">
        <v>34.9</v>
      </c>
      <c r="AU182" s="4">
        <v>12</v>
      </c>
      <c r="AV182" s="4">
        <v>12</v>
      </c>
      <c r="AW182" s="4" t="s">
        <v>404</v>
      </c>
      <c r="AX182" s="4">
        <v>1.697103</v>
      </c>
      <c r="AY182" s="4">
        <v>1.014486</v>
      </c>
      <c r="AZ182" s="4">
        <v>2.3318680000000001</v>
      </c>
      <c r="BA182" s="4">
        <v>11.154</v>
      </c>
      <c r="BB182" s="4">
        <v>11.72</v>
      </c>
      <c r="BC182" s="4">
        <v>1.05</v>
      </c>
      <c r="BD182" s="4">
        <v>16.952999999999999</v>
      </c>
      <c r="BE182" s="4">
        <v>2416.6239999999998</v>
      </c>
      <c r="BF182" s="4">
        <v>0.85099999999999998</v>
      </c>
      <c r="BG182" s="4">
        <v>8.18</v>
      </c>
      <c r="BH182" s="4">
        <v>0</v>
      </c>
      <c r="BI182" s="4">
        <v>8.18</v>
      </c>
      <c r="BJ182" s="4">
        <v>6.335</v>
      </c>
      <c r="BK182" s="4">
        <v>0</v>
      </c>
      <c r="BL182" s="4">
        <v>6.335</v>
      </c>
      <c r="BM182" s="4">
        <v>0.45590000000000003</v>
      </c>
      <c r="BQ182" s="4">
        <v>106.352</v>
      </c>
      <c r="BR182" s="4">
        <v>0.44597799999999999</v>
      </c>
      <c r="BS182" s="4">
        <v>-5</v>
      </c>
      <c r="BT182" s="4">
        <v>0.230516</v>
      </c>
      <c r="BU182" s="4">
        <v>10.898586999999999</v>
      </c>
      <c r="BV182" s="4">
        <v>4.6564230000000002</v>
      </c>
    </row>
    <row r="183" spans="1:74" x14ac:dyDescent="0.25">
      <c r="A183" s="2">
        <v>42803</v>
      </c>
      <c r="B183" s="3">
        <v>0.42125953703703706</v>
      </c>
      <c r="C183" s="4">
        <v>14.46</v>
      </c>
      <c r="D183" s="4">
        <v>1.38E-2</v>
      </c>
      <c r="E183" s="4">
        <v>138.27475999999999</v>
      </c>
      <c r="F183" s="4">
        <v>467.8</v>
      </c>
      <c r="G183" s="4">
        <v>-4.9000000000000004</v>
      </c>
      <c r="H183" s="4">
        <v>59.8</v>
      </c>
      <c r="J183" s="4">
        <v>0.9</v>
      </c>
      <c r="K183" s="4">
        <v>0.85489999999999999</v>
      </c>
      <c r="L183" s="4">
        <v>12.3622</v>
      </c>
      <c r="M183" s="4">
        <v>1.18E-2</v>
      </c>
      <c r="N183" s="4">
        <v>399.9323</v>
      </c>
      <c r="O183" s="4">
        <v>0</v>
      </c>
      <c r="P183" s="4">
        <v>399.9</v>
      </c>
      <c r="Q183" s="4">
        <v>309.70519999999999</v>
      </c>
      <c r="R183" s="4">
        <v>0</v>
      </c>
      <c r="S183" s="4">
        <v>309.7</v>
      </c>
      <c r="T183" s="4">
        <v>59.812199999999997</v>
      </c>
      <c r="W183" s="4">
        <v>0</v>
      </c>
      <c r="X183" s="4">
        <v>0.76939999999999997</v>
      </c>
      <c r="Y183" s="4">
        <v>11.7</v>
      </c>
      <c r="Z183" s="4">
        <v>854</v>
      </c>
      <c r="AA183" s="4">
        <v>866</v>
      </c>
      <c r="AB183" s="4">
        <v>855</v>
      </c>
      <c r="AC183" s="4">
        <v>75</v>
      </c>
      <c r="AD183" s="4">
        <v>13.01</v>
      </c>
      <c r="AE183" s="4">
        <v>0.3</v>
      </c>
      <c r="AF183" s="4">
        <v>981</v>
      </c>
      <c r="AG183" s="4">
        <v>-6</v>
      </c>
      <c r="AH183" s="4">
        <v>11</v>
      </c>
      <c r="AI183" s="4">
        <v>13</v>
      </c>
      <c r="AJ183" s="4">
        <v>119</v>
      </c>
      <c r="AK183" s="4">
        <v>117.8</v>
      </c>
      <c r="AL183" s="4">
        <v>4.7</v>
      </c>
      <c r="AM183" s="4">
        <v>142</v>
      </c>
      <c r="AN183" s="4" t="s">
        <v>155</v>
      </c>
      <c r="AO183" s="4">
        <v>2</v>
      </c>
      <c r="AP183" s="5">
        <v>0.62996527777777778</v>
      </c>
      <c r="AQ183" s="4">
        <v>47.162852999999998</v>
      </c>
      <c r="AR183" s="4">
        <v>-88.491941999999995</v>
      </c>
      <c r="AS183" s="4">
        <v>317.89999999999998</v>
      </c>
      <c r="AT183" s="4">
        <v>37.1</v>
      </c>
      <c r="AU183" s="4">
        <v>12</v>
      </c>
      <c r="AV183" s="4">
        <v>12</v>
      </c>
      <c r="AW183" s="4" t="s">
        <v>404</v>
      </c>
      <c r="AX183" s="4">
        <v>1.2154689999999999</v>
      </c>
      <c r="AY183" s="4">
        <v>1.0969059999999999</v>
      </c>
      <c r="AZ183" s="4">
        <v>2.396906</v>
      </c>
      <c r="BA183" s="4">
        <v>11.154</v>
      </c>
      <c r="BB183" s="4">
        <v>11.71</v>
      </c>
      <c r="BC183" s="4">
        <v>1.05</v>
      </c>
      <c r="BD183" s="4">
        <v>16.97</v>
      </c>
      <c r="BE183" s="4">
        <v>2415.578</v>
      </c>
      <c r="BF183" s="4">
        <v>1.47</v>
      </c>
      <c r="BG183" s="4">
        <v>8.1839999999999993</v>
      </c>
      <c r="BH183" s="4">
        <v>0</v>
      </c>
      <c r="BI183" s="4">
        <v>8.1839999999999993</v>
      </c>
      <c r="BJ183" s="4">
        <v>6.3369999999999997</v>
      </c>
      <c r="BK183" s="4">
        <v>0</v>
      </c>
      <c r="BL183" s="4">
        <v>6.3369999999999997</v>
      </c>
      <c r="BM183" s="4">
        <v>0.48459999999999998</v>
      </c>
      <c r="BQ183" s="4">
        <v>109.319</v>
      </c>
      <c r="BR183" s="4">
        <v>0.50438400000000005</v>
      </c>
      <c r="BS183" s="4">
        <v>-5</v>
      </c>
      <c r="BT183" s="4">
        <v>0.227968</v>
      </c>
      <c r="BU183" s="4">
        <v>12.325884</v>
      </c>
      <c r="BV183" s="4">
        <v>4.6049540000000002</v>
      </c>
    </row>
    <row r="184" spans="1:74" x14ac:dyDescent="0.25">
      <c r="A184" s="2">
        <v>42803</v>
      </c>
      <c r="B184" s="3">
        <v>0.4212711111111111</v>
      </c>
      <c r="C184" s="4">
        <v>14.46</v>
      </c>
      <c r="D184" s="4">
        <v>1.15E-2</v>
      </c>
      <c r="E184" s="4">
        <v>115.06383</v>
      </c>
      <c r="F184" s="4">
        <v>475.6</v>
      </c>
      <c r="G184" s="4">
        <v>6.2</v>
      </c>
      <c r="H184" s="4">
        <v>66.2</v>
      </c>
      <c r="J184" s="4">
        <v>0.9</v>
      </c>
      <c r="K184" s="4">
        <v>0.85499999999999998</v>
      </c>
      <c r="L184" s="4">
        <v>12.3626</v>
      </c>
      <c r="M184" s="4">
        <v>9.7999999999999997E-3</v>
      </c>
      <c r="N184" s="4">
        <v>406.65559999999999</v>
      </c>
      <c r="O184" s="4">
        <v>5.3036000000000003</v>
      </c>
      <c r="P184" s="4">
        <v>412</v>
      </c>
      <c r="Q184" s="4">
        <v>314.90019999999998</v>
      </c>
      <c r="R184" s="4">
        <v>4.1069000000000004</v>
      </c>
      <c r="S184" s="4">
        <v>319</v>
      </c>
      <c r="T184" s="4">
        <v>66.2</v>
      </c>
      <c r="W184" s="4">
        <v>0</v>
      </c>
      <c r="X184" s="4">
        <v>0.76949999999999996</v>
      </c>
      <c r="Y184" s="4">
        <v>11.8</v>
      </c>
      <c r="Z184" s="4">
        <v>853</v>
      </c>
      <c r="AA184" s="4">
        <v>866</v>
      </c>
      <c r="AB184" s="4">
        <v>852</v>
      </c>
      <c r="AC184" s="4">
        <v>75</v>
      </c>
      <c r="AD184" s="4">
        <v>13</v>
      </c>
      <c r="AE184" s="4">
        <v>0.3</v>
      </c>
      <c r="AF184" s="4">
        <v>982</v>
      </c>
      <c r="AG184" s="4">
        <v>-6</v>
      </c>
      <c r="AH184" s="4">
        <v>11</v>
      </c>
      <c r="AI184" s="4">
        <v>13</v>
      </c>
      <c r="AJ184" s="4">
        <v>119</v>
      </c>
      <c r="AK184" s="4">
        <v>117.2</v>
      </c>
      <c r="AL184" s="4">
        <v>4.8</v>
      </c>
      <c r="AM184" s="4">
        <v>142</v>
      </c>
      <c r="AN184" s="4" t="s">
        <v>155</v>
      </c>
      <c r="AO184" s="4">
        <v>2</v>
      </c>
      <c r="AP184" s="5">
        <v>0.62997685185185182</v>
      </c>
      <c r="AQ184" s="4">
        <v>47.162697999999999</v>
      </c>
      <c r="AR184" s="4">
        <v>-88.491950000000003</v>
      </c>
      <c r="AS184" s="4">
        <v>317.7</v>
      </c>
      <c r="AT184" s="4">
        <v>38</v>
      </c>
      <c r="AU184" s="4">
        <v>12</v>
      </c>
      <c r="AV184" s="4">
        <v>12</v>
      </c>
      <c r="AW184" s="4" t="s">
        <v>404</v>
      </c>
      <c r="AX184" s="4">
        <v>1.2</v>
      </c>
      <c r="AY184" s="4">
        <v>1.1968030000000001</v>
      </c>
      <c r="AZ184" s="4">
        <v>2.206394</v>
      </c>
      <c r="BA184" s="4">
        <v>11.154</v>
      </c>
      <c r="BB184" s="4">
        <v>11.71</v>
      </c>
      <c r="BC184" s="4">
        <v>1.05</v>
      </c>
      <c r="BD184" s="4">
        <v>16.966000000000001</v>
      </c>
      <c r="BE184" s="4">
        <v>2415.8409999999999</v>
      </c>
      <c r="BF184" s="4">
        <v>1.224</v>
      </c>
      <c r="BG184" s="4">
        <v>8.3219999999999992</v>
      </c>
      <c r="BH184" s="4">
        <v>0.109</v>
      </c>
      <c r="BI184" s="4">
        <v>8.43</v>
      </c>
      <c r="BJ184" s="4">
        <v>6.444</v>
      </c>
      <c r="BK184" s="4">
        <v>8.4000000000000005E-2</v>
      </c>
      <c r="BL184" s="4">
        <v>6.5279999999999996</v>
      </c>
      <c r="BM184" s="4">
        <v>0.53639999999999999</v>
      </c>
      <c r="BQ184" s="4">
        <v>109.33</v>
      </c>
      <c r="BR184" s="4">
        <v>0.48192400000000002</v>
      </c>
      <c r="BS184" s="4">
        <v>-5</v>
      </c>
      <c r="BT184" s="4">
        <v>0.23002900000000001</v>
      </c>
      <c r="BU184" s="4">
        <v>11.77702</v>
      </c>
      <c r="BV184" s="4">
        <v>4.646585</v>
      </c>
    </row>
    <row r="185" spans="1:74" x14ac:dyDescent="0.25">
      <c r="A185" s="2">
        <v>42803</v>
      </c>
      <c r="B185" s="3">
        <v>0.42128268518518519</v>
      </c>
      <c r="C185" s="4">
        <v>14.428000000000001</v>
      </c>
      <c r="D185" s="4">
        <v>8.8000000000000005E-3</v>
      </c>
      <c r="E185" s="4">
        <v>87.918367000000003</v>
      </c>
      <c r="F185" s="4">
        <v>524.70000000000005</v>
      </c>
      <c r="G185" s="4">
        <v>8</v>
      </c>
      <c r="H185" s="4">
        <v>61.3</v>
      </c>
      <c r="J185" s="4">
        <v>0.88</v>
      </c>
      <c r="K185" s="4">
        <v>0.85529999999999995</v>
      </c>
      <c r="L185" s="4">
        <v>12.34</v>
      </c>
      <c r="M185" s="4">
        <v>7.4999999999999997E-3</v>
      </c>
      <c r="N185" s="4">
        <v>448.7817</v>
      </c>
      <c r="O185" s="4">
        <v>6.8571</v>
      </c>
      <c r="P185" s="4">
        <v>455.6</v>
      </c>
      <c r="Q185" s="4">
        <v>347.5172</v>
      </c>
      <c r="R185" s="4">
        <v>5.3098000000000001</v>
      </c>
      <c r="S185" s="4">
        <v>352.8</v>
      </c>
      <c r="T185" s="4">
        <v>61.259900000000002</v>
      </c>
      <c r="W185" s="4">
        <v>0</v>
      </c>
      <c r="X185" s="4">
        <v>0.74909999999999999</v>
      </c>
      <c r="Y185" s="4">
        <v>11.8</v>
      </c>
      <c r="Z185" s="4">
        <v>854</v>
      </c>
      <c r="AA185" s="4">
        <v>866</v>
      </c>
      <c r="AB185" s="4">
        <v>853</v>
      </c>
      <c r="AC185" s="4">
        <v>75</v>
      </c>
      <c r="AD185" s="4">
        <v>13</v>
      </c>
      <c r="AE185" s="4">
        <v>0.3</v>
      </c>
      <c r="AF185" s="4">
        <v>982</v>
      </c>
      <c r="AG185" s="4">
        <v>-6</v>
      </c>
      <c r="AH185" s="4">
        <v>11</v>
      </c>
      <c r="AI185" s="4">
        <v>13</v>
      </c>
      <c r="AJ185" s="4">
        <v>119</v>
      </c>
      <c r="AK185" s="4">
        <v>117</v>
      </c>
      <c r="AL185" s="4">
        <v>4.8</v>
      </c>
      <c r="AM185" s="4">
        <v>142</v>
      </c>
      <c r="AN185" s="4" t="s">
        <v>155</v>
      </c>
      <c r="AO185" s="4">
        <v>2</v>
      </c>
      <c r="AP185" s="5">
        <v>0.62998842592592597</v>
      </c>
      <c r="AQ185" s="4">
        <v>47.162531000000001</v>
      </c>
      <c r="AR185" s="4">
        <v>-88.491918999999996</v>
      </c>
      <c r="AS185" s="4">
        <v>317.5</v>
      </c>
      <c r="AT185" s="4">
        <v>39.4</v>
      </c>
      <c r="AU185" s="4">
        <v>12</v>
      </c>
      <c r="AV185" s="4">
        <v>12</v>
      </c>
      <c r="AW185" s="4" t="s">
        <v>404</v>
      </c>
      <c r="AX185" s="4">
        <v>1.2</v>
      </c>
      <c r="AY185" s="4">
        <v>1.395556</v>
      </c>
      <c r="AZ185" s="4">
        <v>2.2977780000000001</v>
      </c>
      <c r="BA185" s="4">
        <v>11.154</v>
      </c>
      <c r="BB185" s="4">
        <v>11.74</v>
      </c>
      <c r="BC185" s="4">
        <v>1.05</v>
      </c>
      <c r="BD185" s="4">
        <v>16.920999999999999</v>
      </c>
      <c r="BE185" s="4">
        <v>2416.4009999999998</v>
      </c>
      <c r="BF185" s="4">
        <v>0.93700000000000006</v>
      </c>
      <c r="BG185" s="4">
        <v>9.2029999999999994</v>
      </c>
      <c r="BH185" s="4">
        <v>0.14099999999999999</v>
      </c>
      <c r="BI185" s="4">
        <v>9.3439999999999994</v>
      </c>
      <c r="BJ185" s="4">
        <v>7.1260000000000003</v>
      </c>
      <c r="BK185" s="4">
        <v>0.109</v>
      </c>
      <c r="BL185" s="4">
        <v>7.2350000000000003</v>
      </c>
      <c r="BM185" s="4">
        <v>0.49740000000000001</v>
      </c>
      <c r="BQ185" s="4">
        <v>106.664</v>
      </c>
      <c r="BR185" s="4">
        <v>0.45054100000000002</v>
      </c>
      <c r="BS185" s="4">
        <v>-5</v>
      </c>
      <c r="BT185" s="4">
        <v>0.22872700000000001</v>
      </c>
      <c r="BU185" s="4">
        <v>11.010085</v>
      </c>
      <c r="BV185" s="4">
        <v>4.6202800000000002</v>
      </c>
    </row>
    <row r="186" spans="1:74" x14ac:dyDescent="0.25">
      <c r="A186" s="2">
        <v>42803</v>
      </c>
      <c r="B186" s="3">
        <v>0.42129425925925923</v>
      </c>
      <c r="C186" s="4">
        <v>14.127000000000001</v>
      </c>
      <c r="D186" s="4">
        <v>9.1000000000000004E-3</v>
      </c>
      <c r="E186" s="4">
        <v>91.253153999999995</v>
      </c>
      <c r="F186" s="4">
        <v>541.70000000000005</v>
      </c>
      <c r="G186" s="4">
        <v>19.100000000000001</v>
      </c>
      <c r="H186" s="4">
        <v>62.3</v>
      </c>
      <c r="J186" s="4">
        <v>0.8</v>
      </c>
      <c r="K186" s="4">
        <v>0.85799999999999998</v>
      </c>
      <c r="L186" s="4">
        <v>12.1211</v>
      </c>
      <c r="M186" s="4">
        <v>7.7999999999999996E-3</v>
      </c>
      <c r="N186" s="4">
        <v>464.7833</v>
      </c>
      <c r="O186" s="4">
        <v>16.357199999999999</v>
      </c>
      <c r="P186" s="4">
        <v>481.1</v>
      </c>
      <c r="Q186" s="4">
        <v>359.90809999999999</v>
      </c>
      <c r="R186" s="4">
        <v>12.6663</v>
      </c>
      <c r="S186" s="4">
        <v>372.6</v>
      </c>
      <c r="T186" s="4">
        <v>62.285499999999999</v>
      </c>
      <c r="W186" s="4">
        <v>0</v>
      </c>
      <c r="X186" s="4">
        <v>0.68640000000000001</v>
      </c>
      <c r="Y186" s="4">
        <v>11.8</v>
      </c>
      <c r="Z186" s="4">
        <v>854</v>
      </c>
      <c r="AA186" s="4">
        <v>866</v>
      </c>
      <c r="AB186" s="4">
        <v>853</v>
      </c>
      <c r="AC186" s="4">
        <v>75</v>
      </c>
      <c r="AD186" s="4">
        <v>13</v>
      </c>
      <c r="AE186" s="4">
        <v>0.3</v>
      </c>
      <c r="AF186" s="4">
        <v>982</v>
      </c>
      <c r="AG186" s="4">
        <v>-6</v>
      </c>
      <c r="AH186" s="4">
        <v>11</v>
      </c>
      <c r="AI186" s="4">
        <v>13</v>
      </c>
      <c r="AJ186" s="4">
        <v>119</v>
      </c>
      <c r="AK186" s="4">
        <v>117.8</v>
      </c>
      <c r="AL186" s="4">
        <v>5</v>
      </c>
      <c r="AM186" s="4">
        <v>142</v>
      </c>
      <c r="AN186" s="4" t="s">
        <v>155</v>
      </c>
      <c r="AO186" s="4">
        <v>2</v>
      </c>
      <c r="AP186" s="5">
        <v>0.63</v>
      </c>
      <c r="AQ186" s="4">
        <v>47.162365999999999</v>
      </c>
      <c r="AR186" s="4">
        <v>-88.491872999999998</v>
      </c>
      <c r="AS186" s="4">
        <v>317.5</v>
      </c>
      <c r="AT186" s="4">
        <v>41.5</v>
      </c>
      <c r="AU186" s="4">
        <v>12</v>
      </c>
      <c r="AV186" s="4">
        <v>12</v>
      </c>
      <c r="AW186" s="4" t="s">
        <v>404</v>
      </c>
      <c r="AX186" s="4">
        <v>1.2</v>
      </c>
      <c r="AY186" s="4">
        <v>1.4977020000000001</v>
      </c>
      <c r="AZ186" s="4">
        <v>2.2999999999999998</v>
      </c>
      <c r="BA186" s="4">
        <v>11.154</v>
      </c>
      <c r="BB186" s="4">
        <v>11.98</v>
      </c>
      <c r="BC186" s="4">
        <v>1.07</v>
      </c>
      <c r="BD186" s="4">
        <v>16.547999999999998</v>
      </c>
      <c r="BE186" s="4">
        <v>2416.4119999999998</v>
      </c>
      <c r="BF186" s="4">
        <v>0.99299999999999999</v>
      </c>
      <c r="BG186" s="4">
        <v>9.7029999999999994</v>
      </c>
      <c r="BH186" s="4">
        <v>0.34100000000000003</v>
      </c>
      <c r="BI186" s="4">
        <v>10.045</v>
      </c>
      <c r="BJ186" s="4">
        <v>7.5140000000000002</v>
      </c>
      <c r="BK186" s="4">
        <v>0.26400000000000001</v>
      </c>
      <c r="BL186" s="4">
        <v>7.7779999999999996</v>
      </c>
      <c r="BM186" s="4">
        <v>0.51490000000000002</v>
      </c>
      <c r="BQ186" s="4">
        <v>99.498000000000005</v>
      </c>
      <c r="BR186" s="4">
        <v>0.50463999999999998</v>
      </c>
      <c r="BS186" s="4">
        <v>-5</v>
      </c>
      <c r="BT186" s="4">
        <v>0.22648399999999999</v>
      </c>
      <c r="BU186" s="4">
        <v>12.332140000000001</v>
      </c>
      <c r="BV186" s="4">
        <v>4.5749769999999996</v>
      </c>
    </row>
    <row r="187" spans="1:74" x14ac:dyDescent="0.25">
      <c r="A187" s="2">
        <v>42803</v>
      </c>
      <c r="B187" s="3">
        <v>0.42130583333333332</v>
      </c>
      <c r="C187" s="4">
        <v>14.250999999999999</v>
      </c>
      <c r="D187" s="4">
        <v>2.9899999999999999E-2</v>
      </c>
      <c r="E187" s="4">
        <v>299.40495900000002</v>
      </c>
      <c r="F187" s="4">
        <v>586.1</v>
      </c>
      <c r="G187" s="4">
        <v>19.7</v>
      </c>
      <c r="H187" s="4">
        <v>62.1</v>
      </c>
      <c r="J187" s="4">
        <v>0.68</v>
      </c>
      <c r="K187" s="4">
        <v>0.85670000000000002</v>
      </c>
      <c r="L187" s="4">
        <v>12.2087</v>
      </c>
      <c r="M187" s="4">
        <v>2.5600000000000001E-2</v>
      </c>
      <c r="N187" s="4">
        <v>502.07459999999998</v>
      </c>
      <c r="O187" s="4">
        <v>16.847000000000001</v>
      </c>
      <c r="P187" s="4">
        <v>518.9</v>
      </c>
      <c r="Q187" s="4">
        <v>388.78480000000002</v>
      </c>
      <c r="R187" s="4">
        <v>13.0456</v>
      </c>
      <c r="S187" s="4">
        <v>401.8</v>
      </c>
      <c r="T187" s="4">
        <v>62.139299999999999</v>
      </c>
      <c r="W187" s="4">
        <v>0</v>
      </c>
      <c r="X187" s="4">
        <v>0.58309999999999995</v>
      </c>
      <c r="Y187" s="4">
        <v>11.8</v>
      </c>
      <c r="Z187" s="4">
        <v>852</v>
      </c>
      <c r="AA187" s="4">
        <v>864</v>
      </c>
      <c r="AB187" s="4">
        <v>852</v>
      </c>
      <c r="AC187" s="4">
        <v>75</v>
      </c>
      <c r="AD187" s="4">
        <v>13</v>
      </c>
      <c r="AE187" s="4">
        <v>0.3</v>
      </c>
      <c r="AF187" s="4">
        <v>982</v>
      </c>
      <c r="AG187" s="4">
        <v>-6</v>
      </c>
      <c r="AH187" s="4">
        <v>11</v>
      </c>
      <c r="AI187" s="4">
        <v>13</v>
      </c>
      <c r="AJ187" s="4">
        <v>119</v>
      </c>
      <c r="AK187" s="4">
        <v>117.2</v>
      </c>
      <c r="AL187" s="4">
        <v>4.9000000000000004</v>
      </c>
      <c r="AM187" s="4">
        <v>142</v>
      </c>
      <c r="AN187" s="4" t="s">
        <v>155</v>
      </c>
      <c r="AO187" s="4">
        <v>2</v>
      </c>
      <c r="AP187" s="5">
        <v>0.63001157407407404</v>
      </c>
      <c r="AQ187" s="4">
        <v>47.162199000000001</v>
      </c>
      <c r="AR187" s="4">
        <v>-88.491804000000002</v>
      </c>
      <c r="AS187" s="4">
        <v>317.10000000000002</v>
      </c>
      <c r="AT187" s="4">
        <v>42.1</v>
      </c>
      <c r="AU187" s="4">
        <v>12</v>
      </c>
      <c r="AV187" s="4">
        <v>12</v>
      </c>
      <c r="AW187" s="4" t="s">
        <v>404</v>
      </c>
      <c r="AX187" s="4">
        <v>1.2</v>
      </c>
      <c r="AY187" s="4">
        <v>1.5</v>
      </c>
      <c r="AZ187" s="4">
        <v>2.2023980000000001</v>
      </c>
      <c r="BA187" s="4">
        <v>11.154</v>
      </c>
      <c r="BB187" s="4">
        <v>11.86</v>
      </c>
      <c r="BC187" s="4">
        <v>1.06</v>
      </c>
      <c r="BD187" s="4">
        <v>16.728999999999999</v>
      </c>
      <c r="BE187" s="4">
        <v>2412.848</v>
      </c>
      <c r="BF187" s="4">
        <v>3.226</v>
      </c>
      <c r="BG187" s="4">
        <v>10.391</v>
      </c>
      <c r="BH187" s="4">
        <v>0.34899999999999998</v>
      </c>
      <c r="BI187" s="4">
        <v>10.74</v>
      </c>
      <c r="BJ187" s="4">
        <v>8.0470000000000006</v>
      </c>
      <c r="BK187" s="4">
        <v>0.27</v>
      </c>
      <c r="BL187" s="4">
        <v>8.3170000000000002</v>
      </c>
      <c r="BM187" s="4">
        <v>0.50919999999999999</v>
      </c>
      <c r="BQ187" s="4">
        <v>83.786000000000001</v>
      </c>
      <c r="BR187" s="4">
        <v>0.55810999999999999</v>
      </c>
      <c r="BS187" s="4">
        <v>-5</v>
      </c>
      <c r="BT187" s="4">
        <v>0.22600000000000001</v>
      </c>
      <c r="BU187" s="4">
        <v>13.638813000000001</v>
      </c>
      <c r="BV187" s="4">
        <v>4.5651999999999999</v>
      </c>
    </row>
    <row r="188" spans="1:74" x14ac:dyDescent="0.25">
      <c r="A188" s="2">
        <v>42803</v>
      </c>
      <c r="B188" s="3">
        <v>0.42131740740740736</v>
      </c>
      <c r="C188" s="4">
        <v>14.294</v>
      </c>
      <c r="D188" s="4">
        <v>0.36709999999999998</v>
      </c>
      <c r="E188" s="4">
        <v>3671.305785</v>
      </c>
      <c r="F188" s="4">
        <v>622</v>
      </c>
      <c r="G188" s="4">
        <v>5.5</v>
      </c>
      <c r="H188" s="4">
        <v>62.7</v>
      </c>
      <c r="J188" s="4">
        <v>0.6</v>
      </c>
      <c r="K188" s="4">
        <v>0.8528</v>
      </c>
      <c r="L188" s="4">
        <v>12.1906</v>
      </c>
      <c r="M188" s="4">
        <v>0.31309999999999999</v>
      </c>
      <c r="N188" s="4">
        <v>530.42129999999997</v>
      </c>
      <c r="O188" s="4">
        <v>4.6658999999999997</v>
      </c>
      <c r="P188" s="4">
        <v>535.1</v>
      </c>
      <c r="Q188" s="4">
        <v>410.7353</v>
      </c>
      <c r="R188" s="4">
        <v>3.6131000000000002</v>
      </c>
      <c r="S188" s="4">
        <v>414.3</v>
      </c>
      <c r="T188" s="4">
        <v>62.743499999999997</v>
      </c>
      <c r="W188" s="4">
        <v>0</v>
      </c>
      <c r="X188" s="4">
        <v>0.51170000000000004</v>
      </c>
      <c r="Y188" s="4">
        <v>11.7</v>
      </c>
      <c r="Z188" s="4">
        <v>852</v>
      </c>
      <c r="AA188" s="4">
        <v>864</v>
      </c>
      <c r="AB188" s="4">
        <v>852</v>
      </c>
      <c r="AC188" s="4">
        <v>75</v>
      </c>
      <c r="AD188" s="4">
        <v>13</v>
      </c>
      <c r="AE188" s="4">
        <v>0.3</v>
      </c>
      <c r="AF188" s="4">
        <v>982</v>
      </c>
      <c r="AG188" s="4">
        <v>-6</v>
      </c>
      <c r="AH188" s="4">
        <v>11</v>
      </c>
      <c r="AI188" s="4">
        <v>13</v>
      </c>
      <c r="AJ188" s="4">
        <v>119</v>
      </c>
      <c r="AK188" s="4">
        <v>117</v>
      </c>
      <c r="AL188" s="4">
        <v>4.9000000000000004</v>
      </c>
      <c r="AM188" s="4">
        <v>142</v>
      </c>
      <c r="AN188" s="4" t="s">
        <v>155</v>
      </c>
      <c r="AO188" s="4">
        <v>2</v>
      </c>
      <c r="AP188" s="5">
        <v>0.63002314814814808</v>
      </c>
      <c r="AQ188" s="4">
        <v>47.162032000000004</v>
      </c>
      <c r="AR188" s="4">
        <v>-88.491729000000007</v>
      </c>
      <c r="AS188" s="4">
        <v>316.89999999999998</v>
      </c>
      <c r="AT188" s="4">
        <v>42.9</v>
      </c>
      <c r="AU188" s="4">
        <v>12</v>
      </c>
      <c r="AV188" s="4">
        <v>10</v>
      </c>
      <c r="AW188" s="4" t="s">
        <v>406</v>
      </c>
      <c r="AX188" s="4">
        <v>0.90749299999999999</v>
      </c>
      <c r="AY188" s="4">
        <v>1.5</v>
      </c>
      <c r="AZ188" s="4">
        <v>1.80999</v>
      </c>
      <c r="BA188" s="4">
        <v>11.154</v>
      </c>
      <c r="BB188" s="4">
        <v>11.53</v>
      </c>
      <c r="BC188" s="4">
        <v>1.03</v>
      </c>
      <c r="BD188" s="4">
        <v>17.256</v>
      </c>
      <c r="BE188" s="4">
        <v>2357.2080000000001</v>
      </c>
      <c r="BF188" s="4">
        <v>38.533000000000001</v>
      </c>
      <c r="BG188" s="4">
        <v>10.741</v>
      </c>
      <c r="BH188" s="4">
        <v>9.4E-2</v>
      </c>
      <c r="BI188" s="4">
        <v>10.835000000000001</v>
      </c>
      <c r="BJ188" s="4">
        <v>8.3170000000000002</v>
      </c>
      <c r="BK188" s="4">
        <v>7.2999999999999995E-2</v>
      </c>
      <c r="BL188" s="4">
        <v>8.39</v>
      </c>
      <c r="BM188" s="4">
        <v>0.50309999999999999</v>
      </c>
      <c r="BQ188" s="4">
        <v>71.942999999999998</v>
      </c>
      <c r="BR188" s="4">
        <v>0.604626</v>
      </c>
      <c r="BS188" s="4">
        <v>-5</v>
      </c>
      <c r="BT188" s="4">
        <v>0.22145200000000001</v>
      </c>
      <c r="BU188" s="4">
        <v>14.775548000000001</v>
      </c>
      <c r="BV188" s="4">
        <v>4.4733299999999998</v>
      </c>
    </row>
    <row r="189" spans="1:74" x14ac:dyDescent="0.25">
      <c r="A189" s="2">
        <v>42803</v>
      </c>
      <c r="B189" s="3">
        <v>0.42132898148148151</v>
      </c>
      <c r="C189" s="4">
        <v>14.29</v>
      </c>
      <c r="D189" s="4">
        <v>0.3135</v>
      </c>
      <c r="E189" s="4">
        <v>3134.6622189999998</v>
      </c>
      <c r="F189" s="4">
        <v>635.29999999999995</v>
      </c>
      <c r="G189" s="4">
        <v>5.3</v>
      </c>
      <c r="H189" s="4">
        <v>80.3</v>
      </c>
      <c r="J189" s="4">
        <v>0.5</v>
      </c>
      <c r="K189" s="4">
        <v>0.85350000000000004</v>
      </c>
      <c r="L189" s="4">
        <v>12.1958</v>
      </c>
      <c r="M189" s="4">
        <v>0.26750000000000002</v>
      </c>
      <c r="N189" s="4">
        <v>542.19809999999995</v>
      </c>
      <c r="O189" s="4">
        <v>4.5232999999999999</v>
      </c>
      <c r="P189" s="4">
        <v>546.70000000000005</v>
      </c>
      <c r="Q189" s="4">
        <v>419.85469999999998</v>
      </c>
      <c r="R189" s="4">
        <v>3.5026000000000002</v>
      </c>
      <c r="S189" s="4">
        <v>423.4</v>
      </c>
      <c r="T189" s="4">
        <v>80.343000000000004</v>
      </c>
      <c r="W189" s="4">
        <v>0</v>
      </c>
      <c r="X189" s="4">
        <v>0.42670000000000002</v>
      </c>
      <c r="Y189" s="4">
        <v>11.8</v>
      </c>
      <c r="Z189" s="4">
        <v>853</v>
      </c>
      <c r="AA189" s="4">
        <v>864</v>
      </c>
      <c r="AB189" s="4">
        <v>853</v>
      </c>
      <c r="AC189" s="4">
        <v>75</v>
      </c>
      <c r="AD189" s="4">
        <v>13</v>
      </c>
      <c r="AE189" s="4">
        <v>0.3</v>
      </c>
      <c r="AF189" s="4">
        <v>982</v>
      </c>
      <c r="AG189" s="4">
        <v>-6</v>
      </c>
      <c r="AH189" s="4">
        <v>11</v>
      </c>
      <c r="AI189" s="4">
        <v>13</v>
      </c>
      <c r="AJ189" s="4">
        <v>119</v>
      </c>
      <c r="AK189" s="4">
        <v>117</v>
      </c>
      <c r="AL189" s="4">
        <v>5.0999999999999996</v>
      </c>
      <c r="AM189" s="4">
        <v>142</v>
      </c>
      <c r="AN189" s="4" t="s">
        <v>155</v>
      </c>
      <c r="AO189" s="4">
        <v>2</v>
      </c>
      <c r="AP189" s="5">
        <v>0.63003472222222223</v>
      </c>
      <c r="AQ189" s="4">
        <v>47.161861999999999</v>
      </c>
      <c r="AR189" s="4">
        <v>-88.491647</v>
      </c>
      <c r="AS189" s="4">
        <v>316.5</v>
      </c>
      <c r="AT189" s="4">
        <v>43.8</v>
      </c>
      <c r="AU189" s="4">
        <v>12</v>
      </c>
      <c r="AV189" s="4">
        <v>10</v>
      </c>
      <c r="AW189" s="4" t="s">
        <v>417</v>
      </c>
      <c r="AX189" s="4">
        <v>0.9</v>
      </c>
      <c r="AY189" s="4">
        <v>1.5</v>
      </c>
      <c r="AZ189" s="4">
        <v>1.8</v>
      </c>
      <c r="BA189" s="4">
        <v>11.154</v>
      </c>
      <c r="BB189" s="4">
        <v>11.58</v>
      </c>
      <c r="BC189" s="4">
        <v>1.04</v>
      </c>
      <c r="BD189" s="4">
        <v>17.170999999999999</v>
      </c>
      <c r="BE189" s="4">
        <v>2365.54</v>
      </c>
      <c r="BF189" s="4">
        <v>33.027000000000001</v>
      </c>
      <c r="BG189" s="4">
        <v>11.013</v>
      </c>
      <c r="BH189" s="4">
        <v>9.1999999999999998E-2</v>
      </c>
      <c r="BI189" s="4">
        <v>11.105</v>
      </c>
      <c r="BJ189" s="4">
        <v>8.5280000000000005</v>
      </c>
      <c r="BK189" s="4">
        <v>7.0999999999999994E-2</v>
      </c>
      <c r="BL189" s="4">
        <v>8.5990000000000002</v>
      </c>
      <c r="BM189" s="4">
        <v>0.6462</v>
      </c>
      <c r="BQ189" s="4">
        <v>60.182000000000002</v>
      </c>
      <c r="BR189" s="4">
        <v>0.49092999999999998</v>
      </c>
      <c r="BS189" s="4">
        <v>-5</v>
      </c>
      <c r="BT189" s="4">
        <v>0.222274</v>
      </c>
      <c r="BU189" s="4">
        <v>11.997102</v>
      </c>
      <c r="BV189" s="4">
        <v>4.489935</v>
      </c>
    </row>
    <row r="190" spans="1:74" x14ac:dyDescent="0.25">
      <c r="A190" s="2">
        <v>42803</v>
      </c>
      <c r="B190" s="3">
        <v>0.42134055555555555</v>
      </c>
      <c r="C190" s="4">
        <v>13.557</v>
      </c>
      <c r="D190" s="4">
        <v>0.15359999999999999</v>
      </c>
      <c r="E190" s="4">
        <v>1536.363636</v>
      </c>
      <c r="F190" s="4">
        <v>685.3</v>
      </c>
      <c r="G190" s="4">
        <v>5.2</v>
      </c>
      <c r="H190" s="4">
        <v>75</v>
      </c>
      <c r="J190" s="4">
        <v>0.5</v>
      </c>
      <c r="K190" s="4">
        <v>0.86160000000000003</v>
      </c>
      <c r="L190" s="4">
        <v>11.680999999999999</v>
      </c>
      <c r="M190" s="4">
        <v>0.13239999999999999</v>
      </c>
      <c r="N190" s="4">
        <v>590.48030000000006</v>
      </c>
      <c r="O190" s="4">
        <v>4.4805000000000001</v>
      </c>
      <c r="P190" s="4">
        <v>595</v>
      </c>
      <c r="Q190" s="4">
        <v>457.24239999999998</v>
      </c>
      <c r="R190" s="4">
        <v>3.4695</v>
      </c>
      <c r="S190" s="4">
        <v>460.7</v>
      </c>
      <c r="T190" s="4">
        <v>75.005799999999994</v>
      </c>
      <c r="W190" s="4">
        <v>0</v>
      </c>
      <c r="X190" s="4">
        <v>0.43080000000000002</v>
      </c>
      <c r="Y190" s="4">
        <v>11.7</v>
      </c>
      <c r="Z190" s="4">
        <v>855</v>
      </c>
      <c r="AA190" s="4">
        <v>866</v>
      </c>
      <c r="AB190" s="4">
        <v>855</v>
      </c>
      <c r="AC190" s="4">
        <v>75</v>
      </c>
      <c r="AD190" s="4">
        <v>13</v>
      </c>
      <c r="AE190" s="4">
        <v>0.3</v>
      </c>
      <c r="AF190" s="4">
        <v>982</v>
      </c>
      <c r="AG190" s="4">
        <v>-6</v>
      </c>
      <c r="AH190" s="4">
        <v>11</v>
      </c>
      <c r="AI190" s="4">
        <v>13</v>
      </c>
      <c r="AJ190" s="4">
        <v>119</v>
      </c>
      <c r="AK190" s="4">
        <v>117</v>
      </c>
      <c r="AL190" s="4">
        <v>4.9000000000000004</v>
      </c>
      <c r="AM190" s="4">
        <v>142</v>
      </c>
      <c r="AN190" s="4" t="s">
        <v>155</v>
      </c>
      <c r="AO190" s="4">
        <v>2</v>
      </c>
      <c r="AP190" s="5">
        <v>0.63004629629629627</v>
      </c>
      <c r="AQ190" s="4">
        <v>47.161687999999998</v>
      </c>
      <c r="AR190" s="4">
        <v>-88.491534999999999</v>
      </c>
      <c r="AS190" s="4">
        <v>316.39999999999998</v>
      </c>
      <c r="AT190" s="4">
        <v>46.5</v>
      </c>
      <c r="AU190" s="4">
        <v>12</v>
      </c>
      <c r="AV190" s="4">
        <v>10</v>
      </c>
      <c r="AW190" s="4" t="s">
        <v>417</v>
      </c>
      <c r="AX190" s="4">
        <v>0.99730300000000005</v>
      </c>
      <c r="AY190" s="4">
        <v>1.6946049999999999</v>
      </c>
      <c r="AZ190" s="4">
        <v>1.897303</v>
      </c>
      <c r="BA190" s="4">
        <v>11.154</v>
      </c>
      <c r="BB190" s="4">
        <v>12.31</v>
      </c>
      <c r="BC190" s="4">
        <v>1.1000000000000001</v>
      </c>
      <c r="BD190" s="4">
        <v>16.059000000000001</v>
      </c>
      <c r="BE190" s="4">
        <v>2390.7919999999999</v>
      </c>
      <c r="BF190" s="4">
        <v>17.245000000000001</v>
      </c>
      <c r="BG190" s="4">
        <v>12.656000000000001</v>
      </c>
      <c r="BH190" s="4">
        <v>9.6000000000000002E-2</v>
      </c>
      <c r="BI190" s="4">
        <v>12.752000000000001</v>
      </c>
      <c r="BJ190" s="4">
        <v>9.8000000000000007</v>
      </c>
      <c r="BK190" s="4">
        <v>7.3999999999999996E-2</v>
      </c>
      <c r="BL190" s="4">
        <v>9.875</v>
      </c>
      <c r="BM190" s="4">
        <v>0.63660000000000005</v>
      </c>
      <c r="BQ190" s="4">
        <v>64.114000000000004</v>
      </c>
      <c r="BR190" s="4">
        <v>0.32593</v>
      </c>
      <c r="BS190" s="4">
        <v>-5</v>
      </c>
      <c r="BT190" s="4">
        <v>0.22148399999999999</v>
      </c>
      <c r="BU190" s="4">
        <v>7.9649140000000003</v>
      </c>
      <c r="BV190" s="4">
        <v>4.4739769999999996</v>
      </c>
    </row>
    <row r="191" spans="1:74" x14ac:dyDescent="0.25">
      <c r="A191" s="2">
        <v>42803</v>
      </c>
      <c r="B191" s="3">
        <v>0.42135212962962965</v>
      </c>
      <c r="C191" s="4">
        <v>10.739000000000001</v>
      </c>
      <c r="D191" s="4">
        <v>3.9800000000000002E-2</v>
      </c>
      <c r="E191" s="4">
        <v>398.08163300000001</v>
      </c>
      <c r="F191" s="4">
        <v>683.8</v>
      </c>
      <c r="G191" s="4">
        <v>1.8</v>
      </c>
      <c r="H191" s="4">
        <v>75.599999999999994</v>
      </c>
      <c r="J191" s="4">
        <v>0.5</v>
      </c>
      <c r="K191" s="4">
        <v>0.88900000000000001</v>
      </c>
      <c r="L191" s="4">
        <v>9.5471000000000004</v>
      </c>
      <c r="M191" s="4">
        <v>3.5400000000000001E-2</v>
      </c>
      <c r="N191" s="4">
        <v>607.92049999999995</v>
      </c>
      <c r="O191" s="4">
        <v>1.6003000000000001</v>
      </c>
      <c r="P191" s="4">
        <v>609.5</v>
      </c>
      <c r="Q191" s="4">
        <v>470.7473</v>
      </c>
      <c r="R191" s="4">
        <v>1.2392000000000001</v>
      </c>
      <c r="S191" s="4">
        <v>472</v>
      </c>
      <c r="T191" s="4">
        <v>75.637500000000003</v>
      </c>
      <c r="W191" s="4">
        <v>0</v>
      </c>
      <c r="X191" s="4">
        <v>0.44450000000000001</v>
      </c>
      <c r="Y191" s="4">
        <v>11.8</v>
      </c>
      <c r="Z191" s="4">
        <v>857</v>
      </c>
      <c r="AA191" s="4">
        <v>868</v>
      </c>
      <c r="AB191" s="4">
        <v>857</v>
      </c>
      <c r="AC191" s="4">
        <v>75</v>
      </c>
      <c r="AD191" s="4">
        <v>13</v>
      </c>
      <c r="AE191" s="4">
        <v>0.3</v>
      </c>
      <c r="AF191" s="4">
        <v>982</v>
      </c>
      <c r="AG191" s="4">
        <v>-6</v>
      </c>
      <c r="AH191" s="4">
        <v>11</v>
      </c>
      <c r="AI191" s="4">
        <v>13</v>
      </c>
      <c r="AJ191" s="4">
        <v>119.8</v>
      </c>
      <c r="AK191" s="4">
        <v>117.8</v>
      </c>
      <c r="AL191" s="4">
        <v>4.9000000000000004</v>
      </c>
      <c r="AM191" s="4">
        <v>142</v>
      </c>
      <c r="AN191" s="4" t="s">
        <v>155</v>
      </c>
      <c r="AO191" s="4">
        <v>2</v>
      </c>
      <c r="AP191" s="5">
        <v>0.63005787037037042</v>
      </c>
      <c r="AQ191" s="4">
        <v>47.161518000000001</v>
      </c>
      <c r="AR191" s="4">
        <v>-88.491388999999998</v>
      </c>
      <c r="AS191" s="4">
        <v>316.5</v>
      </c>
      <c r="AT191" s="4">
        <v>47.9</v>
      </c>
      <c r="AU191" s="4">
        <v>12</v>
      </c>
      <c r="AV191" s="4">
        <v>10</v>
      </c>
      <c r="AW191" s="4" t="s">
        <v>417</v>
      </c>
      <c r="AX191" s="4">
        <v>0.90279699999999996</v>
      </c>
      <c r="AY191" s="4">
        <v>1.7</v>
      </c>
      <c r="AZ191" s="4">
        <v>1.9</v>
      </c>
      <c r="BA191" s="4">
        <v>11.154</v>
      </c>
      <c r="BB191" s="4">
        <v>15.46</v>
      </c>
      <c r="BC191" s="4">
        <v>1.39</v>
      </c>
      <c r="BD191" s="4">
        <v>12.48</v>
      </c>
      <c r="BE191" s="4">
        <v>2410.4859999999999</v>
      </c>
      <c r="BF191" s="4">
        <v>5.6870000000000003</v>
      </c>
      <c r="BG191" s="4">
        <v>16.074000000000002</v>
      </c>
      <c r="BH191" s="4">
        <v>4.2000000000000003E-2</v>
      </c>
      <c r="BI191" s="4">
        <v>16.116</v>
      </c>
      <c r="BJ191" s="4">
        <v>12.446999999999999</v>
      </c>
      <c r="BK191" s="4">
        <v>3.3000000000000002E-2</v>
      </c>
      <c r="BL191" s="4">
        <v>12.48</v>
      </c>
      <c r="BM191" s="4">
        <v>0.79190000000000005</v>
      </c>
      <c r="BQ191" s="4">
        <v>81.606999999999999</v>
      </c>
      <c r="BR191" s="4">
        <v>0.17002600000000001</v>
      </c>
      <c r="BS191" s="4">
        <v>-5</v>
      </c>
      <c r="BT191" s="4">
        <v>0.22024199999999999</v>
      </c>
      <c r="BU191" s="4">
        <v>4.155011</v>
      </c>
      <c r="BV191" s="4">
        <v>4.4488880000000002</v>
      </c>
    </row>
    <row r="192" spans="1:74" x14ac:dyDescent="0.25">
      <c r="A192" s="2">
        <v>42803</v>
      </c>
      <c r="B192" s="3">
        <v>0.42136370370370368</v>
      </c>
      <c r="C192" s="4">
        <v>7.9329999999999998</v>
      </c>
      <c r="D192" s="4">
        <v>8.9999999999999993E-3</v>
      </c>
      <c r="E192" s="4">
        <v>90</v>
      </c>
      <c r="F192" s="4">
        <v>628.1</v>
      </c>
      <c r="G192" s="4">
        <v>2.7</v>
      </c>
      <c r="H192" s="4">
        <v>85.6</v>
      </c>
      <c r="J192" s="4">
        <v>0.5</v>
      </c>
      <c r="K192" s="4">
        <v>0.91700000000000004</v>
      </c>
      <c r="L192" s="4">
        <v>7.2744</v>
      </c>
      <c r="M192" s="4">
        <v>8.3000000000000001E-3</v>
      </c>
      <c r="N192" s="4">
        <v>575.97180000000003</v>
      </c>
      <c r="O192" s="4">
        <v>2.4838</v>
      </c>
      <c r="P192" s="4">
        <v>578.5</v>
      </c>
      <c r="Q192" s="4">
        <v>446.00760000000002</v>
      </c>
      <c r="R192" s="4">
        <v>1.9234</v>
      </c>
      <c r="S192" s="4">
        <v>447.9</v>
      </c>
      <c r="T192" s="4">
        <v>85.560699999999997</v>
      </c>
      <c r="W192" s="4">
        <v>0</v>
      </c>
      <c r="X192" s="4">
        <v>0.45850000000000002</v>
      </c>
      <c r="Y192" s="4">
        <v>11.8</v>
      </c>
      <c r="Z192" s="4">
        <v>856</v>
      </c>
      <c r="AA192" s="4">
        <v>868</v>
      </c>
      <c r="AB192" s="4">
        <v>856</v>
      </c>
      <c r="AC192" s="4">
        <v>75</v>
      </c>
      <c r="AD192" s="4">
        <v>13</v>
      </c>
      <c r="AE192" s="4">
        <v>0.3</v>
      </c>
      <c r="AF192" s="4">
        <v>982</v>
      </c>
      <c r="AG192" s="4">
        <v>-6</v>
      </c>
      <c r="AH192" s="4">
        <v>11</v>
      </c>
      <c r="AI192" s="4">
        <v>13</v>
      </c>
      <c r="AJ192" s="4">
        <v>120</v>
      </c>
      <c r="AK192" s="4">
        <v>118</v>
      </c>
      <c r="AL192" s="4">
        <v>5</v>
      </c>
      <c r="AM192" s="4">
        <v>142</v>
      </c>
      <c r="AN192" s="4" t="s">
        <v>155</v>
      </c>
      <c r="AO192" s="4">
        <v>2</v>
      </c>
      <c r="AP192" s="5">
        <v>0.63006944444444446</v>
      </c>
      <c r="AQ192" s="4">
        <v>47.161366999999998</v>
      </c>
      <c r="AR192" s="4">
        <v>-88.491226999999995</v>
      </c>
      <c r="AS192" s="4">
        <v>316.8</v>
      </c>
      <c r="AT192" s="4">
        <v>46.2</v>
      </c>
      <c r="AU192" s="4">
        <v>12</v>
      </c>
      <c r="AV192" s="4">
        <v>11</v>
      </c>
      <c r="AW192" s="4" t="s">
        <v>418</v>
      </c>
      <c r="AX192" s="4">
        <v>0.9</v>
      </c>
      <c r="AY192" s="4">
        <v>1.311588</v>
      </c>
      <c r="AZ192" s="4">
        <v>1.6086910000000001</v>
      </c>
      <c r="BA192" s="4">
        <v>11.154</v>
      </c>
      <c r="BB192" s="4">
        <v>20.71</v>
      </c>
      <c r="BC192" s="4">
        <v>1.86</v>
      </c>
      <c r="BD192" s="4">
        <v>9.0500000000000007</v>
      </c>
      <c r="BE192" s="4">
        <v>2418.9349999999999</v>
      </c>
      <c r="BF192" s="4">
        <v>1.7470000000000001</v>
      </c>
      <c r="BG192" s="4">
        <v>20.056999999999999</v>
      </c>
      <c r="BH192" s="4">
        <v>8.5999999999999993E-2</v>
      </c>
      <c r="BI192" s="4">
        <v>20.143000000000001</v>
      </c>
      <c r="BJ192" s="4">
        <v>15.531000000000001</v>
      </c>
      <c r="BK192" s="4">
        <v>6.7000000000000004E-2</v>
      </c>
      <c r="BL192" s="4">
        <v>15.598000000000001</v>
      </c>
      <c r="BM192" s="4">
        <v>1.1797</v>
      </c>
      <c r="BQ192" s="4">
        <v>110.858</v>
      </c>
      <c r="BR192" s="4">
        <v>0.14891799999999999</v>
      </c>
      <c r="BS192" s="4">
        <v>-5</v>
      </c>
      <c r="BT192" s="4">
        <v>0.21924199999999999</v>
      </c>
      <c r="BU192" s="4">
        <v>3.6391840000000002</v>
      </c>
      <c r="BV192" s="4">
        <v>4.4286880000000002</v>
      </c>
    </row>
    <row r="193" spans="1:74" x14ac:dyDescent="0.25">
      <c r="A193" s="2">
        <v>42803</v>
      </c>
      <c r="B193" s="3">
        <v>0.42137527777777778</v>
      </c>
      <c r="C193" s="4">
        <v>8.0920000000000005</v>
      </c>
      <c r="D193" s="4">
        <v>9.4999999999999998E-3</v>
      </c>
      <c r="E193" s="4">
        <v>95.323740999999998</v>
      </c>
      <c r="F193" s="4">
        <v>538.9</v>
      </c>
      <c r="G193" s="4">
        <v>2.8</v>
      </c>
      <c r="H193" s="4">
        <v>109.9</v>
      </c>
      <c r="J193" s="4">
        <v>0.53</v>
      </c>
      <c r="K193" s="4">
        <v>0.9153</v>
      </c>
      <c r="L193" s="4">
        <v>7.4065000000000003</v>
      </c>
      <c r="M193" s="4">
        <v>8.6999999999999994E-3</v>
      </c>
      <c r="N193" s="4">
        <v>493.2851</v>
      </c>
      <c r="O193" s="4">
        <v>2.5788000000000002</v>
      </c>
      <c r="P193" s="4">
        <v>495.9</v>
      </c>
      <c r="Q193" s="4">
        <v>382.1619</v>
      </c>
      <c r="R193" s="4">
        <v>1.9978</v>
      </c>
      <c r="S193" s="4">
        <v>384.2</v>
      </c>
      <c r="T193" s="4">
        <v>109.9087</v>
      </c>
      <c r="W193" s="4">
        <v>0</v>
      </c>
      <c r="X193" s="4">
        <v>0.48280000000000001</v>
      </c>
      <c r="Y193" s="4">
        <v>11.7</v>
      </c>
      <c r="Z193" s="4">
        <v>858</v>
      </c>
      <c r="AA193" s="4">
        <v>870</v>
      </c>
      <c r="AB193" s="4">
        <v>859</v>
      </c>
      <c r="AC193" s="4">
        <v>75.8</v>
      </c>
      <c r="AD193" s="4">
        <v>13.13</v>
      </c>
      <c r="AE193" s="4">
        <v>0.3</v>
      </c>
      <c r="AF193" s="4">
        <v>982</v>
      </c>
      <c r="AG193" s="4">
        <v>-6</v>
      </c>
      <c r="AH193" s="4">
        <v>11</v>
      </c>
      <c r="AI193" s="4">
        <v>13</v>
      </c>
      <c r="AJ193" s="4">
        <v>120</v>
      </c>
      <c r="AK193" s="4">
        <v>117.2</v>
      </c>
      <c r="AL193" s="4">
        <v>4.8</v>
      </c>
      <c r="AM193" s="4">
        <v>142</v>
      </c>
      <c r="AN193" s="4" t="s">
        <v>155</v>
      </c>
      <c r="AO193" s="4">
        <v>2</v>
      </c>
      <c r="AP193" s="5">
        <v>0.6300810185185185</v>
      </c>
      <c r="AQ193" s="4">
        <v>47.161239000000002</v>
      </c>
      <c r="AR193" s="4">
        <v>-88.491061999999999</v>
      </c>
      <c r="AS193" s="4">
        <v>316.7</v>
      </c>
      <c r="AT193" s="4">
        <v>41.9</v>
      </c>
      <c r="AU193" s="4">
        <v>12</v>
      </c>
      <c r="AV193" s="4">
        <v>12</v>
      </c>
      <c r="AW193" s="4" t="s">
        <v>404</v>
      </c>
      <c r="AX193" s="4">
        <v>0.9</v>
      </c>
      <c r="AY193" s="4">
        <v>1.3</v>
      </c>
      <c r="AZ193" s="4">
        <v>1.6</v>
      </c>
      <c r="BA193" s="4">
        <v>11.154</v>
      </c>
      <c r="BB193" s="4">
        <v>20.309999999999999</v>
      </c>
      <c r="BC193" s="4">
        <v>1.82</v>
      </c>
      <c r="BD193" s="4">
        <v>9.2539999999999996</v>
      </c>
      <c r="BE193" s="4">
        <v>2417.846</v>
      </c>
      <c r="BF193" s="4">
        <v>1.8129999999999999</v>
      </c>
      <c r="BG193" s="4">
        <v>16.864000000000001</v>
      </c>
      <c r="BH193" s="4">
        <v>8.7999999999999995E-2</v>
      </c>
      <c r="BI193" s="4">
        <v>16.952000000000002</v>
      </c>
      <c r="BJ193" s="4">
        <v>13.065</v>
      </c>
      <c r="BK193" s="4">
        <v>6.8000000000000005E-2</v>
      </c>
      <c r="BL193" s="4">
        <v>13.132999999999999</v>
      </c>
      <c r="BM193" s="4">
        <v>1.4877</v>
      </c>
      <c r="BQ193" s="4">
        <v>114.598</v>
      </c>
      <c r="BR193" s="4">
        <v>0.115342</v>
      </c>
      <c r="BS193" s="4">
        <v>-5</v>
      </c>
      <c r="BT193" s="4">
        <v>0.21596799999999999</v>
      </c>
      <c r="BU193" s="4">
        <v>2.81867</v>
      </c>
      <c r="BV193" s="4">
        <v>4.3625540000000003</v>
      </c>
    </row>
    <row r="194" spans="1:74" x14ac:dyDescent="0.25">
      <c r="A194" s="2">
        <v>42803</v>
      </c>
      <c r="B194" s="3">
        <v>0.42138685185185182</v>
      </c>
      <c r="C194" s="4">
        <v>9.8879999999999999</v>
      </c>
      <c r="D194" s="4">
        <v>1.43E-2</v>
      </c>
      <c r="E194" s="4">
        <v>143.285372</v>
      </c>
      <c r="F194" s="4">
        <v>474.3</v>
      </c>
      <c r="G194" s="4">
        <v>2.7</v>
      </c>
      <c r="H194" s="4">
        <v>120.2</v>
      </c>
      <c r="J194" s="4">
        <v>0.83</v>
      </c>
      <c r="K194" s="4">
        <v>0.89739999999999998</v>
      </c>
      <c r="L194" s="4">
        <v>8.8742000000000001</v>
      </c>
      <c r="M194" s="4">
        <v>1.29E-2</v>
      </c>
      <c r="N194" s="4">
        <v>425.68810000000002</v>
      </c>
      <c r="O194" s="4">
        <v>2.4386999999999999</v>
      </c>
      <c r="P194" s="4">
        <v>428.1</v>
      </c>
      <c r="Q194" s="4">
        <v>329.84309999999999</v>
      </c>
      <c r="R194" s="4">
        <v>1.8895999999999999</v>
      </c>
      <c r="S194" s="4">
        <v>331.7</v>
      </c>
      <c r="T194" s="4">
        <v>120.2197</v>
      </c>
      <c r="W194" s="4">
        <v>0</v>
      </c>
      <c r="X194" s="4">
        <v>0.749</v>
      </c>
      <c r="Y194" s="4">
        <v>11.8</v>
      </c>
      <c r="Z194" s="4">
        <v>858</v>
      </c>
      <c r="AA194" s="4">
        <v>869</v>
      </c>
      <c r="AB194" s="4">
        <v>858</v>
      </c>
      <c r="AC194" s="4">
        <v>76</v>
      </c>
      <c r="AD194" s="4">
        <v>13.18</v>
      </c>
      <c r="AE194" s="4">
        <v>0.3</v>
      </c>
      <c r="AF194" s="4">
        <v>982</v>
      </c>
      <c r="AG194" s="4">
        <v>-6</v>
      </c>
      <c r="AH194" s="4">
        <v>11</v>
      </c>
      <c r="AI194" s="4">
        <v>13</v>
      </c>
      <c r="AJ194" s="4">
        <v>120</v>
      </c>
      <c r="AK194" s="4">
        <v>117</v>
      </c>
      <c r="AL194" s="4">
        <v>4.9000000000000004</v>
      </c>
      <c r="AM194" s="4">
        <v>142</v>
      </c>
      <c r="AN194" s="4" t="s">
        <v>155</v>
      </c>
      <c r="AO194" s="4">
        <v>2</v>
      </c>
      <c r="AP194" s="5">
        <v>0.63009259259259254</v>
      </c>
      <c r="AQ194" s="4">
        <v>47.161113999999998</v>
      </c>
      <c r="AR194" s="4">
        <v>-88.490913000000006</v>
      </c>
      <c r="AS194" s="4">
        <v>316.5</v>
      </c>
      <c r="AT194" s="4">
        <v>39.799999999999997</v>
      </c>
      <c r="AU194" s="4">
        <v>12</v>
      </c>
      <c r="AV194" s="4">
        <v>12</v>
      </c>
      <c r="AW194" s="4" t="s">
        <v>404</v>
      </c>
      <c r="AX194" s="4">
        <v>0.9</v>
      </c>
      <c r="AY194" s="4">
        <v>1.396903</v>
      </c>
      <c r="AZ194" s="4">
        <v>1.6</v>
      </c>
      <c r="BA194" s="4">
        <v>11.154</v>
      </c>
      <c r="BB194" s="4">
        <v>16.760000000000002</v>
      </c>
      <c r="BC194" s="4">
        <v>1.5</v>
      </c>
      <c r="BD194" s="4">
        <v>11.428000000000001</v>
      </c>
      <c r="BE194" s="4">
        <v>2415.346</v>
      </c>
      <c r="BF194" s="4">
        <v>2.2280000000000002</v>
      </c>
      <c r="BG194" s="4">
        <v>12.132999999999999</v>
      </c>
      <c r="BH194" s="4">
        <v>7.0000000000000007E-2</v>
      </c>
      <c r="BI194" s="4">
        <v>12.202999999999999</v>
      </c>
      <c r="BJ194" s="4">
        <v>9.4009999999999998</v>
      </c>
      <c r="BK194" s="4">
        <v>5.3999999999999999E-2</v>
      </c>
      <c r="BL194" s="4">
        <v>9.4550000000000001</v>
      </c>
      <c r="BM194" s="4">
        <v>1.3568</v>
      </c>
      <c r="BQ194" s="4">
        <v>148.22399999999999</v>
      </c>
      <c r="BR194" s="4">
        <v>8.7082000000000007E-2</v>
      </c>
      <c r="BS194" s="4">
        <v>-5</v>
      </c>
      <c r="BT194" s="4">
        <v>0.21727399999999999</v>
      </c>
      <c r="BU194" s="4">
        <v>2.128066</v>
      </c>
      <c r="BV194" s="4">
        <v>4.388935</v>
      </c>
    </row>
    <row r="195" spans="1:74" x14ac:dyDescent="0.25">
      <c r="A195" s="2">
        <v>42803</v>
      </c>
      <c r="B195" s="3">
        <v>0.42139842592592597</v>
      </c>
      <c r="C195" s="4">
        <v>11.593999999999999</v>
      </c>
      <c r="D195" s="4">
        <v>9.7999999999999997E-3</v>
      </c>
      <c r="E195" s="4">
        <v>98.237317000000004</v>
      </c>
      <c r="F195" s="4">
        <v>414.7</v>
      </c>
      <c r="G195" s="4">
        <v>2.6</v>
      </c>
      <c r="H195" s="4">
        <v>84.6</v>
      </c>
      <c r="J195" s="4">
        <v>1.61</v>
      </c>
      <c r="K195" s="4">
        <v>0.88129999999999997</v>
      </c>
      <c r="L195" s="4">
        <v>10.2181</v>
      </c>
      <c r="M195" s="4">
        <v>8.6999999999999994E-3</v>
      </c>
      <c r="N195" s="4">
        <v>365.47219999999999</v>
      </c>
      <c r="O195" s="4">
        <v>2.3067000000000002</v>
      </c>
      <c r="P195" s="4">
        <v>367.8</v>
      </c>
      <c r="Q195" s="4">
        <v>283.18509999999998</v>
      </c>
      <c r="R195" s="4">
        <v>1.7873000000000001</v>
      </c>
      <c r="S195" s="4">
        <v>285</v>
      </c>
      <c r="T195" s="4">
        <v>84.584699999999998</v>
      </c>
      <c r="W195" s="4">
        <v>0</v>
      </c>
      <c r="X195" s="4">
        <v>1.4152</v>
      </c>
      <c r="Y195" s="4">
        <v>11.8</v>
      </c>
      <c r="Z195" s="4">
        <v>857</v>
      </c>
      <c r="AA195" s="4">
        <v>870</v>
      </c>
      <c r="AB195" s="4">
        <v>856</v>
      </c>
      <c r="AC195" s="4">
        <v>76</v>
      </c>
      <c r="AD195" s="4">
        <v>13.18</v>
      </c>
      <c r="AE195" s="4">
        <v>0.3</v>
      </c>
      <c r="AF195" s="4">
        <v>982</v>
      </c>
      <c r="AG195" s="4">
        <v>-6</v>
      </c>
      <c r="AH195" s="4">
        <v>11</v>
      </c>
      <c r="AI195" s="4">
        <v>13</v>
      </c>
      <c r="AJ195" s="4">
        <v>120</v>
      </c>
      <c r="AK195" s="4">
        <v>117</v>
      </c>
      <c r="AL195" s="4">
        <v>5.0999999999999996</v>
      </c>
      <c r="AM195" s="4">
        <v>142</v>
      </c>
      <c r="AN195" s="4" t="s">
        <v>155</v>
      </c>
      <c r="AO195" s="4">
        <v>2</v>
      </c>
      <c r="AP195" s="5">
        <v>0.63010416666666669</v>
      </c>
      <c r="AQ195" s="4">
        <v>47.160986999999999</v>
      </c>
      <c r="AR195" s="4">
        <v>-88.490798999999996</v>
      </c>
      <c r="AS195" s="4">
        <v>316.7</v>
      </c>
      <c r="AT195" s="4">
        <v>36.6</v>
      </c>
      <c r="AU195" s="4">
        <v>12</v>
      </c>
      <c r="AV195" s="4">
        <v>12</v>
      </c>
      <c r="AW195" s="4" t="s">
        <v>404</v>
      </c>
      <c r="AX195" s="4">
        <v>0.9</v>
      </c>
      <c r="AY195" s="4">
        <v>1.4</v>
      </c>
      <c r="AZ195" s="4">
        <v>1.6968030000000001</v>
      </c>
      <c r="BA195" s="4">
        <v>11.154</v>
      </c>
      <c r="BB195" s="4">
        <v>14.42</v>
      </c>
      <c r="BC195" s="4">
        <v>1.29</v>
      </c>
      <c r="BD195" s="4">
        <v>13.47</v>
      </c>
      <c r="BE195" s="4">
        <v>2416.6469999999999</v>
      </c>
      <c r="BF195" s="4">
        <v>1.3029999999999999</v>
      </c>
      <c r="BG195" s="4">
        <v>9.0519999999999996</v>
      </c>
      <c r="BH195" s="4">
        <v>5.7000000000000002E-2</v>
      </c>
      <c r="BI195" s="4">
        <v>9.109</v>
      </c>
      <c r="BJ195" s="4">
        <v>7.0140000000000002</v>
      </c>
      <c r="BK195" s="4">
        <v>4.3999999999999997E-2</v>
      </c>
      <c r="BL195" s="4">
        <v>7.0579999999999998</v>
      </c>
      <c r="BM195" s="4">
        <v>0.82950000000000002</v>
      </c>
      <c r="BQ195" s="4">
        <v>243.36500000000001</v>
      </c>
      <c r="BR195" s="4">
        <v>0.10853</v>
      </c>
      <c r="BS195" s="4">
        <v>-5</v>
      </c>
      <c r="BT195" s="4">
        <v>0.21875800000000001</v>
      </c>
      <c r="BU195" s="4">
        <v>2.6522019999999999</v>
      </c>
      <c r="BV195" s="4">
        <v>4.4189119999999997</v>
      </c>
    </row>
    <row r="196" spans="1:74" x14ac:dyDescent="0.25">
      <c r="A196" s="2">
        <v>42803</v>
      </c>
      <c r="B196" s="3">
        <v>0.42141000000000001</v>
      </c>
      <c r="C196" s="4">
        <v>12.776999999999999</v>
      </c>
      <c r="D196" s="4">
        <v>8.0000000000000002E-3</v>
      </c>
      <c r="E196" s="4">
        <v>80</v>
      </c>
      <c r="F196" s="4">
        <v>309.89999999999998</v>
      </c>
      <c r="G196" s="4">
        <v>-2</v>
      </c>
      <c r="H196" s="4">
        <v>58.7</v>
      </c>
      <c r="J196" s="4">
        <v>2.7</v>
      </c>
      <c r="K196" s="4">
        <v>0.87029999999999996</v>
      </c>
      <c r="L196" s="4">
        <v>11.1203</v>
      </c>
      <c r="M196" s="4">
        <v>7.0000000000000001E-3</v>
      </c>
      <c r="N196" s="4">
        <v>269.68849999999998</v>
      </c>
      <c r="O196" s="4">
        <v>0</v>
      </c>
      <c r="P196" s="4">
        <v>269.7</v>
      </c>
      <c r="Q196" s="4">
        <v>208.96729999999999</v>
      </c>
      <c r="R196" s="4">
        <v>0</v>
      </c>
      <c r="S196" s="4">
        <v>209</v>
      </c>
      <c r="T196" s="4">
        <v>58.662399999999998</v>
      </c>
      <c r="W196" s="4">
        <v>0</v>
      </c>
      <c r="X196" s="4">
        <v>2.3496000000000001</v>
      </c>
      <c r="Y196" s="4">
        <v>11.9</v>
      </c>
      <c r="Z196" s="4">
        <v>857</v>
      </c>
      <c r="AA196" s="4">
        <v>869</v>
      </c>
      <c r="AB196" s="4">
        <v>858</v>
      </c>
      <c r="AC196" s="4">
        <v>76</v>
      </c>
      <c r="AD196" s="4">
        <v>13.18</v>
      </c>
      <c r="AE196" s="4">
        <v>0.3</v>
      </c>
      <c r="AF196" s="4">
        <v>982</v>
      </c>
      <c r="AG196" s="4">
        <v>-6</v>
      </c>
      <c r="AH196" s="4">
        <v>11</v>
      </c>
      <c r="AI196" s="4">
        <v>13</v>
      </c>
      <c r="AJ196" s="4">
        <v>120</v>
      </c>
      <c r="AK196" s="4">
        <v>117.8</v>
      </c>
      <c r="AL196" s="4">
        <v>5.0999999999999996</v>
      </c>
      <c r="AM196" s="4">
        <v>142</v>
      </c>
      <c r="AN196" s="4" t="s">
        <v>155</v>
      </c>
      <c r="AO196" s="4">
        <v>2</v>
      </c>
      <c r="AP196" s="5">
        <v>0.63011574074074073</v>
      </c>
      <c r="AQ196" s="4">
        <v>47.160870000000003</v>
      </c>
      <c r="AR196" s="4">
        <v>-88.490722000000005</v>
      </c>
      <c r="AS196" s="4">
        <v>316.60000000000002</v>
      </c>
      <c r="AT196" s="4">
        <v>31.4</v>
      </c>
      <c r="AU196" s="4">
        <v>12</v>
      </c>
      <c r="AV196" s="4">
        <v>12</v>
      </c>
      <c r="AW196" s="4" t="s">
        <v>404</v>
      </c>
      <c r="AX196" s="4">
        <v>0.9</v>
      </c>
      <c r="AY196" s="4">
        <v>1.4977780000000001</v>
      </c>
      <c r="AZ196" s="4">
        <v>1.7</v>
      </c>
      <c r="BA196" s="4">
        <v>11.154</v>
      </c>
      <c r="BB196" s="4">
        <v>13.16</v>
      </c>
      <c r="BC196" s="4">
        <v>1.18</v>
      </c>
      <c r="BD196" s="4">
        <v>14.9</v>
      </c>
      <c r="BE196" s="4">
        <v>2417.1439999999998</v>
      </c>
      <c r="BF196" s="4">
        <v>0.96299999999999997</v>
      </c>
      <c r="BG196" s="4">
        <v>6.1390000000000002</v>
      </c>
      <c r="BH196" s="4">
        <v>0</v>
      </c>
      <c r="BI196" s="4">
        <v>6.1390000000000002</v>
      </c>
      <c r="BJ196" s="4">
        <v>4.7569999999999997</v>
      </c>
      <c r="BK196" s="4">
        <v>0</v>
      </c>
      <c r="BL196" s="4">
        <v>4.7569999999999997</v>
      </c>
      <c r="BM196" s="4">
        <v>0.52869999999999995</v>
      </c>
      <c r="BQ196" s="4">
        <v>371.34800000000001</v>
      </c>
      <c r="BR196" s="4">
        <v>0.125338</v>
      </c>
      <c r="BS196" s="4">
        <v>-5</v>
      </c>
      <c r="BT196" s="4">
        <v>0.219</v>
      </c>
      <c r="BU196" s="4">
        <v>3.0629469999999999</v>
      </c>
      <c r="BV196" s="4">
        <v>4.4238</v>
      </c>
    </row>
    <row r="197" spans="1:74" x14ac:dyDescent="0.25">
      <c r="A197" s="2">
        <v>42803</v>
      </c>
      <c r="B197" s="3">
        <v>0.4214215740740741</v>
      </c>
      <c r="C197" s="4">
        <v>14.016999999999999</v>
      </c>
      <c r="D197" s="4">
        <v>4.1599999999999998E-2</v>
      </c>
      <c r="E197" s="4">
        <v>416.39646900000002</v>
      </c>
      <c r="F197" s="4">
        <v>253.6</v>
      </c>
      <c r="G197" s="4">
        <v>-3.2</v>
      </c>
      <c r="H197" s="4">
        <v>52.8</v>
      </c>
      <c r="J197" s="4">
        <v>3.67</v>
      </c>
      <c r="K197" s="4">
        <v>0.85860000000000003</v>
      </c>
      <c r="L197" s="4">
        <v>12.0357</v>
      </c>
      <c r="M197" s="4">
        <v>3.5799999999999998E-2</v>
      </c>
      <c r="N197" s="4">
        <v>217.74700000000001</v>
      </c>
      <c r="O197" s="4">
        <v>0</v>
      </c>
      <c r="P197" s="4">
        <v>217.7</v>
      </c>
      <c r="Q197" s="4">
        <v>168.72059999999999</v>
      </c>
      <c r="R197" s="4">
        <v>0</v>
      </c>
      <c r="S197" s="4">
        <v>168.7</v>
      </c>
      <c r="T197" s="4">
        <v>52.793199999999999</v>
      </c>
      <c r="W197" s="4">
        <v>0</v>
      </c>
      <c r="X197" s="4">
        <v>3.1528999999999998</v>
      </c>
      <c r="Y197" s="4">
        <v>11.8</v>
      </c>
      <c r="Z197" s="4">
        <v>856</v>
      </c>
      <c r="AA197" s="4">
        <v>867</v>
      </c>
      <c r="AB197" s="4">
        <v>857</v>
      </c>
      <c r="AC197" s="4">
        <v>76</v>
      </c>
      <c r="AD197" s="4">
        <v>13.18</v>
      </c>
      <c r="AE197" s="4">
        <v>0.3</v>
      </c>
      <c r="AF197" s="4">
        <v>982</v>
      </c>
      <c r="AG197" s="4">
        <v>-6</v>
      </c>
      <c r="AH197" s="4">
        <v>11</v>
      </c>
      <c r="AI197" s="4">
        <v>13</v>
      </c>
      <c r="AJ197" s="4">
        <v>120</v>
      </c>
      <c r="AK197" s="4">
        <v>118</v>
      </c>
      <c r="AL197" s="4">
        <v>4.9000000000000004</v>
      </c>
      <c r="AM197" s="4">
        <v>142</v>
      </c>
      <c r="AN197" s="4" t="s">
        <v>155</v>
      </c>
      <c r="AO197" s="4">
        <v>2</v>
      </c>
      <c r="AP197" s="5">
        <v>0.63012731481481488</v>
      </c>
      <c r="AQ197" s="4">
        <v>47.160750999999998</v>
      </c>
      <c r="AR197" s="4">
        <v>-88.490679</v>
      </c>
      <c r="AS197" s="4">
        <v>316.5</v>
      </c>
      <c r="AT197" s="4">
        <v>30</v>
      </c>
      <c r="AU197" s="4">
        <v>12</v>
      </c>
      <c r="AV197" s="4">
        <v>12</v>
      </c>
      <c r="AW197" s="4" t="s">
        <v>404</v>
      </c>
      <c r="AX197" s="4">
        <v>0.9</v>
      </c>
      <c r="AY197" s="4">
        <v>1.5</v>
      </c>
      <c r="AZ197" s="4">
        <v>1.7</v>
      </c>
      <c r="BA197" s="4">
        <v>11.154</v>
      </c>
      <c r="BB197" s="4">
        <v>12.03</v>
      </c>
      <c r="BC197" s="4">
        <v>1.08</v>
      </c>
      <c r="BD197" s="4">
        <v>16.462</v>
      </c>
      <c r="BE197" s="4">
        <v>2411.0320000000002</v>
      </c>
      <c r="BF197" s="4">
        <v>4.5590000000000002</v>
      </c>
      <c r="BG197" s="4">
        <v>4.5679999999999996</v>
      </c>
      <c r="BH197" s="4">
        <v>0</v>
      </c>
      <c r="BI197" s="4">
        <v>4.5679999999999996</v>
      </c>
      <c r="BJ197" s="4">
        <v>3.5390000000000001</v>
      </c>
      <c r="BK197" s="4">
        <v>0</v>
      </c>
      <c r="BL197" s="4">
        <v>3.5390000000000001</v>
      </c>
      <c r="BM197" s="4">
        <v>0.4385</v>
      </c>
      <c r="BQ197" s="4">
        <v>459.24299999999999</v>
      </c>
      <c r="BR197" s="4">
        <v>0.200768</v>
      </c>
      <c r="BS197" s="4">
        <v>-5</v>
      </c>
      <c r="BT197" s="4">
        <v>0.219</v>
      </c>
      <c r="BU197" s="4">
        <v>4.9062679999999999</v>
      </c>
      <c r="BV197" s="4">
        <v>4.4238</v>
      </c>
    </row>
    <row r="198" spans="1:74" x14ac:dyDescent="0.25">
      <c r="A198" s="2">
        <v>42803</v>
      </c>
      <c r="B198" s="3">
        <v>0.42143314814814814</v>
      </c>
      <c r="C198" s="4">
        <v>13.8</v>
      </c>
      <c r="D198" s="4">
        <v>7.8700000000000006E-2</v>
      </c>
      <c r="E198" s="4">
        <v>786.87239399999999</v>
      </c>
      <c r="F198" s="4">
        <v>251.9</v>
      </c>
      <c r="G198" s="4">
        <v>1</v>
      </c>
      <c r="H198" s="4">
        <v>51.5</v>
      </c>
      <c r="J198" s="4">
        <v>4.33</v>
      </c>
      <c r="K198" s="4">
        <v>0.86009999999999998</v>
      </c>
      <c r="L198" s="4">
        <v>11.869899999999999</v>
      </c>
      <c r="M198" s="4">
        <v>6.7699999999999996E-2</v>
      </c>
      <c r="N198" s="4">
        <v>216.66130000000001</v>
      </c>
      <c r="O198" s="4">
        <v>0.88739999999999997</v>
      </c>
      <c r="P198" s="4">
        <v>217.5</v>
      </c>
      <c r="Q198" s="4">
        <v>167.8794</v>
      </c>
      <c r="R198" s="4">
        <v>0.68759999999999999</v>
      </c>
      <c r="S198" s="4">
        <v>168.6</v>
      </c>
      <c r="T198" s="4">
        <v>51.474800000000002</v>
      </c>
      <c r="W198" s="4">
        <v>0</v>
      </c>
      <c r="X198" s="4">
        <v>3.7244999999999999</v>
      </c>
      <c r="Y198" s="4">
        <v>11.7</v>
      </c>
      <c r="Z198" s="4">
        <v>858</v>
      </c>
      <c r="AA198" s="4">
        <v>869</v>
      </c>
      <c r="AB198" s="4">
        <v>858</v>
      </c>
      <c r="AC198" s="4">
        <v>76</v>
      </c>
      <c r="AD198" s="4">
        <v>13.18</v>
      </c>
      <c r="AE198" s="4">
        <v>0.3</v>
      </c>
      <c r="AF198" s="4">
        <v>982</v>
      </c>
      <c r="AG198" s="4">
        <v>-6</v>
      </c>
      <c r="AH198" s="4">
        <v>11</v>
      </c>
      <c r="AI198" s="4">
        <v>13</v>
      </c>
      <c r="AJ198" s="4">
        <v>120</v>
      </c>
      <c r="AK198" s="4">
        <v>118</v>
      </c>
      <c r="AL198" s="4">
        <v>4.7</v>
      </c>
      <c r="AM198" s="4">
        <v>142</v>
      </c>
      <c r="AN198" s="4" t="s">
        <v>155</v>
      </c>
      <c r="AO198" s="4">
        <v>2</v>
      </c>
      <c r="AP198" s="5">
        <v>0.63013888888888892</v>
      </c>
      <c r="AQ198" s="4">
        <v>47.160625000000003</v>
      </c>
      <c r="AR198" s="4">
        <v>-88.490667999999999</v>
      </c>
      <c r="AS198" s="4">
        <v>316.5</v>
      </c>
      <c r="AT198" s="4">
        <v>30.5</v>
      </c>
      <c r="AU198" s="4">
        <v>12</v>
      </c>
      <c r="AV198" s="4">
        <v>12</v>
      </c>
      <c r="AW198" s="4" t="s">
        <v>404</v>
      </c>
      <c r="AX198" s="4">
        <v>1.6808190000000001</v>
      </c>
      <c r="AY198" s="4">
        <v>1.0119880000000001</v>
      </c>
      <c r="AZ198" s="4">
        <v>2.3832170000000001</v>
      </c>
      <c r="BA198" s="4">
        <v>11.154</v>
      </c>
      <c r="BB198" s="4">
        <v>12.18</v>
      </c>
      <c r="BC198" s="4">
        <v>1.0900000000000001</v>
      </c>
      <c r="BD198" s="4">
        <v>16.262</v>
      </c>
      <c r="BE198" s="4">
        <v>2404.587</v>
      </c>
      <c r="BF198" s="4">
        <v>8.7260000000000009</v>
      </c>
      <c r="BG198" s="4">
        <v>4.5960000000000001</v>
      </c>
      <c r="BH198" s="4">
        <v>1.9E-2</v>
      </c>
      <c r="BI198" s="4">
        <v>4.6150000000000002</v>
      </c>
      <c r="BJ198" s="4">
        <v>3.5609999999999999</v>
      </c>
      <c r="BK198" s="4">
        <v>1.4999999999999999E-2</v>
      </c>
      <c r="BL198" s="4">
        <v>3.5760000000000001</v>
      </c>
      <c r="BM198" s="4">
        <v>0.43240000000000001</v>
      </c>
      <c r="BQ198" s="4">
        <v>548.60299999999995</v>
      </c>
      <c r="BR198" s="4">
        <v>0.17927799999999999</v>
      </c>
      <c r="BS198" s="4">
        <v>-5</v>
      </c>
      <c r="BT198" s="4">
        <v>0.216726</v>
      </c>
      <c r="BU198" s="4">
        <v>4.3811070000000001</v>
      </c>
      <c r="BV198" s="4">
        <v>4.3778649999999999</v>
      </c>
    </row>
    <row r="199" spans="1:74" x14ac:dyDescent="0.25">
      <c r="A199" s="2">
        <v>42803</v>
      </c>
      <c r="B199" s="3">
        <v>0.42144472222222223</v>
      </c>
      <c r="C199" s="4">
        <v>13.763</v>
      </c>
      <c r="D199" s="4">
        <v>3.3300000000000003E-2</v>
      </c>
      <c r="E199" s="4">
        <v>332.77730000000003</v>
      </c>
      <c r="F199" s="4">
        <v>313.5</v>
      </c>
      <c r="G199" s="4">
        <v>1.7</v>
      </c>
      <c r="H199" s="4">
        <v>48.6</v>
      </c>
      <c r="J199" s="4">
        <v>4.72</v>
      </c>
      <c r="K199" s="4">
        <v>0.8609</v>
      </c>
      <c r="L199" s="4">
        <v>11.848100000000001</v>
      </c>
      <c r="M199" s="4">
        <v>2.86E-2</v>
      </c>
      <c r="N199" s="4">
        <v>269.8596</v>
      </c>
      <c r="O199" s="4">
        <v>1.4782</v>
      </c>
      <c r="P199" s="4">
        <v>271.3</v>
      </c>
      <c r="Q199" s="4">
        <v>209.1</v>
      </c>
      <c r="R199" s="4">
        <v>1.1454</v>
      </c>
      <c r="S199" s="4">
        <v>210.2</v>
      </c>
      <c r="T199" s="4">
        <v>48.602499999999999</v>
      </c>
      <c r="W199" s="4">
        <v>0</v>
      </c>
      <c r="X199" s="4">
        <v>4.0598999999999998</v>
      </c>
      <c r="Y199" s="4">
        <v>11.8</v>
      </c>
      <c r="Z199" s="4">
        <v>857</v>
      </c>
      <c r="AA199" s="4">
        <v>868</v>
      </c>
      <c r="AB199" s="4">
        <v>859</v>
      </c>
      <c r="AC199" s="4">
        <v>76</v>
      </c>
      <c r="AD199" s="4">
        <v>13.18</v>
      </c>
      <c r="AE199" s="4">
        <v>0.3</v>
      </c>
      <c r="AF199" s="4">
        <v>982</v>
      </c>
      <c r="AG199" s="4">
        <v>-6</v>
      </c>
      <c r="AH199" s="4">
        <v>11</v>
      </c>
      <c r="AI199" s="4">
        <v>13</v>
      </c>
      <c r="AJ199" s="4">
        <v>120</v>
      </c>
      <c r="AK199" s="4">
        <v>118</v>
      </c>
      <c r="AL199" s="4">
        <v>4.5</v>
      </c>
      <c r="AM199" s="4">
        <v>142</v>
      </c>
      <c r="AN199" s="4" t="s">
        <v>155</v>
      </c>
      <c r="AO199" s="4">
        <v>2</v>
      </c>
      <c r="AP199" s="5">
        <v>0.63015046296296295</v>
      </c>
      <c r="AQ199" s="4">
        <v>47.160505000000001</v>
      </c>
      <c r="AR199" s="4">
        <v>-88.490674999999996</v>
      </c>
      <c r="AS199" s="4">
        <v>316.3</v>
      </c>
      <c r="AT199" s="4">
        <v>30.2</v>
      </c>
      <c r="AU199" s="4">
        <v>12</v>
      </c>
      <c r="AV199" s="4">
        <v>12</v>
      </c>
      <c r="AW199" s="4" t="s">
        <v>404</v>
      </c>
      <c r="AX199" s="4">
        <v>2.3818359999999998</v>
      </c>
      <c r="AY199" s="4">
        <v>1</v>
      </c>
      <c r="AZ199" s="4">
        <v>3.081836</v>
      </c>
      <c r="BA199" s="4">
        <v>11.154</v>
      </c>
      <c r="BB199" s="4">
        <v>12.25</v>
      </c>
      <c r="BC199" s="4">
        <v>1.1000000000000001</v>
      </c>
      <c r="BD199" s="4">
        <v>16.158999999999999</v>
      </c>
      <c r="BE199" s="4">
        <v>2412.56</v>
      </c>
      <c r="BF199" s="4">
        <v>3.7130000000000001</v>
      </c>
      <c r="BG199" s="4">
        <v>5.7539999999999996</v>
      </c>
      <c r="BH199" s="4">
        <v>3.2000000000000001E-2</v>
      </c>
      <c r="BI199" s="4">
        <v>5.7859999999999996</v>
      </c>
      <c r="BJ199" s="4">
        <v>4.4589999999999996</v>
      </c>
      <c r="BK199" s="4">
        <v>2.4E-2</v>
      </c>
      <c r="BL199" s="4">
        <v>4.4829999999999997</v>
      </c>
      <c r="BM199" s="4">
        <v>0.41039999999999999</v>
      </c>
      <c r="BQ199" s="4">
        <v>601.101</v>
      </c>
      <c r="BR199" s="4">
        <v>0.19986799999999999</v>
      </c>
      <c r="BS199" s="4">
        <v>-5</v>
      </c>
      <c r="BT199" s="4">
        <v>0.219032</v>
      </c>
      <c r="BU199" s="4">
        <v>4.8842739999999996</v>
      </c>
      <c r="BV199" s="4">
        <v>4.4244459999999997</v>
      </c>
    </row>
    <row r="200" spans="1:74" x14ac:dyDescent="0.25">
      <c r="A200" s="2">
        <v>42803</v>
      </c>
      <c r="B200" s="3">
        <v>0.42145629629629627</v>
      </c>
      <c r="C200" s="4">
        <v>14.137</v>
      </c>
      <c r="D200" s="4">
        <v>2.12E-2</v>
      </c>
      <c r="E200" s="4">
        <v>212.398968</v>
      </c>
      <c r="F200" s="4">
        <v>307</v>
      </c>
      <c r="G200" s="4">
        <v>-1.6</v>
      </c>
      <c r="H200" s="4">
        <v>38.1</v>
      </c>
      <c r="J200" s="4">
        <v>4.7300000000000004</v>
      </c>
      <c r="K200" s="4">
        <v>0.85770000000000002</v>
      </c>
      <c r="L200" s="4">
        <v>12.124700000000001</v>
      </c>
      <c r="M200" s="4">
        <v>1.8200000000000001E-2</v>
      </c>
      <c r="N200" s="4">
        <v>263.3372</v>
      </c>
      <c r="O200" s="4">
        <v>0</v>
      </c>
      <c r="P200" s="4">
        <v>263.3</v>
      </c>
      <c r="Q200" s="4">
        <v>204.0461</v>
      </c>
      <c r="R200" s="4">
        <v>0</v>
      </c>
      <c r="S200" s="4">
        <v>204</v>
      </c>
      <c r="T200" s="4">
        <v>38.067999999999998</v>
      </c>
      <c r="W200" s="4">
        <v>0</v>
      </c>
      <c r="X200" s="4">
        <v>4.0549999999999997</v>
      </c>
      <c r="Y200" s="4">
        <v>11.8</v>
      </c>
      <c r="Z200" s="4">
        <v>857</v>
      </c>
      <c r="AA200" s="4">
        <v>867</v>
      </c>
      <c r="AB200" s="4">
        <v>857</v>
      </c>
      <c r="AC200" s="4">
        <v>76</v>
      </c>
      <c r="AD200" s="4">
        <v>13.18</v>
      </c>
      <c r="AE200" s="4">
        <v>0.3</v>
      </c>
      <c r="AF200" s="4">
        <v>982</v>
      </c>
      <c r="AG200" s="4">
        <v>-6</v>
      </c>
      <c r="AH200" s="4">
        <v>11</v>
      </c>
      <c r="AI200" s="4">
        <v>13</v>
      </c>
      <c r="AJ200" s="4">
        <v>120.8</v>
      </c>
      <c r="AK200" s="4">
        <v>118.8</v>
      </c>
      <c r="AL200" s="4">
        <v>4.5999999999999996</v>
      </c>
      <c r="AM200" s="4">
        <v>142</v>
      </c>
      <c r="AN200" s="4" t="s">
        <v>155</v>
      </c>
      <c r="AO200" s="4">
        <v>2</v>
      </c>
      <c r="AP200" s="5">
        <v>0.63016203703703699</v>
      </c>
      <c r="AQ200" s="4">
        <v>47.160387999999998</v>
      </c>
      <c r="AR200" s="4">
        <v>-88.490679999999998</v>
      </c>
      <c r="AS200" s="4">
        <v>315.60000000000002</v>
      </c>
      <c r="AT200" s="4">
        <v>29.6</v>
      </c>
      <c r="AU200" s="4">
        <v>12</v>
      </c>
      <c r="AV200" s="4">
        <v>12</v>
      </c>
      <c r="AW200" s="4" t="s">
        <v>404</v>
      </c>
      <c r="AX200" s="4">
        <v>2.0107889999999999</v>
      </c>
      <c r="AY200" s="4">
        <v>1.1946049999999999</v>
      </c>
      <c r="AZ200" s="4">
        <v>3.1973029999999998</v>
      </c>
      <c r="BA200" s="4">
        <v>11.154</v>
      </c>
      <c r="BB200" s="4">
        <v>11.96</v>
      </c>
      <c r="BC200" s="4">
        <v>1.07</v>
      </c>
      <c r="BD200" s="4">
        <v>16.594000000000001</v>
      </c>
      <c r="BE200" s="4">
        <v>2414.8200000000002</v>
      </c>
      <c r="BF200" s="4">
        <v>2.3090000000000002</v>
      </c>
      <c r="BG200" s="4">
        <v>5.492</v>
      </c>
      <c r="BH200" s="4">
        <v>0</v>
      </c>
      <c r="BI200" s="4">
        <v>5.492</v>
      </c>
      <c r="BJ200" s="4">
        <v>4.2560000000000002</v>
      </c>
      <c r="BK200" s="4">
        <v>0</v>
      </c>
      <c r="BL200" s="4">
        <v>4.2560000000000002</v>
      </c>
      <c r="BM200" s="4">
        <v>0.31440000000000001</v>
      </c>
      <c r="BQ200" s="4">
        <v>587.22299999999996</v>
      </c>
      <c r="BR200" s="4">
        <v>0.21479000000000001</v>
      </c>
      <c r="BS200" s="4">
        <v>-5</v>
      </c>
      <c r="BT200" s="4">
        <v>0.22075800000000001</v>
      </c>
      <c r="BU200" s="4">
        <v>5.2489309999999998</v>
      </c>
      <c r="BV200" s="4">
        <v>4.4593119999999997</v>
      </c>
    </row>
    <row r="201" spans="1:74" x14ac:dyDescent="0.25">
      <c r="A201" s="2">
        <v>42803</v>
      </c>
      <c r="B201" s="3">
        <v>0.42146787037037042</v>
      </c>
      <c r="C201" s="4">
        <v>14.313000000000001</v>
      </c>
      <c r="D201" s="4">
        <v>0.26440000000000002</v>
      </c>
      <c r="E201" s="4">
        <v>2643.7267579999998</v>
      </c>
      <c r="F201" s="4">
        <v>285.5</v>
      </c>
      <c r="G201" s="4">
        <v>-1.6</v>
      </c>
      <c r="H201" s="4">
        <v>39.9</v>
      </c>
      <c r="J201" s="4">
        <v>4.49</v>
      </c>
      <c r="K201" s="4">
        <v>0.85370000000000001</v>
      </c>
      <c r="L201" s="4">
        <v>12.2189</v>
      </c>
      <c r="M201" s="4">
        <v>0.22570000000000001</v>
      </c>
      <c r="N201" s="4">
        <v>243.6961</v>
      </c>
      <c r="O201" s="4">
        <v>0</v>
      </c>
      <c r="P201" s="4">
        <v>243.7</v>
      </c>
      <c r="Q201" s="4">
        <v>188.8272</v>
      </c>
      <c r="R201" s="4">
        <v>0</v>
      </c>
      <c r="S201" s="4">
        <v>188.8</v>
      </c>
      <c r="T201" s="4">
        <v>39.902799999999999</v>
      </c>
      <c r="W201" s="4">
        <v>0</v>
      </c>
      <c r="X201" s="4">
        <v>3.8288000000000002</v>
      </c>
      <c r="Y201" s="4">
        <v>11.8</v>
      </c>
      <c r="Z201" s="4">
        <v>856</v>
      </c>
      <c r="AA201" s="4">
        <v>869</v>
      </c>
      <c r="AB201" s="4">
        <v>858</v>
      </c>
      <c r="AC201" s="4">
        <v>76</v>
      </c>
      <c r="AD201" s="4">
        <v>13.18</v>
      </c>
      <c r="AE201" s="4">
        <v>0.3</v>
      </c>
      <c r="AF201" s="4">
        <v>982</v>
      </c>
      <c r="AG201" s="4">
        <v>-6</v>
      </c>
      <c r="AH201" s="4">
        <v>11</v>
      </c>
      <c r="AI201" s="4">
        <v>13</v>
      </c>
      <c r="AJ201" s="4">
        <v>121</v>
      </c>
      <c r="AK201" s="4">
        <v>119</v>
      </c>
      <c r="AL201" s="4">
        <v>4.8</v>
      </c>
      <c r="AM201" s="4">
        <v>142</v>
      </c>
      <c r="AN201" s="4" t="s">
        <v>155</v>
      </c>
      <c r="AO201" s="4">
        <v>2</v>
      </c>
      <c r="AP201" s="5">
        <v>0.63017361111111114</v>
      </c>
      <c r="AQ201" s="4">
        <v>47.160276000000003</v>
      </c>
      <c r="AR201" s="4">
        <v>-88.490677000000005</v>
      </c>
      <c r="AS201" s="4">
        <v>315.2</v>
      </c>
      <c r="AT201" s="4">
        <v>28.5</v>
      </c>
      <c r="AU201" s="4">
        <v>12</v>
      </c>
      <c r="AV201" s="4">
        <v>12</v>
      </c>
      <c r="AW201" s="4" t="s">
        <v>404</v>
      </c>
      <c r="AX201" s="4">
        <v>2.0972029999999999</v>
      </c>
      <c r="AY201" s="4">
        <v>1.394406</v>
      </c>
      <c r="AZ201" s="4">
        <v>3.2</v>
      </c>
      <c r="BA201" s="4">
        <v>11.154</v>
      </c>
      <c r="BB201" s="4">
        <v>11.61</v>
      </c>
      <c r="BC201" s="4">
        <v>1.04</v>
      </c>
      <c r="BD201" s="4">
        <v>17.138999999999999</v>
      </c>
      <c r="BE201" s="4">
        <v>2374.373</v>
      </c>
      <c r="BF201" s="4">
        <v>27.913</v>
      </c>
      <c r="BG201" s="4">
        <v>4.9589999999999996</v>
      </c>
      <c r="BH201" s="4">
        <v>0</v>
      </c>
      <c r="BI201" s="4">
        <v>4.9589999999999996</v>
      </c>
      <c r="BJ201" s="4">
        <v>3.843</v>
      </c>
      <c r="BK201" s="4">
        <v>0</v>
      </c>
      <c r="BL201" s="4">
        <v>3.843</v>
      </c>
      <c r="BM201" s="4">
        <v>0.32150000000000001</v>
      </c>
      <c r="BQ201" s="4">
        <v>540.97400000000005</v>
      </c>
      <c r="BR201" s="4">
        <v>0.27360800000000002</v>
      </c>
      <c r="BS201" s="4">
        <v>-5</v>
      </c>
      <c r="BT201" s="4">
        <v>0.223274</v>
      </c>
      <c r="BU201" s="4">
        <v>6.6862950000000003</v>
      </c>
      <c r="BV201" s="4">
        <v>4.510135</v>
      </c>
    </row>
    <row r="202" spans="1:74" x14ac:dyDescent="0.25">
      <c r="A202" s="2">
        <v>42803</v>
      </c>
      <c r="B202" s="3">
        <v>0.42147944444444446</v>
      </c>
      <c r="C202" s="4">
        <v>14.157</v>
      </c>
      <c r="D202" s="4">
        <v>0.4677</v>
      </c>
      <c r="E202" s="4">
        <v>4676.553191</v>
      </c>
      <c r="F202" s="4">
        <v>226.3</v>
      </c>
      <c r="G202" s="4">
        <v>-1.5</v>
      </c>
      <c r="H202" s="4">
        <v>61.5</v>
      </c>
      <c r="J202" s="4">
        <v>4.05</v>
      </c>
      <c r="K202" s="4">
        <v>0.85299999999999998</v>
      </c>
      <c r="L202" s="4">
        <v>12.0764</v>
      </c>
      <c r="M202" s="4">
        <v>0.39889999999999998</v>
      </c>
      <c r="N202" s="4">
        <v>193.07579999999999</v>
      </c>
      <c r="O202" s="4">
        <v>0</v>
      </c>
      <c r="P202" s="4">
        <v>193.1</v>
      </c>
      <c r="Q202" s="4">
        <v>149.60419999999999</v>
      </c>
      <c r="R202" s="4">
        <v>0</v>
      </c>
      <c r="S202" s="4">
        <v>149.6</v>
      </c>
      <c r="T202" s="4">
        <v>61.497300000000003</v>
      </c>
      <c r="W202" s="4">
        <v>0</v>
      </c>
      <c r="X202" s="4">
        <v>3.4557000000000002</v>
      </c>
      <c r="Y202" s="4">
        <v>11.9</v>
      </c>
      <c r="Z202" s="4">
        <v>854</v>
      </c>
      <c r="AA202" s="4">
        <v>867</v>
      </c>
      <c r="AB202" s="4">
        <v>854</v>
      </c>
      <c r="AC202" s="4">
        <v>76</v>
      </c>
      <c r="AD202" s="4">
        <v>13.18</v>
      </c>
      <c r="AE202" s="4">
        <v>0.3</v>
      </c>
      <c r="AF202" s="4">
        <v>982</v>
      </c>
      <c r="AG202" s="4">
        <v>-6</v>
      </c>
      <c r="AH202" s="4">
        <v>11</v>
      </c>
      <c r="AI202" s="4">
        <v>13</v>
      </c>
      <c r="AJ202" s="4">
        <v>121</v>
      </c>
      <c r="AK202" s="4">
        <v>119</v>
      </c>
      <c r="AL202" s="4">
        <v>5.0999999999999996</v>
      </c>
      <c r="AM202" s="4">
        <v>142</v>
      </c>
      <c r="AN202" s="4" t="s">
        <v>155</v>
      </c>
      <c r="AO202" s="4">
        <v>2</v>
      </c>
      <c r="AP202" s="5">
        <v>0.63018518518518518</v>
      </c>
      <c r="AQ202" s="4">
        <v>47.160162999999997</v>
      </c>
      <c r="AR202" s="4">
        <v>-88.490667000000002</v>
      </c>
      <c r="AS202" s="4">
        <v>315</v>
      </c>
      <c r="AT202" s="4">
        <v>28.8</v>
      </c>
      <c r="AU202" s="4">
        <v>12</v>
      </c>
      <c r="AV202" s="4">
        <v>12</v>
      </c>
      <c r="AW202" s="4" t="s">
        <v>404</v>
      </c>
      <c r="AX202" s="4">
        <v>1.323177</v>
      </c>
      <c r="AY202" s="4">
        <v>1.4971030000000001</v>
      </c>
      <c r="AZ202" s="4">
        <v>2.714486</v>
      </c>
      <c r="BA202" s="4">
        <v>11.154</v>
      </c>
      <c r="BB202" s="4">
        <v>11.55</v>
      </c>
      <c r="BC202" s="4">
        <v>1.04</v>
      </c>
      <c r="BD202" s="4">
        <v>17.227</v>
      </c>
      <c r="BE202" s="4">
        <v>2340.471</v>
      </c>
      <c r="BF202" s="4">
        <v>49.209000000000003</v>
      </c>
      <c r="BG202" s="4">
        <v>3.919</v>
      </c>
      <c r="BH202" s="4">
        <v>0</v>
      </c>
      <c r="BI202" s="4">
        <v>3.919</v>
      </c>
      <c r="BJ202" s="4">
        <v>3.036</v>
      </c>
      <c r="BK202" s="4">
        <v>0</v>
      </c>
      <c r="BL202" s="4">
        <v>3.036</v>
      </c>
      <c r="BM202" s="4">
        <v>0.49419999999999997</v>
      </c>
      <c r="BQ202" s="4">
        <v>486.96699999999998</v>
      </c>
      <c r="BR202" s="4">
        <v>0.33217400000000002</v>
      </c>
      <c r="BS202" s="4">
        <v>-5</v>
      </c>
      <c r="BT202" s="4">
        <v>0.226274</v>
      </c>
      <c r="BU202" s="4">
        <v>8.117502</v>
      </c>
      <c r="BV202" s="4">
        <v>4.570735</v>
      </c>
    </row>
    <row r="203" spans="1:74" x14ac:dyDescent="0.25">
      <c r="A203" s="2">
        <v>42803</v>
      </c>
      <c r="B203" s="3">
        <v>0.4214910185185185</v>
      </c>
      <c r="C203" s="4">
        <v>14.18</v>
      </c>
      <c r="D203" s="4">
        <v>0.48430000000000001</v>
      </c>
      <c r="E203" s="4">
        <v>4843.1836730000005</v>
      </c>
      <c r="F203" s="4">
        <v>211.3</v>
      </c>
      <c r="G203" s="4">
        <v>-1.6</v>
      </c>
      <c r="H203" s="4">
        <v>84.5</v>
      </c>
      <c r="J203" s="4">
        <v>3.45</v>
      </c>
      <c r="K203" s="4">
        <v>0.85270000000000001</v>
      </c>
      <c r="L203" s="4">
        <v>12.091100000000001</v>
      </c>
      <c r="M203" s="4">
        <v>0.41299999999999998</v>
      </c>
      <c r="N203" s="4">
        <v>180.1619</v>
      </c>
      <c r="O203" s="4">
        <v>0</v>
      </c>
      <c r="P203" s="4">
        <v>180.2</v>
      </c>
      <c r="Q203" s="4">
        <v>139.59790000000001</v>
      </c>
      <c r="R203" s="4">
        <v>0</v>
      </c>
      <c r="S203" s="4">
        <v>139.6</v>
      </c>
      <c r="T203" s="4">
        <v>84.532899999999998</v>
      </c>
      <c r="W203" s="4">
        <v>0</v>
      </c>
      <c r="X203" s="4">
        <v>2.9413</v>
      </c>
      <c r="Y203" s="4">
        <v>11.8</v>
      </c>
      <c r="Z203" s="4">
        <v>855</v>
      </c>
      <c r="AA203" s="4">
        <v>868</v>
      </c>
      <c r="AB203" s="4">
        <v>855</v>
      </c>
      <c r="AC203" s="4">
        <v>76</v>
      </c>
      <c r="AD203" s="4">
        <v>13.18</v>
      </c>
      <c r="AE203" s="4">
        <v>0.3</v>
      </c>
      <c r="AF203" s="4">
        <v>982</v>
      </c>
      <c r="AG203" s="4">
        <v>-6</v>
      </c>
      <c r="AH203" s="4">
        <v>11</v>
      </c>
      <c r="AI203" s="4">
        <v>13</v>
      </c>
      <c r="AJ203" s="4">
        <v>121</v>
      </c>
      <c r="AK203" s="4">
        <v>119</v>
      </c>
      <c r="AL203" s="4">
        <v>5.2</v>
      </c>
      <c r="AM203" s="4">
        <v>142</v>
      </c>
      <c r="AN203" s="4" t="s">
        <v>155</v>
      </c>
      <c r="AO203" s="4">
        <v>2</v>
      </c>
      <c r="AP203" s="5">
        <v>0.63019675925925933</v>
      </c>
      <c r="AQ203" s="4">
        <v>47.160051000000003</v>
      </c>
      <c r="AR203" s="4">
        <v>-88.490639000000002</v>
      </c>
      <c r="AS203" s="4">
        <v>315</v>
      </c>
      <c r="AT203" s="4">
        <v>28.5</v>
      </c>
      <c r="AU203" s="4">
        <v>12</v>
      </c>
      <c r="AV203" s="4">
        <v>11</v>
      </c>
      <c r="AW203" s="4" t="s">
        <v>418</v>
      </c>
      <c r="AX203" s="4">
        <v>1.4940059999999999</v>
      </c>
      <c r="AY203" s="4">
        <v>1.014985</v>
      </c>
      <c r="AZ203" s="4">
        <v>2.7970030000000001</v>
      </c>
      <c r="BA203" s="4">
        <v>11.154</v>
      </c>
      <c r="BB203" s="4">
        <v>11.52</v>
      </c>
      <c r="BC203" s="4">
        <v>1.03</v>
      </c>
      <c r="BD203" s="4">
        <v>17.276</v>
      </c>
      <c r="BE203" s="4">
        <v>2337.4870000000001</v>
      </c>
      <c r="BF203" s="4">
        <v>50.814</v>
      </c>
      <c r="BG203" s="4">
        <v>3.6469999999999998</v>
      </c>
      <c r="BH203" s="4">
        <v>0</v>
      </c>
      <c r="BI203" s="4">
        <v>3.6469999999999998</v>
      </c>
      <c r="BJ203" s="4">
        <v>2.8260000000000001</v>
      </c>
      <c r="BK203" s="4">
        <v>0</v>
      </c>
      <c r="BL203" s="4">
        <v>2.8260000000000001</v>
      </c>
      <c r="BM203" s="4">
        <v>0.67759999999999998</v>
      </c>
      <c r="BQ203" s="4">
        <v>413.447</v>
      </c>
      <c r="BR203" s="4">
        <v>0.38361899999999999</v>
      </c>
      <c r="BS203" s="4">
        <v>-5</v>
      </c>
      <c r="BT203" s="4">
        <v>0.22472800000000001</v>
      </c>
      <c r="BU203" s="4">
        <v>9.3746980000000004</v>
      </c>
      <c r="BV203" s="4">
        <v>4.5395110000000001</v>
      </c>
    </row>
    <row r="204" spans="1:74" x14ac:dyDescent="0.25">
      <c r="A204" s="2">
        <v>42803</v>
      </c>
      <c r="B204" s="3">
        <v>0.4215025925925926</v>
      </c>
      <c r="C204" s="4">
        <v>14.18</v>
      </c>
      <c r="D204" s="4">
        <v>0.35589999999999999</v>
      </c>
      <c r="E204" s="4">
        <v>3559</v>
      </c>
      <c r="F204" s="4">
        <v>192.4</v>
      </c>
      <c r="G204" s="4">
        <v>-7</v>
      </c>
      <c r="H204" s="4">
        <v>100.7</v>
      </c>
      <c r="J204" s="4">
        <v>2.87</v>
      </c>
      <c r="K204" s="4">
        <v>0.85389999999999999</v>
      </c>
      <c r="L204" s="4">
        <v>12.1089</v>
      </c>
      <c r="M204" s="4">
        <v>0.3039</v>
      </c>
      <c r="N204" s="4">
        <v>164.29859999999999</v>
      </c>
      <c r="O204" s="4">
        <v>0</v>
      </c>
      <c r="P204" s="4">
        <v>164.3</v>
      </c>
      <c r="Q204" s="4">
        <v>127.30629999999999</v>
      </c>
      <c r="R204" s="4">
        <v>0</v>
      </c>
      <c r="S204" s="4">
        <v>127.3</v>
      </c>
      <c r="T204" s="4">
        <v>100.7315</v>
      </c>
      <c r="W204" s="4">
        <v>0</v>
      </c>
      <c r="X204" s="4">
        <v>2.4508000000000001</v>
      </c>
      <c r="Y204" s="4">
        <v>11.9</v>
      </c>
      <c r="Z204" s="4">
        <v>854</v>
      </c>
      <c r="AA204" s="4">
        <v>868</v>
      </c>
      <c r="AB204" s="4">
        <v>857</v>
      </c>
      <c r="AC204" s="4">
        <v>76</v>
      </c>
      <c r="AD204" s="4">
        <v>13.18</v>
      </c>
      <c r="AE204" s="4">
        <v>0.3</v>
      </c>
      <c r="AF204" s="4">
        <v>982</v>
      </c>
      <c r="AG204" s="4">
        <v>-6</v>
      </c>
      <c r="AH204" s="4">
        <v>11.757758000000001</v>
      </c>
      <c r="AI204" s="4">
        <v>13</v>
      </c>
      <c r="AJ204" s="4">
        <v>121</v>
      </c>
      <c r="AK204" s="4">
        <v>118.2</v>
      </c>
      <c r="AL204" s="4">
        <v>5</v>
      </c>
      <c r="AM204" s="4">
        <v>142</v>
      </c>
      <c r="AN204" s="4" t="s">
        <v>155</v>
      </c>
      <c r="AO204" s="4">
        <v>2</v>
      </c>
      <c r="AP204" s="5">
        <v>0.63020833333333337</v>
      </c>
      <c r="AQ204" s="4">
        <v>47.159936999999999</v>
      </c>
      <c r="AR204" s="4">
        <v>-88.490589</v>
      </c>
      <c r="AS204" s="4">
        <v>315</v>
      </c>
      <c r="AT204" s="4">
        <v>29.9</v>
      </c>
      <c r="AU204" s="4">
        <v>12</v>
      </c>
      <c r="AV204" s="4">
        <v>11</v>
      </c>
      <c r="AW204" s="4" t="s">
        <v>418</v>
      </c>
      <c r="AX204" s="4">
        <v>1.3061940000000001</v>
      </c>
      <c r="AY204" s="4">
        <v>1.096903</v>
      </c>
      <c r="AZ204" s="4">
        <v>2.6061939999999999</v>
      </c>
      <c r="BA204" s="4">
        <v>11.154</v>
      </c>
      <c r="BB204" s="4">
        <v>11.62</v>
      </c>
      <c r="BC204" s="4">
        <v>1.04</v>
      </c>
      <c r="BD204" s="4">
        <v>17.103999999999999</v>
      </c>
      <c r="BE204" s="4">
        <v>2357.8760000000002</v>
      </c>
      <c r="BF204" s="4">
        <v>37.665999999999997</v>
      </c>
      <c r="BG204" s="4">
        <v>3.35</v>
      </c>
      <c r="BH204" s="4">
        <v>0</v>
      </c>
      <c r="BI204" s="4">
        <v>3.35</v>
      </c>
      <c r="BJ204" s="4">
        <v>2.5960000000000001</v>
      </c>
      <c r="BK204" s="4">
        <v>0</v>
      </c>
      <c r="BL204" s="4">
        <v>2.5960000000000001</v>
      </c>
      <c r="BM204" s="4">
        <v>0.81330000000000002</v>
      </c>
      <c r="BQ204" s="4">
        <v>346.99700000000001</v>
      </c>
      <c r="BR204" s="4">
        <v>0.359628</v>
      </c>
      <c r="BS204" s="4">
        <v>-5</v>
      </c>
      <c r="BT204" s="4">
        <v>0.226273</v>
      </c>
      <c r="BU204" s="4">
        <v>8.7883999999999993</v>
      </c>
      <c r="BV204" s="4">
        <v>4.5707199999999997</v>
      </c>
    </row>
    <row r="205" spans="1:74" x14ac:dyDescent="0.25">
      <c r="A205" s="2">
        <v>42803</v>
      </c>
      <c r="B205" s="3">
        <v>0.42151416666666663</v>
      </c>
      <c r="C205" s="4">
        <v>14.121</v>
      </c>
      <c r="D205" s="4">
        <v>0.2661</v>
      </c>
      <c r="E205" s="4">
        <v>2661</v>
      </c>
      <c r="F205" s="4">
        <v>174.8</v>
      </c>
      <c r="G205" s="4">
        <v>-8.1999999999999993</v>
      </c>
      <c r="H205" s="4">
        <v>106.5</v>
      </c>
      <c r="J205" s="4">
        <v>2.27</v>
      </c>
      <c r="K205" s="4">
        <v>0.85529999999999995</v>
      </c>
      <c r="L205" s="4">
        <v>12.0777</v>
      </c>
      <c r="M205" s="4">
        <v>0.2276</v>
      </c>
      <c r="N205" s="4">
        <v>149.50739999999999</v>
      </c>
      <c r="O205" s="4">
        <v>0</v>
      </c>
      <c r="P205" s="4">
        <v>149.5</v>
      </c>
      <c r="Q205" s="4">
        <v>115.84529999999999</v>
      </c>
      <c r="R205" s="4">
        <v>0</v>
      </c>
      <c r="S205" s="4">
        <v>115.8</v>
      </c>
      <c r="T205" s="4">
        <v>106.4623</v>
      </c>
      <c r="W205" s="4">
        <v>0</v>
      </c>
      <c r="X205" s="4">
        <v>1.9394</v>
      </c>
      <c r="Y205" s="4">
        <v>11.8</v>
      </c>
      <c r="Z205" s="4">
        <v>854</v>
      </c>
      <c r="AA205" s="4">
        <v>868</v>
      </c>
      <c r="AB205" s="4">
        <v>856</v>
      </c>
      <c r="AC205" s="4">
        <v>76</v>
      </c>
      <c r="AD205" s="4">
        <v>13.18</v>
      </c>
      <c r="AE205" s="4">
        <v>0.3</v>
      </c>
      <c r="AF205" s="4">
        <v>982</v>
      </c>
      <c r="AG205" s="4">
        <v>-6</v>
      </c>
      <c r="AH205" s="4">
        <v>11.242000000000001</v>
      </c>
      <c r="AI205" s="4">
        <v>13</v>
      </c>
      <c r="AJ205" s="4">
        <v>121</v>
      </c>
      <c r="AK205" s="4">
        <v>118.8</v>
      </c>
      <c r="AL205" s="4">
        <v>4.8</v>
      </c>
      <c r="AM205" s="4">
        <v>142</v>
      </c>
      <c r="AN205" s="4" t="s">
        <v>155</v>
      </c>
      <c r="AO205" s="4">
        <v>2</v>
      </c>
      <c r="AP205" s="5">
        <v>0.63021990740740741</v>
      </c>
      <c r="AQ205" s="4">
        <v>47.159812000000002</v>
      </c>
      <c r="AR205" s="4">
        <v>-88.490511999999995</v>
      </c>
      <c r="AS205" s="4">
        <v>315.10000000000002</v>
      </c>
      <c r="AT205" s="4">
        <v>33.5</v>
      </c>
      <c r="AU205" s="4">
        <v>12</v>
      </c>
      <c r="AV205" s="4">
        <v>11</v>
      </c>
      <c r="AW205" s="4" t="s">
        <v>418</v>
      </c>
      <c r="AX205" s="4">
        <v>1.396803</v>
      </c>
      <c r="AY205" s="4">
        <v>1.3904099999999999</v>
      </c>
      <c r="AZ205" s="4">
        <v>2.793606</v>
      </c>
      <c r="BA205" s="4">
        <v>11.154</v>
      </c>
      <c r="BB205" s="4">
        <v>11.75</v>
      </c>
      <c r="BC205" s="4">
        <v>1.05</v>
      </c>
      <c r="BD205" s="4">
        <v>16.919</v>
      </c>
      <c r="BE205" s="4">
        <v>2372.2930000000001</v>
      </c>
      <c r="BF205" s="4">
        <v>28.452999999999999</v>
      </c>
      <c r="BG205" s="4">
        <v>3.0750000000000002</v>
      </c>
      <c r="BH205" s="4">
        <v>0</v>
      </c>
      <c r="BI205" s="4">
        <v>3.0750000000000002</v>
      </c>
      <c r="BJ205" s="4">
        <v>2.383</v>
      </c>
      <c r="BK205" s="4">
        <v>0</v>
      </c>
      <c r="BL205" s="4">
        <v>2.383</v>
      </c>
      <c r="BM205" s="4">
        <v>0.86709999999999998</v>
      </c>
      <c r="BQ205" s="4">
        <v>276.97500000000002</v>
      </c>
      <c r="BR205" s="4">
        <v>0.35178999999999999</v>
      </c>
      <c r="BS205" s="4">
        <v>-5</v>
      </c>
      <c r="BT205" s="4">
        <v>0.22472600000000001</v>
      </c>
      <c r="BU205" s="4">
        <v>8.5968680000000006</v>
      </c>
      <c r="BV205" s="4">
        <v>4.5394649999999999</v>
      </c>
    </row>
    <row r="206" spans="1:74" x14ac:dyDescent="0.25">
      <c r="A206" s="2">
        <v>42803</v>
      </c>
      <c r="B206" s="3">
        <v>0.42152574074074073</v>
      </c>
      <c r="C206" s="4">
        <v>13.837</v>
      </c>
      <c r="D206" s="4">
        <v>0.1011</v>
      </c>
      <c r="E206" s="4">
        <v>1011</v>
      </c>
      <c r="F206" s="4">
        <v>168.8</v>
      </c>
      <c r="G206" s="4">
        <v>-8.1</v>
      </c>
      <c r="H206" s="4">
        <v>94.4</v>
      </c>
      <c r="J206" s="4">
        <v>1.77</v>
      </c>
      <c r="K206" s="4">
        <v>0.85950000000000004</v>
      </c>
      <c r="L206" s="4">
        <v>11.893000000000001</v>
      </c>
      <c r="M206" s="4">
        <v>8.6900000000000005E-2</v>
      </c>
      <c r="N206" s="4">
        <v>145.10050000000001</v>
      </c>
      <c r="O206" s="4">
        <v>0</v>
      </c>
      <c r="P206" s="4">
        <v>145.1</v>
      </c>
      <c r="Q206" s="4">
        <v>112.4307</v>
      </c>
      <c r="R206" s="4">
        <v>0</v>
      </c>
      <c r="S206" s="4">
        <v>112.4</v>
      </c>
      <c r="T206" s="4">
        <v>94.416200000000003</v>
      </c>
      <c r="W206" s="4">
        <v>0</v>
      </c>
      <c r="X206" s="4">
        <v>1.5214000000000001</v>
      </c>
      <c r="Y206" s="4">
        <v>11.9</v>
      </c>
      <c r="Z206" s="4">
        <v>854</v>
      </c>
      <c r="AA206" s="4">
        <v>868</v>
      </c>
      <c r="AB206" s="4">
        <v>858</v>
      </c>
      <c r="AC206" s="4">
        <v>76</v>
      </c>
      <c r="AD206" s="4">
        <v>13.18</v>
      </c>
      <c r="AE206" s="4">
        <v>0.3</v>
      </c>
      <c r="AF206" s="4">
        <v>982</v>
      </c>
      <c r="AG206" s="4">
        <v>-6</v>
      </c>
      <c r="AH206" s="4">
        <v>11.757999999999999</v>
      </c>
      <c r="AI206" s="4">
        <v>13</v>
      </c>
      <c r="AJ206" s="4">
        <v>121</v>
      </c>
      <c r="AK206" s="4">
        <v>119</v>
      </c>
      <c r="AL206" s="4">
        <v>4.7</v>
      </c>
      <c r="AM206" s="4">
        <v>142</v>
      </c>
      <c r="AN206" s="4" t="s">
        <v>155</v>
      </c>
      <c r="AO206" s="4">
        <v>2</v>
      </c>
      <c r="AP206" s="5">
        <v>0.63023148148148145</v>
      </c>
      <c r="AQ206" s="4">
        <v>47.159702000000003</v>
      </c>
      <c r="AR206" s="4">
        <v>-88.490399999999994</v>
      </c>
      <c r="AS206" s="4">
        <v>315.10000000000002</v>
      </c>
      <c r="AT206" s="4">
        <v>33</v>
      </c>
      <c r="AU206" s="4">
        <v>12</v>
      </c>
      <c r="AV206" s="4">
        <v>10</v>
      </c>
      <c r="AW206" s="4" t="s">
        <v>417</v>
      </c>
      <c r="AX206" s="4">
        <v>1.1066670000000001</v>
      </c>
      <c r="AY206" s="4">
        <v>1.4977780000000001</v>
      </c>
      <c r="AZ206" s="4">
        <v>2.8</v>
      </c>
      <c r="BA206" s="4">
        <v>11.154</v>
      </c>
      <c r="BB206" s="4">
        <v>12.12</v>
      </c>
      <c r="BC206" s="4">
        <v>1.0900000000000001</v>
      </c>
      <c r="BD206" s="4">
        <v>16.341999999999999</v>
      </c>
      <c r="BE206" s="4">
        <v>2399.8670000000002</v>
      </c>
      <c r="BF206" s="4">
        <v>11.161</v>
      </c>
      <c r="BG206" s="4">
        <v>3.0659999999999998</v>
      </c>
      <c r="BH206" s="4">
        <v>0</v>
      </c>
      <c r="BI206" s="4">
        <v>3.0659999999999998</v>
      </c>
      <c r="BJ206" s="4">
        <v>2.3759999999999999</v>
      </c>
      <c r="BK206" s="4">
        <v>0</v>
      </c>
      <c r="BL206" s="4">
        <v>2.3759999999999999</v>
      </c>
      <c r="BM206" s="4">
        <v>0.79</v>
      </c>
      <c r="BQ206" s="4">
        <v>223.21700000000001</v>
      </c>
      <c r="BR206" s="4">
        <v>0.349968</v>
      </c>
      <c r="BS206" s="4">
        <v>-5</v>
      </c>
      <c r="BT206" s="4">
        <v>0.22475800000000001</v>
      </c>
      <c r="BU206" s="4">
        <v>8.5523430000000005</v>
      </c>
      <c r="BV206" s="4">
        <v>4.5401119999999997</v>
      </c>
    </row>
    <row r="207" spans="1:74" x14ac:dyDescent="0.25">
      <c r="A207" s="2">
        <v>42803</v>
      </c>
      <c r="B207" s="3">
        <v>0.42153731481481477</v>
      </c>
      <c r="C207" s="4">
        <v>13.68</v>
      </c>
      <c r="D207" s="4">
        <v>3.9300000000000002E-2</v>
      </c>
      <c r="E207" s="4">
        <v>393</v>
      </c>
      <c r="F207" s="4">
        <v>163.9</v>
      </c>
      <c r="G207" s="4">
        <v>-3.2</v>
      </c>
      <c r="H207" s="4">
        <v>71.5</v>
      </c>
      <c r="J207" s="4">
        <v>1.38</v>
      </c>
      <c r="K207" s="4">
        <v>0.86170000000000002</v>
      </c>
      <c r="L207" s="4">
        <v>11.787800000000001</v>
      </c>
      <c r="M207" s="4">
        <v>3.39E-2</v>
      </c>
      <c r="N207" s="4">
        <v>141.2697</v>
      </c>
      <c r="O207" s="4">
        <v>0</v>
      </c>
      <c r="P207" s="4">
        <v>141.30000000000001</v>
      </c>
      <c r="Q207" s="4">
        <v>109.4624</v>
      </c>
      <c r="R207" s="4">
        <v>0</v>
      </c>
      <c r="S207" s="4">
        <v>109.5</v>
      </c>
      <c r="T207" s="4">
        <v>71.465199999999996</v>
      </c>
      <c r="W207" s="4">
        <v>0</v>
      </c>
      <c r="X207" s="4">
        <v>1.1856</v>
      </c>
      <c r="Y207" s="4">
        <v>11.9</v>
      </c>
      <c r="Z207" s="4">
        <v>855</v>
      </c>
      <c r="AA207" s="4">
        <v>867</v>
      </c>
      <c r="AB207" s="4">
        <v>858</v>
      </c>
      <c r="AC207" s="4">
        <v>76</v>
      </c>
      <c r="AD207" s="4">
        <v>13.18</v>
      </c>
      <c r="AE207" s="4">
        <v>0.3</v>
      </c>
      <c r="AF207" s="4">
        <v>982</v>
      </c>
      <c r="AG207" s="4">
        <v>-6</v>
      </c>
      <c r="AH207" s="4">
        <v>12</v>
      </c>
      <c r="AI207" s="4">
        <v>13</v>
      </c>
      <c r="AJ207" s="4">
        <v>121</v>
      </c>
      <c r="AK207" s="4">
        <v>119</v>
      </c>
      <c r="AL207" s="4">
        <v>5</v>
      </c>
      <c r="AM207" s="4">
        <v>142</v>
      </c>
      <c r="AN207" s="4" t="s">
        <v>155</v>
      </c>
      <c r="AO207" s="4">
        <v>2</v>
      </c>
      <c r="AP207" s="5">
        <v>0.63024305555555549</v>
      </c>
      <c r="AQ207" s="4">
        <v>47.159599999999998</v>
      </c>
      <c r="AR207" s="4">
        <v>-88.490247999999994</v>
      </c>
      <c r="AS207" s="4">
        <v>315</v>
      </c>
      <c r="AT207" s="4">
        <v>35.200000000000003</v>
      </c>
      <c r="AU207" s="4">
        <v>12</v>
      </c>
      <c r="AV207" s="4">
        <v>11</v>
      </c>
      <c r="AW207" s="4" t="s">
        <v>418</v>
      </c>
      <c r="AX207" s="4">
        <v>0.90459500000000004</v>
      </c>
      <c r="AY207" s="4">
        <v>1.5</v>
      </c>
      <c r="AZ207" s="4">
        <v>2.0183819999999999</v>
      </c>
      <c r="BA207" s="4">
        <v>11.154</v>
      </c>
      <c r="BB207" s="4">
        <v>12.31</v>
      </c>
      <c r="BC207" s="4">
        <v>1.1000000000000001</v>
      </c>
      <c r="BD207" s="4">
        <v>16.047999999999998</v>
      </c>
      <c r="BE207" s="4">
        <v>2411.0309999999999</v>
      </c>
      <c r="BF207" s="4">
        <v>4.4089999999999998</v>
      </c>
      <c r="BG207" s="4">
        <v>3.0259999999999998</v>
      </c>
      <c r="BH207" s="4">
        <v>0</v>
      </c>
      <c r="BI207" s="4">
        <v>3.0259999999999998</v>
      </c>
      <c r="BJ207" s="4">
        <v>2.3450000000000002</v>
      </c>
      <c r="BK207" s="4">
        <v>0</v>
      </c>
      <c r="BL207" s="4">
        <v>2.3450000000000002</v>
      </c>
      <c r="BM207" s="4">
        <v>0.60609999999999997</v>
      </c>
      <c r="BQ207" s="4">
        <v>176.32499999999999</v>
      </c>
      <c r="BR207" s="4">
        <v>0.27244200000000002</v>
      </c>
      <c r="BS207" s="4">
        <v>-5</v>
      </c>
      <c r="BT207" s="4">
        <v>0.22575799999999999</v>
      </c>
      <c r="BU207" s="4">
        <v>6.6578010000000001</v>
      </c>
      <c r="BV207" s="4">
        <v>4.5603119999999997</v>
      </c>
    </row>
    <row r="208" spans="1:74" x14ac:dyDescent="0.25">
      <c r="A208" s="2">
        <v>42803</v>
      </c>
      <c r="B208" s="3">
        <v>0.42154888888888892</v>
      </c>
      <c r="C208" s="4">
        <v>13.851000000000001</v>
      </c>
      <c r="D208" s="4">
        <v>2.06E-2</v>
      </c>
      <c r="E208" s="4">
        <v>206.29787200000001</v>
      </c>
      <c r="F208" s="4">
        <v>186.2</v>
      </c>
      <c r="G208" s="4">
        <v>11.5</v>
      </c>
      <c r="H208" s="4">
        <v>60.5</v>
      </c>
      <c r="J208" s="4">
        <v>1.1299999999999999</v>
      </c>
      <c r="K208" s="4">
        <v>0.86040000000000005</v>
      </c>
      <c r="L208" s="4">
        <v>11.9163</v>
      </c>
      <c r="M208" s="4">
        <v>1.77E-2</v>
      </c>
      <c r="N208" s="4">
        <v>160.18780000000001</v>
      </c>
      <c r="O208" s="4">
        <v>9.8940999999999999</v>
      </c>
      <c r="P208" s="4">
        <v>170.1</v>
      </c>
      <c r="Q208" s="4">
        <v>124.121</v>
      </c>
      <c r="R208" s="4">
        <v>7.6664000000000003</v>
      </c>
      <c r="S208" s="4">
        <v>131.80000000000001</v>
      </c>
      <c r="T208" s="4">
        <v>60.498899999999999</v>
      </c>
      <c r="W208" s="4">
        <v>0</v>
      </c>
      <c r="X208" s="4">
        <v>0.96809999999999996</v>
      </c>
      <c r="Y208" s="4">
        <v>11.8</v>
      </c>
      <c r="Z208" s="4">
        <v>856</v>
      </c>
      <c r="AA208" s="4">
        <v>868</v>
      </c>
      <c r="AB208" s="4">
        <v>859</v>
      </c>
      <c r="AC208" s="4">
        <v>76</v>
      </c>
      <c r="AD208" s="4">
        <v>13.18</v>
      </c>
      <c r="AE208" s="4">
        <v>0.3</v>
      </c>
      <c r="AF208" s="4">
        <v>982</v>
      </c>
      <c r="AG208" s="4">
        <v>-6</v>
      </c>
      <c r="AH208" s="4">
        <v>12</v>
      </c>
      <c r="AI208" s="4">
        <v>13</v>
      </c>
      <c r="AJ208" s="4">
        <v>121</v>
      </c>
      <c r="AK208" s="4">
        <v>119</v>
      </c>
      <c r="AL208" s="4">
        <v>4.9000000000000004</v>
      </c>
      <c r="AM208" s="4">
        <v>142</v>
      </c>
      <c r="AN208" s="4" t="s">
        <v>155</v>
      </c>
      <c r="AO208" s="4">
        <v>2</v>
      </c>
      <c r="AP208" s="5">
        <v>0.63025462962962964</v>
      </c>
      <c r="AQ208" s="4">
        <v>47.159509</v>
      </c>
      <c r="AR208" s="4">
        <v>-88.490081000000004</v>
      </c>
      <c r="AS208" s="4">
        <v>314.60000000000002</v>
      </c>
      <c r="AT208" s="4">
        <v>35.700000000000003</v>
      </c>
      <c r="AU208" s="4">
        <v>12</v>
      </c>
      <c r="AV208" s="4">
        <v>11</v>
      </c>
      <c r="AW208" s="4" t="s">
        <v>403</v>
      </c>
      <c r="AX208" s="4">
        <v>0.99760199999999999</v>
      </c>
      <c r="AY208" s="4">
        <v>1.6952050000000001</v>
      </c>
      <c r="AZ208" s="4">
        <v>2.1952050000000001</v>
      </c>
      <c r="BA208" s="4">
        <v>11.154</v>
      </c>
      <c r="BB208" s="4">
        <v>12.19</v>
      </c>
      <c r="BC208" s="4">
        <v>1.0900000000000001</v>
      </c>
      <c r="BD208" s="4">
        <v>16.231000000000002</v>
      </c>
      <c r="BE208" s="4">
        <v>2414.5219999999999</v>
      </c>
      <c r="BF208" s="4">
        <v>2.2890000000000001</v>
      </c>
      <c r="BG208" s="4">
        <v>3.399</v>
      </c>
      <c r="BH208" s="4">
        <v>0.21</v>
      </c>
      <c r="BI208" s="4">
        <v>3.609</v>
      </c>
      <c r="BJ208" s="4">
        <v>2.6339999999999999</v>
      </c>
      <c r="BK208" s="4">
        <v>0.16300000000000001</v>
      </c>
      <c r="BL208" s="4">
        <v>2.7959999999999998</v>
      </c>
      <c r="BM208" s="4">
        <v>0.50829999999999997</v>
      </c>
      <c r="BQ208" s="4">
        <v>142.636</v>
      </c>
      <c r="BR208" s="4">
        <v>0.26846599999999998</v>
      </c>
      <c r="BS208" s="4">
        <v>-5</v>
      </c>
      <c r="BT208" s="4">
        <v>0.222968</v>
      </c>
      <c r="BU208" s="4">
        <v>6.560638</v>
      </c>
      <c r="BV208" s="4">
        <v>4.5039540000000002</v>
      </c>
    </row>
    <row r="209" spans="1:74" x14ac:dyDescent="0.25">
      <c r="A209" s="2">
        <v>42803</v>
      </c>
      <c r="B209" s="3">
        <v>0.42156046296296296</v>
      </c>
      <c r="C209" s="4">
        <v>14.256</v>
      </c>
      <c r="D209" s="4">
        <v>1.52E-2</v>
      </c>
      <c r="E209" s="4">
        <v>152.28571400000001</v>
      </c>
      <c r="F209" s="4">
        <v>288</v>
      </c>
      <c r="G209" s="4">
        <v>11.6</v>
      </c>
      <c r="H209" s="4">
        <v>63.2</v>
      </c>
      <c r="J209" s="4">
        <v>0.98</v>
      </c>
      <c r="K209" s="4">
        <v>0.85680000000000001</v>
      </c>
      <c r="L209" s="4">
        <v>12.2143</v>
      </c>
      <c r="M209" s="4">
        <v>1.2999999999999999E-2</v>
      </c>
      <c r="N209" s="4">
        <v>246.78309999999999</v>
      </c>
      <c r="O209" s="4">
        <v>9.9389000000000003</v>
      </c>
      <c r="P209" s="4">
        <v>256.7</v>
      </c>
      <c r="Q209" s="4">
        <v>191.2192</v>
      </c>
      <c r="R209" s="4">
        <v>7.7011000000000003</v>
      </c>
      <c r="S209" s="4">
        <v>198.9</v>
      </c>
      <c r="T209" s="4">
        <v>63.195599999999999</v>
      </c>
      <c r="W209" s="4">
        <v>0</v>
      </c>
      <c r="X209" s="4">
        <v>0.84389999999999998</v>
      </c>
      <c r="Y209" s="4">
        <v>11.9</v>
      </c>
      <c r="Z209" s="4">
        <v>855</v>
      </c>
      <c r="AA209" s="4">
        <v>866</v>
      </c>
      <c r="AB209" s="4">
        <v>858</v>
      </c>
      <c r="AC209" s="4">
        <v>76</v>
      </c>
      <c r="AD209" s="4">
        <v>13.18</v>
      </c>
      <c r="AE209" s="4">
        <v>0.3</v>
      </c>
      <c r="AF209" s="4">
        <v>982</v>
      </c>
      <c r="AG209" s="4">
        <v>-6</v>
      </c>
      <c r="AH209" s="4">
        <v>12</v>
      </c>
      <c r="AI209" s="4">
        <v>13</v>
      </c>
      <c r="AJ209" s="4">
        <v>121</v>
      </c>
      <c r="AK209" s="4">
        <v>119</v>
      </c>
      <c r="AL209" s="4">
        <v>5.0999999999999996</v>
      </c>
      <c r="AM209" s="4">
        <v>142</v>
      </c>
      <c r="AN209" s="4" t="s">
        <v>155</v>
      </c>
      <c r="AO209" s="4">
        <v>2</v>
      </c>
      <c r="AP209" s="5">
        <v>0.63026620370370368</v>
      </c>
      <c r="AQ209" s="4">
        <v>47.159412000000003</v>
      </c>
      <c r="AR209" s="4">
        <v>-88.489922000000007</v>
      </c>
      <c r="AS209" s="4">
        <v>314.2</v>
      </c>
      <c r="AT209" s="4">
        <v>35.299999999999997</v>
      </c>
      <c r="AU209" s="4">
        <v>12</v>
      </c>
      <c r="AV209" s="4">
        <v>11</v>
      </c>
      <c r="AW209" s="4" t="s">
        <v>403</v>
      </c>
      <c r="AX209" s="4">
        <v>0.90249800000000002</v>
      </c>
      <c r="AY209" s="4">
        <v>1.7</v>
      </c>
      <c r="AZ209" s="4">
        <v>2.0049950000000001</v>
      </c>
      <c r="BA209" s="4">
        <v>11.154</v>
      </c>
      <c r="BB209" s="4">
        <v>11.87</v>
      </c>
      <c r="BC209" s="4">
        <v>1.06</v>
      </c>
      <c r="BD209" s="4">
        <v>16.713000000000001</v>
      </c>
      <c r="BE209" s="4">
        <v>2415.3200000000002</v>
      </c>
      <c r="BF209" s="4">
        <v>1.6419999999999999</v>
      </c>
      <c r="BG209" s="4">
        <v>5.1100000000000003</v>
      </c>
      <c r="BH209" s="4">
        <v>0.20599999999999999</v>
      </c>
      <c r="BI209" s="4">
        <v>5.3159999999999998</v>
      </c>
      <c r="BJ209" s="4">
        <v>3.96</v>
      </c>
      <c r="BK209" s="4">
        <v>0.159</v>
      </c>
      <c r="BL209" s="4">
        <v>4.1189999999999998</v>
      </c>
      <c r="BM209" s="4">
        <v>0.51819999999999999</v>
      </c>
      <c r="BQ209" s="4">
        <v>121.331</v>
      </c>
      <c r="BR209" s="4">
        <v>0.36520200000000003</v>
      </c>
      <c r="BS209" s="4">
        <v>-5</v>
      </c>
      <c r="BT209" s="4">
        <v>0.22124199999999999</v>
      </c>
      <c r="BU209" s="4">
        <v>8.9246239999999997</v>
      </c>
      <c r="BV209" s="4">
        <v>4.4690880000000002</v>
      </c>
    </row>
    <row r="210" spans="1:74" x14ac:dyDescent="0.25">
      <c r="A210" s="2">
        <v>42803</v>
      </c>
      <c r="B210" s="3">
        <v>0.42157203703703705</v>
      </c>
      <c r="C210" s="4">
        <v>14.35</v>
      </c>
      <c r="D210" s="4">
        <v>1.6400000000000001E-2</v>
      </c>
      <c r="E210" s="4">
        <v>164.16666699999999</v>
      </c>
      <c r="F210" s="4">
        <v>362.5</v>
      </c>
      <c r="G210" s="4">
        <v>6.7</v>
      </c>
      <c r="H210" s="4">
        <v>62.1</v>
      </c>
      <c r="J210" s="4">
        <v>0.9</v>
      </c>
      <c r="K210" s="4">
        <v>0.85589999999999999</v>
      </c>
      <c r="L210" s="4">
        <v>12.2829</v>
      </c>
      <c r="M210" s="4">
        <v>1.41E-2</v>
      </c>
      <c r="N210" s="4">
        <v>310.2894</v>
      </c>
      <c r="O210" s="4">
        <v>5.6981000000000002</v>
      </c>
      <c r="P210" s="4">
        <v>316</v>
      </c>
      <c r="Q210" s="4">
        <v>240.42679999999999</v>
      </c>
      <c r="R210" s="4">
        <v>4.4151999999999996</v>
      </c>
      <c r="S210" s="4">
        <v>244.8</v>
      </c>
      <c r="T210" s="4">
        <v>62.1</v>
      </c>
      <c r="W210" s="4">
        <v>0</v>
      </c>
      <c r="X210" s="4">
        <v>0.77029999999999998</v>
      </c>
      <c r="Y210" s="4">
        <v>11.8</v>
      </c>
      <c r="Z210" s="4">
        <v>853</v>
      </c>
      <c r="AA210" s="4">
        <v>864</v>
      </c>
      <c r="AB210" s="4">
        <v>856</v>
      </c>
      <c r="AC210" s="4">
        <v>76</v>
      </c>
      <c r="AD210" s="4">
        <v>13.18</v>
      </c>
      <c r="AE210" s="4">
        <v>0.3</v>
      </c>
      <c r="AF210" s="4">
        <v>982</v>
      </c>
      <c r="AG210" s="4">
        <v>-6</v>
      </c>
      <c r="AH210" s="4">
        <v>12</v>
      </c>
      <c r="AI210" s="4">
        <v>13</v>
      </c>
      <c r="AJ210" s="4">
        <v>121</v>
      </c>
      <c r="AK210" s="4">
        <v>119.8</v>
      </c>
      <c r="AL210" s="4">
        <v>5</v>
      </c>
      <c r="AM210" s="4">
        <v>142</v>
      </c>
      <c r="AN210" s="4" t="s">
        <v>155</v>
      </c>
      <c r="AO210" s="4">
        <v>2</v>
      </c>
      <c r="AP210" s="5">
        <v>0.63027777777777783</v>
      </c>
      <c r="AQ210" s="4">
        <v>47.159317000000001</v>
      </c>
      <c r="AR210" s="4">
        <v>-88.489768999999995</v>
      </c>
      <c r="AS210" s="4">
        <v>314</v>
      </c>
      <c r="AT210" s="4">
        <v>35.1</v>
      </c>
      <c r="AU210" s="4">
        <v>12</v>
      </c>
      <c r="AV210" s="4">
        <v>11</v>
      </c>
      <c r="AW210" s="4" t="s">
        <v>403</v>
      </c>
      <c r="AX210" s="4">
        <v>0.99740300000000004</v>
      </c>
      <c r="AY210" s="4">
        <v>1.0181819999999999</v>
      </c>
      <c r="AZ210" s="4">
        <v>1.9025970000000001</v>
      </c>
      <c r="BA210" s="4">
        <v>11.154</v>
      </c>
      <c r="BB210" s="4">
        <v>11.79</v>
      </c>
      <c r="BC210" s="4">
        <v>1.06</v>
      </c>
      <c r="BD210" s="4">
        <v>16.831</v>
      </c>
      <c r="BE210" s="4">
        <v>2415.1210000000001</v>
      </c>
      <c r="BF210" s="4">
        <v>1.7589999999999999</v>
      </c>
      <c r="BG210" s="4">
        <v>6.3890000000000002</v>
      </c>
      <c r="BH210" s="4">
        <v>0.11700000000000001</v>
      </c>
      <c r="BI210" s="4">
        <v>6.5060000000000002</v>
      </c>
      <c r="BJ210" s="4">
        <v>4.9509999999999996</v>
      </c>
      <c r="BK210" s="4">
        <v>9.0999999999999998E-2</v>
      </c>
      <c r="BL210" s="4">
        <v>5.0419999999999998</v>
      </c>
      <c r="BM210" s="4">
        <v>0.50629999999999997</v>
      </c>
      <c r="BQ210" s="4">
        <v>110.134</v>
      </c>
      <c r="BR210" s="4">
        <v>0.46222000000000002</v>
      </c>
      <c r="BS210" s="4">
        <v>-5</v>
      </c>
      <c r="BT210" s="4">
        <v>0.21948400000000001</v>
      </c>
      <c r="BU210" s="4">
        <v>11.295501</v>
      </c>
      <c r="BV210" s="4">
        <v>4.4335769999999997</v>
      </c>
    </row>
    <row r="211" spans="1:74" x14ac:dyDescent="0.25">
      <c r="A211" s="2">
        <v>42803</v>
      </c>
      <c r="B211" s="3">
        <v>0.42158361111111109</v>
      </c>
      <c r="C211" s="4">
        <v>14.574999999999999</v>
      </c>
      <c r="D211" s="4">
        <v>4.7500000000000001E-2</v>
      </c>
      <c r="E211" s="4">
        <v>474.64891</v>
      </c>
      <c r="F211" s="4">
        <v>404.8</v>
      </c>
      <c r="G211" s="4">
        <v>3.9</v>
      </c>
      <c r="H211" s="4">
        <v>67.7</v>
      </c>
      <c r="J211" s="4">
        <v>0.8</v>
      </c>
      <c r="K211" s="4">
        <v>0.85360000000000003</v>
      </c>
      <c r="L211" s="4">
        <v>12.4406</v>
      </c>
      <c r="M211" s="4">
        <v>4.0500000000000001E-2</v>
      </c>
      <c r="N211" s="4">
        <v>345.51229999999998</v>
      </c>
      <c r="O211" s="4">
        <v>3.3117000000000001</v>
      </c>
      <c r="P211" s="4">
        <v>348.8</v>
      </c>
      <c r="Q211" s="4">
        <v>267.7192</v>
      </c>
      <c r="R211" s="4">
        <v>2.5661</v>
      </c>
      <c r="S211" s="4">
        <v>270.3</v>
      </c>
      <c r="T211" s="4">
        <v>67.693700000000007</v>
      </c>
      <c r="W211" s="4">
        <v>0</v>
      </c>
      <c r="X211" s="4">
        <v>0.68289999999999995</v>
      </c>
      <c r="Y211" s="4">
        <v>11.8</v>
      </c>
      <c r="Z211" s="4">
        <v>851</v>
      </c>
      <c r="AA211" s="4">
        <v>863</v>
      </c>
      <c r="AB211" s="4">
        <v>853</v>
      </c>
      <c r="AC211" s="4">
        <v>76</v>
      </c>
      <c r="AD211" s="4">
        <v>13.18</v>
      </c>
      <c r="AE211" s="4">
        <v>0.3</v>
      </c>
      <c r="AF211" s="4">
        <v>982</v>
      </c>
      <c r="AG211" s="4">
        <v>-6</v>
      </c>
      <c r="AH211" s="4">
        <v>12</v>
      </c>
      <c r="AI211" s="4">
        <v>13</v>
      </c>
      <c r="AJ211" s="4">
        <v>121</v>
      </c>
      <c r="AK211" s="4">
        <v>120</v>
      </c>
      <c r="AL211" s="4">
        <v>4.9000000000000004</v>
      </c>
      <c r="AM211" s="4">
        <v>142</v>
      </c>
      <c r="AN211" s="4" t="s">
        <v>155</v>
      </c>
      <c r="AO211" s="4">
        <v>2</v>
      </c>
      <c r="AP211" s="5">
        <v>0.63028935185185186</v>
      </c>
      <c r="AQ211" s="4">
        <v>47.159213000000001</v>
      </c>
      <c r="AR211" s="4">
        <v>-88.489619000000005</v>
      </c>
      <c r="AS211" s="4">
        <v>313.89999999999998</v>
      </c>
      <c r="AT211" s="4">
        <v>35.4</v>
      </c>
      <c r="AU211" s="4">
        <v>12</v>
      </c>
      <c r="AV211" s="4">
        <v>10</v>
      </c>
      <c r="AW211" s="4" t="s">
        <v>419</v>
      </c>
      <c r="AX211" s="4">
        <v>1.7784219999999999</v>
      </c>
      <c r="AY211" s="4">
        <v>1</v>
      </c>
      <c r="AZ211" s="4">
        <v>2.483816</v>
      </c>
      <c r="BA211" s="4">
        <v>11.154</v>
      </c>
      <c r="BB211" s="4">
        <v>11.6</v>
      </c>
      <c r="BC211" s="4">
        <v>1.04</v>
      </c>
      <c r="BD211" s="4">
        <v>17.152999999999999</v>
      </c>
      <c r="BE211" s="4">
        <v>2409.828</v>
      </c>
      <c r="BF211" s="4">
        <v>4.9950000000000001</v>
      </c>
      <c r="BG211" s="4">
        <v>7.0090000000000003</v>
      </c>
      <c r="BH211" s="4">
        <v>6.7000000000000004E-2</v>
      </c>
      <c r="BI211" s="4">
        <v>7.0759999999999996</v>
      </c>
      <c r="BJ211" s="4">
        <v>5.431</v>
      </c>
      <c r="BK211" s="4">
        <v>5.1999999999999998E-2</v>
      </c>
      <c r="BL211" s="4">
        <v>5.4829999999999997</v>
      </c>
      <c r="BM211" s="4">
        <v>0.54369999999999996</v>
      </c>
      <c r="BQ211" s="4">
        <v>96.179000000000002</v>
      </c>
      <c r="BR211" s="4">
        <v>0.53554400000000002</v>
      </c>
      <c r="BS211" s="4">
        <v>-5</v>
      </c>
      <c r="BT211" s="4">
        <v>0.21975800000000001</v>
      </c>
      <c r="BU211" s="4">
        <v>13.087357000000001</v>
      </c>
      <c r="BV211" s="4">
        <v>4.4391119999999997</v>
      </c>
    </row>
    <row r="212" spans="1:74" x14ac:dyDescent="0.25">
      <c r="A212" s="2">
        <v>42803</v>
      </c>
      <c r="B212" s="3">
        <v>0.42159518518518518</v>
      </c>
      <c r="C212" s="4">
        <v>14.493</v>
      </c>
      <c r="D212" s="4">
        <v>0.16289999999999999</v>
      </c>
      <c r="E212" s="4">
        <v>1628.805488</v>
      </c>
      <c r="F212" s="4">
        <v>465.1</v>
      </c>
      <c r="G212" s="4">
        <v>15.9</v>
      </c>
      <c r="H212" s="4">
        <v>74.2</v>
      </c>
      <c r="J212" s="4">
        <v>0.8</v>
      </c>
      <c r="K212" s="4">
        <v>0.85319999999999996</v>
      </c>
      <c r="L212" s="4">
        <v>12.366199999999999</v>
      </c>
      <c r="M212" s="4">
        <v>0.13900000000000001</v>
      </c>
      <c r="N212" s="4">
        <v>396.86930000000001</v>
      </c>
      <c r="O212" s="4">
        <v>13.5814</v>
      </c>
      <c r="P212" s="4">
        <v>410.5</v>
      </c>
      <c r="Q212" s="4">
        <v>307.51299999999998</v>
      </c>
      <c r="R212" s="4">
        <v>10.5235</v>
      </c>
      <c r="S212" s="4">
        <v>318</v>
      </c>
      <c r="T212" s="4">
        <v>74.226200000000006</v>
      </c>
      <c r="W212" s="4">
        <v>0</v>
      </c>
      <c r="X212" s="4">
        <v>0.68259999999999998</v>
      </c>
      <c r="Y212" s="4">
        <v>12.1</v>
      </c>
      <c r="Z212" s="4">
        <v>849</v>
      </c>
      <c r="AA212" s="4">
        <v>861</v>
      </c>
      <c r="AB212" s="4">
        <v>851</v>
      </c>
      <c r="AC212" s="4">
        <v>76</v>
      </c>
      <c r="AD212" s="4">
        <v>13.18</v>
      </c>
      <c r="AE212" s="4">
        <v>0.3</v>
      </c>
      <c r="AF212" s="4">
        <v>982</v>
      </c>
      <c r="AG212" s="4">
        <v>-6</v>
      </c>
      <c r="AH212" s="4">
        <v>12</v>
      </c>
      <c r="AI212" s="4">
        <v>13</v>
      </c>
      <c r="AJ212" s="4">
        <v>121.8</v>
      </c>
      <c r="AK212" s="4">
        <v>120</v>
      </c>
      <c r="AL212" s="4">
        <v>5.3</v>
      </c>
      <c r="AM212" s="4">
        <v>142</v>
      </c>
      <c r="AN212" s="4" t="s">
        <v>155</v>
      </c>
      <c r="AO212" s="4">
        <v>2</v>
      </c>
      <c r="AP212" s="5">
        <v>0.6303009259259259</v>
      </c>
      <c r="AQ212" s="4">
        <v>47.159115</v>
      </c>
      <c r="AR212" s="4">
        <v>-88.489452</v>
      </c>
      <c r="AS212" s="4">
        <v>314</v>
      </c>
      <c r="AT212" s="4">
        <v>36.5</v>
      </c>
      <c r="AU212" s="4">
        <v>12</v>
      </c>
      <c r="AV212" s="4">
        <v>10</v>
      </c>
      <c r="AW212" s="4" t="s">
        <v>419</v>
      </c>
      <c r="AX212" s="4">
        <v>1.8</v>
      </c>
      <c r="AY212" s="4">
        <v>1</v>
      </c>
      <c r="AZ212" s="4">
        <v>2.5</v>
      </c>
      <c r="BA212" s="4">
        <v>11.154</v>
      </c>
      <c r="BB212" s="4">
        <v>11.56</v>
      </c>
      <c r="BC212" s="4">
        <v>1.04</v>
      </c>
      <c r="BD212" s="4">
        <v>17.201000000000001</v>
      </c>
      <c r="BE212" s="4">
        <v>2390.6660000000002</v>
      </c>
      <c r="BF212" s="4">
        <v>17.100000000000001</v>
      </c>
      <c r="BG212" s="4">
        <v>8.0350000000000001</v>
      </c>
      <c r="BH212" s="4">
        <v>0.27500000000000002</v>
      </c>
      <c r="BI212" s="4">
        <v>8.31</v>
      </c>
      <c r="BJ212" s="4">
        <v>6.226</v>
      </c>
      <c r="BK212" s="4">
        <v>0.21299999999999999</v>
      </c>
      <c r="BL212" s="4">
        <v>6.4390000000000001</v>
      </c>
      <c r="BM212" s="4">
        <v>0.59499999999999997</v>
      </c>
      <c r="BQ212" s="4">
        <v>95.948999999999998</v>
      </c>
      <c r="BR212" s="4">
        <v>0.496666</v>
      </c>
      <c r="BS212" s="4">
        <v>-5</v>
      </c>
      <c r="BT212" s="4">
        <v>0.22606399999999999</v>
      </c>
      <c r="BU212" s="4">
        <v>12.137275000000001</v>
      </c>
      <c r="BV212" s="4">
        <v>4.5664930000000004</v>
      </c>
    </row>
    <row r="213" spans="1:74" x14ac:dyDescent="0.25">
      <c r="A213" s="2">
        <v>42803</v>
      </c>
      <c r="B213" s="3">
        <v>0.42160675925925922</v>
      </c>
      <c r="C213" s="4">
        <v>14.19</v>
      </c>
      <c r="D213" s="4">
        <v>8.7400000000000005E-2</v>
      </c>
      <c r="E213" s="4">
        <v>874.34243200000003</v>
      </c>
      <c r="F213" s="4">
        <v>472.7</v>
      </c>
      <c r="G213" s="4">
        <v>15.9</v>
      </c>
      <c r="H213" s="4">
        <v>75.099999999999994</v>
      </c>
      <c r="J213" s="4">
        <v>0.8</v>
      </c>
      <c r="K213" s="4">
        <v>0.85680000000000001</v>
      </c>
      <c r="L213" s="4">
        <v>12.157</v>
      </c>
      <c r="M213" s="4">
        <v>7.4899999999999994E-2</v>
      </c>
      <c r="N213" s="4">
        <v>404.99079999999998</v>
      </c>
      <c r="O213" s="4">
        <v>13.6225</v>
      </c>
      <c r="P213" s="4">
        <v>418.6</v>
      </c>
      <c r="Q213" s="4">
        <v>313.94490000000002</v>
      </c>
      <c r="R213" s="4">
        <v>10.56</v>
      </c>
      <c r="S213" s="4">
        <v>324.5</v>
      </c>
      <c r="T213" s="4">
        <v>75.143299999999996</v>
      </c>
      <c r="W213" s="4">
        <v>0</v>
      </c>
      <c r="X213" s="4">
        <v>0.68540000000000001</v>
      </c>
      <c r="Y213" s="4">
        <v>12.2</v>
      </c>
      <c r="Z213" s="4">
        <v>849</v>
      </c>
      <c r="AA213" s="4">
        <v>860</v>
      </c>
      <c r="AB213" s="4">
        <v>850</v>
      </c>
      <c r="AC213" s="4">
        <v>76.8</v>
      </c>
      <c r="AD213" s="4">
        <v>13.3</v>
      </c>
      <c r="AE213" s="4">
        <v>0.31</v>
      </c>
      <c r="AF213" s="4">
        <v>983</v>
      </c>
      <c r="AG213" s="4">
        <v>-6</v>
      </c>
      <c r="AH213" s="4">
        <v>12.757999999999999</v>
      </c>
      <c r="AI213" s="4">
        <v>13</v>
      </c>
      <c r="AJ213" s="4">
        <v>122</v>
      </c>
      <c r="AK213" s="4">
        <v>120</v>
      </c>
      <c r="AL213" s="4">
        <v>5.5</v>
      </c>
      <c r="AM213" s="4">
        <v>142</v>
      </c>
      <c r="AN213" s="4" t="s">
        <v>155</v>
      </c>
      <c r="AO213" s="4">
        <v>2</v>
      </c>
      <c r="AP213" s="5">
        <v>0.63031249999999994</v>
      </c>
      <c r="AQ213" s="4">
        <v>47.159025</v>
      </c>
      <c r="AR213" s="4">
        <v>-88.489243000000002</v>
      </c>
      <c r="AS213" s="4">
        <v>313.89999999999998</v>
      </c>
      <c r="AT213" s="4">
        <v>38.799999999999997</v>
      </c>
      <c r="AU213" s="4">
        <v>12</v>
      </c>
      <c r="AV213" s="4">
        <v>11</v>
      </c>
      <c r="AW213" s="4" t="s">
        <v>403</v>
      </c>
      <c r="AX213" s="4">
        <v>1.8</v>
      </c>
      <c r="AY213" s="4">
        <v>1</v>
      </c>
      <c r="AZ213" s="4">
        <v>2.4028969999999998</v>
      </c>
      <c r="BA213" s="4">
        <v>11.154</v>
      </c>
      <c r="BB213" s="4">
        <v>11.85</v>
      </c>
      <c r="BC213" s="4">
        <v>1.06</v>
      </c>
      <c r="BD213" s="4">
        <v>16.719000000000001</v>
      </c>
      <c r="BE213" s="4">
        <v>2402.8519999999999</v>
      </c>
      <c r="BF213" s="4">
        <v>9.4239999999999995</v>
      </c>
      <c r="BG213" s="4">
        <v>8.3829999999999991</v>
      </c>
      <c r="BH213" s="4">
        <v>0.28199999999999997</v>
      </c>
      <c r="BI213" s="4">
        <v>8.6649999999999991</v>
      </c>
      <c r="BJ213" s="4">
        <v>6.4980000000000002</v>
      </c>
      <c r="BK213" s="4">
        <v>0.219</v>
      </c>
      <c r="BL213" s="4">
        <v>6.7169999999999996</v>
      </c>
      <c r="BM213" s="4">
        <v>0.61580000000000001</v>
      </c>
      <c r="BQ213" s="4">
        <v>98.503</v>
      </c>
      <c r="BR213" s="4">
        <v>0.40395799999999998</v>
      </c>
      <c r="BS213" s="4">
        <v>-5</v>
      </c>
      <c r="BT213" s="4">
        <v>0.22800000000000001</v>
      </c>
      <c r="BU213" s="4">
        <v>9.8717240000000004</v>
      </c>
      <c r="BV213" s="4">
        <v>4.6055999999999999</v>
      </c>
    </row>
    <row r="214" spans="1:74" x14ac:dyDescent="0.25">
      <c r="A214" s="2">
        <v>42803</v>
      </c>
      <c r="B214" s="3">
        <v>0.42161833333333337</v>
      </c>
      <c r="C214" s="4">
        <v>14.068</v>
      </c>
      <c r="D214" s="4">
        <v>6.83E-2</v>
      </c>
      <c r="E214" s="4">
        <v>682.89361699999995</v>
      </c>
      <c r="F214" s="4">
        <v>464.3</v>
      </c>
      <c r="G214" s="4">
        <v>-32</v>
      </c>
      <c r="H214" s="4">
        <v>68.5</v>
      </c>
      <c r="J214" s="4">
        <v>0.8</v>
      </c>
      <c r="K214" s="4">
        <v>0.85799999999999998</v>
      </c>
      <c r="L214" s="4">
        <v>12.0709</v>
      </c>
      <c r="M214" s="4">
        <v>5.8599999999999999E-2</v>
      </c>
      <c r="N214" s="4">
        <v>398.40809999999999</v>
      </c>
      <c r="O214" s="4">
        <v>0</v>
      </c>
      <c r="P214" s="4">
        <v>398.4</v>
      </c>
      <c r="Q214" s="4">
        <v>308.88560000000001</v>
      </c>
      <c r="R214" s="4">
        <v>0</v>
      </c>
      <c r="S214" s="4">
        <v>308.89999999999998</v>
      </c>
      <c r="T214" s="4">
        <v>68.496799999999993</v>
      </c>
      <c r="W214" s="4">
        <v>0</v>
      </c>
      <c r="X214" s="4">
        <v>0.68640000000000001</v>
      </c>
      <c r="Y214" s="4">
        <v>12.4</v>
      </c>
      <c r="Z214" s="4">
        <v>846</v>
      </c>
      <c r="AA214" s="4">
        <v>858</v>
      </c>
      <c r="AB214" s="4">
        <v>848</v>
      </c>
      <c r="AC214" s="4">
        <v>77</v>
      </c>
      <c r="AD214" s="4">
        <v>13.34</v>
      </c>
      <c r="AE214" s="4">
        <v>0.31</v>
      </c>
      <c r="AF214" s="4">
        <v>983</v>
      </c>
      <c r="AG214" s="4">
        <v>-6</v>
      </c>
      <c r="AH214" s="4">
        <v>13</v>
      </c>
      <c r="AI214" s="4">
        <v>13</v>
      </c>
      <c r="AJ214" s="4">
        <v>122</v>
      </c>
      <c r="AK214" s="4">
        <v>120</v>
      </c>
      <c r="AL214" s="4">
        <v>5.4</v>
      </c>
      <c r="AM214" s="4">
        <v>142</v>
      </c>
      <c r="AN214" s="4" t="s">
        <v>155</v>
      </c>
      <c r="AO214" s="4">
        <v>2</v>
      </c>
      <c r="AP214" s="5">
        <v>0.63032407407407409</v>
      </c>
      <c r="AQ214" s="4">
        <v>47.158954999999999</v>
      </c>
      <c r="AR214" s="4">
        <v>-88.488990999999999</v>
      </c>
      <c r="AS214" s="4">
        <v>313.8</v>
      </c>
      <c r="AT214" s="4">
        <v>41.8</v>
      </c>
      <c r="AU214" s="4">
        <v>12</v>
      </c>
      <c r="AV214" s="4">
        <v>11</v>
      </c>
      <c r="AW214" s="4" t="s">
        <v>403</v>
      </c>
      <c r="AX214" s="4">
        <v>1.9940059999999999</v>
      </c>
      <c r="AY214" s="4">
        <v>1</v>
      </c>
      <c r="AZ214" s="4">
        <v>2.4970029999999999</v>
      </c>
      <c r="BA214" s="4">
        <v>11.154</v>
      </c>
      <c r="BB214" s="4">
        <v>11.97</v>
      </c>
      <c r="BC214" s="4">
        <v>1.07</v>
      </c>
      <c r="BD214" s="4">
        <v>16.547000000000001</v>
      </c>
      <c r="BE214" s="4">
        <v>2406.1660000000002</v>
      </c>
      <c r="BF214" s="4">
        <v>7.4340000000000002</v>
      </c>
      <c r="BG214" s="4">
        <v>8.3170000000000002</v>
      </c>
      <c r="BH214" s="4">
        <v>0</v>
      </c>
      <c r="BI214" s="4">
        <v>8.3170000000000002</v>
      </c>
      <c r="BJ214" s="4">
        <v>6.4480000000000004</v>
      </c>
      <c r="BK214" s="4">
        <v>0</v>
      </c>
      <c r="BL214" s="4">
        <v>6.4480000000000004</v>
      </c>
      <c r="BM214" s="4">
        <v>0.56620000000000004</v>
      </c>
      <c r="BQ214" s="4">
        <v>99.489000000000004</v>
      </c>
      <c r="BR214" s="4">
        <v>0.44822000000000001</v>
      </c>
      <c r="BS214" s="4">
        <v>-5</v>
      </c>
      <c r="BT214" s="4">
        <v>0.23103199999999999</v>
      </c>
      <c r="BU214" s="4">
        <v>10.953376</v>
      </c>
      <c r="BV214" s="4">
        <v>4.6668459999999996</v>
      </c>
    </row>
    <row r="215" spans="1:74" x14ac:dyDescent="0.25">
      <c r="A215" s="2">
        <v>42803</v>
      </c>
      <c r="B215" s="3">
        <v>0.42162990740740741</v>
      </c>
      <c r="C215" s="4">
        <v>14.606</v>
      </c>
      <c r="D215" s="4">
        <v>0.11799999999999999</v>
      </c>
      <c r="E215" s="4">
        <v>1180.229008</v>
      </c>
      <c r="F215" s="4">
        <v>423.8</v>
      </c>
      <c r="G215" s="4">
        <v>-9.4</v>
      </c>
      <c r="H215" s="4">
        <v>59.6</v>
      </c>
      <c r="J215" s="4">
        <v>0.7</v>
      </c>
      <c r="K215" s="4">
        <v>0.85260000000000002</v>
      </c>
      <c r="L215" s="4">
        <v>12.452999999999999</v>
      </c>
      <c r="M215" s="4">
        <v>0.10059999999999999</v>
      </c>
      <c r="N215" s="4">
        <v>361.35680000000002</v>
      </c>
      <c r="O215" s="4">
        <v>0</v>
      </c>
      <c r="P215" s="4">
        <v>361.4</v>
      </c>
      <c r="Q215" s="4">
        <v>280.1703</v>
      </c>
      <c r="R215" s="4">
        <v>0</v>
      </c>
      <c r="S215" s="4">
        <v>280.2</v>
      </c>
      <c r="T215" s="4">
        <v>59.58</v>
      </c>
      <c r="W215" s="4">
        <v>0</v>
      </c>
      <c r="X215" s="4">
        <v>0.5968</v>
      </c>
      <c r="Y215" s="4">
        <v>12.3</v>
      </c>
      <c r="Z215" s="4">
        <v>845</v>
      </c>
      <c r="AA215" s="4">
        <v>857</v>
      </c>
      <c r="AB215" s="4">
        <v>847</v>
      </c>
      <c r="AC215" s="4">
        <v>77</v>
      </c>
      <c r="AD215" s="4">
        <v>13.35</v>
      </c>
      <c r="AE215" s="4">
        <v>0.31</v>
      </c>
      <c r="AF215" s="4">
        <v>982</v>
      </c>
      <c r="AG215" s="4">
        <v>-6</v>
      </c>
      <c r="AH215" s="4">
        <v>12.242000000000001</v>
      </c>
      <c r="AI215" s="4">
        <v>13</v>
      </c>
      <c r="AJ215" s="4">
        <v>122</v>
      </c>
      <c r="AK215" s="4">
        <v>120</v>
      </c>
      <c r="AL215" s="4">
        <v>5.0999999999999996</v>
      </c>
      <c r="AM215" s="4">
        <v>142</v>
      </c>
      <c r="AN215" s="4" t="s">
        <v>155</v>
      </c>
      <c r="AO215" s="4">
        <v>2</v>
      </c>
      <c r="AP215" s="5">
        <v>0.63033564814814813</v>
      </c>
      <c r="AQ215" s="4">
        <v>47.158897000000003</v>
      </c>
      <c r="AR215" s="4">
        <v>-88.488744999999994</v>
      </c>
      <c r="AS215" s="4">
        <v>313.89999999999998</v>
      </c>
      <c r="AT215" s="4">
        <v>43.9</v>
      </c>
      <c r="AU215" s="4">
        <v>12</v>
      </c>
      <c r="AV215" s="4">
        <v>12</v>
      </c>
      <c r="AW215" s="4" t="s">
        <v>404</v>
      </c>
      <c r="AX215" s="4">
        <v>0.93406599999999995</v>
      </c>
      <c r="AY215" s="4">
        <v>1.096903</v>
      </c>
      <c r="AZ215" s="4">
        <v>2.015485</v>
      </c>
      <c r="BA215" s="4">
        <v>11.154</v>
      </c>
      <c r="BB215" s="4">
        <v>11.52</v>
      </c>
      <c r="BC215" s="4">
        <v>1.03</v>
      </c>
      <c r="BD215" s="4">
        <v>17.286000000000001</v>
      </c>
      <c r="BE215" s="4">
        <v>2398.4119999999998</v>
      </c>
      <c r="BF215" s="4">
        <v>12.335000000000001</v>
      </c>
      <c r="BG215" s="4">
        <v>7.2880000000000003</v>
      </c>
      <c r="BH215" s="4">
        <v>0</v>
      </c>
      <c r="BI215" s="4">
        <v>7.2880000000000003</v>
      </c>
      <c r="BJ215" s="4">
        <v>5.6509999999999998</v>
      </c>
      <c r="BK215" s="4">
        <v>0</v>
      </c>
      <c r="BL215" s="4">
        <v>5.6509999999999998</v>
      </c>
      <c r="BM215" s="4">
        <v>0.4758</v>
      </c>
      <c r="BQ215" s="4">
        <v>83.58</v>
      </c>
      <c r="BR215" s="4">
        <v>0.49577199999999999</v>
      </c>
      <c r="BS215" s="4">
        <v>-5</v>
      </c>
      <c r="BT215" s="4">
        <v>0.22972600000000001</v>
      </c>
      <c r="BU215" s="4">
        <v>12.115428</v>
      </c>
      <c r="BV215" s="4">
        <v>4.6404649999999998</v>
      </c>
    </row>
    <row r="216" spans="1:74" x14ac:dyDescent="0.25">
      <c r="A216" s="2">
        <v>42803</v>
      </c>
      <c r="B216" s="3">
        <v>0.42164148148148151</v>
      </c>
      <c r="C216" s="4">
        <v>14.067</v>
      </c>
      <c r="D216" s="4">
        <v>0.14069999999999999</v>
      </c>
      <c r="E216" s="4">
        <v>1407.44373</v>
      </c>
      <c r="F216" s="4">
        <v>419.4</v>
      </c>
      <c r="G216" s="4">
        <v>-4.5999999999999996</v>
      </c>
      <c r="H216" s="4">
        <v>66.900000000000006</v>
      </c>
      <c r="J216" s="4">
        <v>0.7</v>
      </c>
      <c r="K216" s="4">
        <v>0.85719999999999996</v>
      </c>
      <c r="L216" s="4">
        <v>12.058299999999999</v>
      </c>
      <c r="M216" s="4">
        <v>0.1206</v>
      </c>
      <c r="N216" s="4">
        <v>359.47309999999999</v>
      </c>
      <c r="O216" s="4">
        <v>0</v>
      </c>
      <c r="P216" s="4">
        <v>359.5</v>
      </c>
      <c r="Q216" s="4">
        <v>278.70269999999999</v>
      </c>
      <c r="R216" s="4">
        <v>0</v>
      </c>
      <c r="S216" s="4">
        <v>278.7</v>
      </c>
      <c r="T216" s="4">
        <v>66.897099999999995</v>
      </c>
      <c r="W216" s="4">
        <v>0</v>
      </c>
      <c r="X216" s="4">
        <v>0.6</v>
      </c>
      <c r="Y216" s="4">
        <v>12.3</v>
      </c>
      <c r="Z216" s="4">
        <v>846</v>
      </c>
      <c r="AA216" s="4">
        <v>859</v>
      </c>
      <c r="AB216" s="4">
        <v>849</v>
      </c>
      <c r="AC216" s="4">
        <v>77</v>
      </c>
      <c r="AD216" s="4">
        <v>13.34</v>
      </c>
      <c r="AE216" s="4">
        <v>0.31</v>
      </c>
      <c r="AF216" s="4">
        <v>983</v>
      </c>
      <c r="AG216" s="4">
        <v>-6</v>
      </c>
      <c r="AH216" s="4">
        <v>12.757999999999999</v>
      </c>
      <c r="AI216" s="4">
        <v>13</v>
      </c>
      <c r="AJ216" s="4">
        <v>122</v>
      </c>
      <c r="AK216" s="4">
        <v>119.2</v>
      </c>
      <c r="AL216" s="4">
        <v>5.2</v>
      </c>
      <c r="AM216" s="4">
        <v>142</v>
      </c>
      <c r="AN216" s="4" t="s">
        <v>155</v>
      </c>
      <c r="AO216" s="4">
        <v>2</v>
      </c>
      <c r="AP216" s="5">
        <v>0.63034722222222228</v>
      </c>
      <c r="AQ216" s="4">
        <v>47.158864000000001</v>
      </c>
      <c r="AR216" s="4">
        <v>-88.488490999999996</v>
      </c>
      <c r="AS216" s="4">
        <v>313.89999999999998</v>
      </c>
      <c r="AT216" s="4">
        <v>43.3</v>
      </c>
      <c r="AU216" s="4">
        <v>12</v>
      </c>
      <c r="AV216" s="4">
        <v>12</v>
      </c>
      <c r="AW216" s="4" t="s">
        <v>404</v>
      </c>
      <c r="AX216" s="4">
        <v>0.9</v>
      </c>
      <c r="AY216" s="4">
        <v>1.1968030000000001</v>
      </c>
      <c r="AZ216" s="4">
        <v>2.096803</v>
      </c>
      <c r="BA216" s="4">
        <v>11.154</v>
      </c>
      <c r="BB216" s="4">
        <v>11.9</v>
      </c>
      <c r="BC216" s="4">
        <v>1.07</v>
      </c>
      <c r="BD216" s="4">
        <v>16.658999999999999</v>
      </c>
      <c r="BE216" s="4">
        <v>2393.8960000000002</v>
      </c>
      <c r="BF216" s="4">
        <v>15.244</v>
      </c>
      <c r="BG216" s="4">
        <v>7.4729999999999999</v>
      </c>
      <c r="BH216" s="4">
        <v>0</v>
      </c>
      <c r="BI216" s="4">
        <v>7.4729999999999999</v>
      </c>
      <c r="BJ216" s="4">
        <v>5.7939999999999996</v>
      </c>
      <c r="BK216" s="4">
        <v>0</v>
      </c>
      <c r="BL216" s="4">
        <v>5.7939999999999996</v>
      </c>
      <c r="BM216" s="4">
        <v>0.55069999999999997</v>
      </c>
      <c r="BQ216" s="4">
        <v>86.616</v>
      </c>
      <c r="BR216" s="4">
        <v>0.42061999999999999</v>
      </c>
      <c r="BS216" s="4">
        <v>-5</v>
      </c>
      <c r="BT216" s="4">
        <v>0.230516</v>
      </c>
      <c r="BU216" s="4">
        <v>10.278900999999999</v>
      </c>
      <c r="BV216" s="4">
        <v>4.6564230000000002</v>
      </c>
    </row>
    <row r="217" spans="1:74" x14ac:dyDescent="0.25">
      <c r="A217" s="2">
        <v>42803</v>
      </c>
      <c r="B217" s="3">
        <v>0.42165305555555554</v>
      </c>
      <c r="C217" s="4">
        <v>13.99</v>
      </c>
      <c r="D217" s="4">
        <v>4.5900000000000003E-2</v>
      </c>
      <c r="E217" s="4">
        <v>458.90456399999999</v>
      </c>
      <c r="F217" s="4">
        <v>425.9</v>
      </c>
      <c r="G217" s="4">
        <v>-4.8</v>
      </c>
      <c r="H217" s="4">
        <v>61</v>
      </c>
      <c r="J217" s="4">
        <v>0.7</v>
      </c>
      <c r="K217" s="4">
        <v>0.85880000000000001</v>
      </c>
      <c r="L217" s="4">
        <v>12.0152</v>
      </c>
      <c r="M217" s="4">
        <v>3.9399999999999998E-2</v>
      </c>
      <c r="N217" s="4">
        <v>365.80200000000002</v>
      </c>
      <c r="O217" s="4">
        <v>0</v>
      </c>
      <c r="P217" s="4">
        <v>365.8</v>
      </c>
      <c r="Q217" s="4">
        <v>283.61680000000001</v>
      </c>
      <c r="R217" s="4">
        <v>0</v>
      </c>
      <c r="S217" s="4">
        <v>283.60000000000002</v>
      </c>
      <c r="T217" s="4">
        <v>61.0107</v>
      </c>
      <c r="W217" s="4">
        <v>0</v>
      </c>
      <c r="X217" s="4">
        <v>0.60119999999999996</v>
      </c>
      <c r="Y217" s="4">
        <v>12.1</v>
      </c>
      <c r="Z217" s="4">
        <v>849</v>
      </c>
      <c r="AA217" s="4">
        <v>861</v>
      </c>
      <c r="AB217" s="4">
        <v>850</v>
      </c>
      <c r="AC217" s="4">
        <v>77</v>
      </c>
      <c r="AD217" s="4">
        <v>13.35</v>
      </c>
      <c r="AE217" s="4">
        <v>0.31</v>
      </c>
      <c r="AF217" s="4">
        <v>982</v>
      </c>
      <c r="AG217" s="4">
        <v>-6</v>
      </c>
      <c r="AH217" s="4">
        <v>12.242000000000001</v>
      </c>
      <c r="AI217" s="4">
        <v>13</v>
      </c>
      <c r="AJ217" s="4">
        <v>121.2</v>
      </c>
      <c r="AK217" s="4">
        <v>119.8</v>
      </c>
      <c r="AL217" s="4">
        <v>5</v>
      </c>
      <c r="AM217" s="4">
        <v>142</v>
      </c>
      <c r="AN217" s="4" t="s">
        <v>155</v>
      </c>
      <c r="AO217" s="4">
        <v>2</v>
      </c>
      <c r="AP217" s="5">
        <v>0.63035879629629632</v>
      </c>
      <c r="AQ217" s="4">
        <v>47.158862999999997</v>
      </c>
      <c r="AR217" s="4">
        <v>-88.488211000000007</v>
      </c>
      <c r="AS217" s="4">
        <v>313.60000000000002</v>
      </c>
      <c r="AT217" s="4">
        <v>44.8</v>
      </c>
      <c r="AU217" s="4">
        <v>12</v>
      </c>
      <c r="AV217" s="4">
        <v>12</v>
      </c>
      <c r="AW217" s="4" t="s">
        <v>404</v>
      </c>
      <c r="AX217" s="4">
        <v>0.99777800000000005</v>
      </c>
      <c r="AY217" s="4">
        <v>1.0044439999999999</v>
      </c>
      <c r="AZ217" s="4">
        <v>2.1</v>
      </c>
      <c r="BA217" s="4">
        <v>11.154</v>
      </c>
      <c r="BB217" s="4">
        <v>12.05</v>
      </c>
      <c r="BC217" s="4">
        <v>1.08</v>
      </c>
      <c r="BD217" s="4">
        <v>16.436</v>
      </c>
      <c r="BE217" s="4">
        <v>2410.1320000000001</v>
      </c>
      <c r="BF217" s="4">
        <v>5.032</v>
      </c>
      <c r="BG217" s="4">
        <v>7.6840000000000002</v>
      </c>
      <c r="BH217" s="4">
        <v>0</v>
      </c>
      <c r="BI217" s="4">
        <v>7.6840000000000002</v>
      </c>
      <c r="BJ217" s="4">
        <v>5.9580000000000002</v>
      </c>
      <c r="BK217" s="4">
        <v>0</v>
      </c>
      <c r="BL217" s="4">
        <v>5.9580000000000002</v>
      </c>
      <c r="BM217" s="4">
        <v>0.50749999999999995</v>
      </c>
      <c r="BQ217" s="4">
        <v>87.683999999999997</v>
      </c>
      <c r="BR217" s="4">
        <v>0.33411800000000003</v>
      </c>
      <c r="BS217" s="4">
        <v>-5</v>
      </c>
      <c r="BT217" s="4">
        <v>0.222662</v>
      </c>
      <c r="BU217" s="4">
        <v>8.1650089999999995</v>
      </c>
      <c r="BV217" s="4">
        <v>4.4977720000000003</v>
      </c>
    </row>
    <row r="218" spans="1:74" x14ac:dyDescent="0.25">
      <c r="A218" s="2">
        <v>42803</v>
      </c>
      <c r="B218" s="3">
        <v>0.42166462962962964</v>
      </c>
      <c r="C218" s="4">
        <v>12.811999999999999</v>
      </c>
      <c r="D218" s="4">
        <v>1.1900000000000001E-2</v>
      </c>
      <c r="E218" s="4">
        <v>118.655602</v>
      </c>
      <c r="F218" s="4">
        <v>419.3</v>
      </c>
      <c r="G218" s="4">
        <v>-12.5</v>
      </c>
      <c r="H218" s="4">
        <v>47.6</v>
      </c>
      <c r="J218" s="4">
        <v>0.6</v>
      </c>
      <c r="K218" s="4">
        <v>0.86990000000000001</v>
      </c>
      <c r="L218" s="4">
        <v>11.145</v>
      </c>
      <c r="M218" s="4">
        <v>1.03E-2</v>
      </c>
      <c r="N218" s="4">
        <v>364.75420000000003</v>
      </c>
      <c r="O218" s="4">
        <v>0</v>
      </c>
      <c r="P218" s="4">
        <v>364.8</v>
      </c>
      <c r="Q218" s="4">
        <v>282.80779999999999</v>
      </c>
      <c r="R218" s="4">
        <v>0</v>
      </c>
      <c r="S218" s="4">
        <v>282.8</v>
      </c>
      <c r="T218" s="4">
        <v>47.58</v>
      </c>
      <c r="W218" s="4">
        <v>0</v>
      </c>
      <c r="X218" s="4">
        <v>0.52190000000000003</v>
      </c>
      <c r="Y218" s="4">
        <v>11.9</v>
      </c>
      <c r="Z218" s="4">
        <v>852</v>
      </c>
      <c r="AA218" s="4">
        <v>864</v>
      </c>
      <c r="AB218" s="4">
        <v>853</v>
      </c>
      <c r="AC218" s="4">
        <v>77</v>
      </c>
      <c r="AD218" s="4">
        <v>13.35</v>
      </c>
      <c r="AE218" s="4">
        <v>0.31</v>
      </c>
      <c r="AF218" s="4">
        <v>982</v>
      </c>
      <c r="AG218" s="4">
        <v>-6</v>
      </c>
      <c r="AH218" s="4">
        <v>12</v>
      </c>
      <c r="AI218" s="4">
        <v>13</v>
      </c>
      <c r="AJ218" s="4">
        <v>121.8</v>
      </c>
      <c r="AK218" s="4">
        <v>120</v>
      </c>
      <c r="AL218" s="4">
        <v>5</v>
      </c>
      <c r="AM218" s="4">
        <v>142</v>
      </c>
      <c r="AN218" s="4" t="s">
        <v>155</v>
      </c>
      <c r="AO218" s="4">
        <v>2</v>
      </c>
      <c r="AP218" s="5">
        <v>0.63037037037037036</v>
      </c>
      <c r="AQ218" s="4">
        <v>47.158875000000002</v>
      </c>
      <c r="AR218" s="4">
        <v>-88.487928999999994</v>
      </c>
      <c r="AS218" s="4">
        <v>313.7</v>
      </c>
      <c r="AT218" s="4">
        <v>46</v>
      </c>
      <c r="AU218" s="4">
        <v>12</v>
      </c>
      <c r="AV218" s="4">
        <v>12</v>
      </c>
      <c r="AW218" s="4" t="s">
        <v>404</v>
      </c>
      <c r="AX218" s="4">
        <v>1.097702</v>
      </c>
      <c r="AY218" s="4">
        <v>1</v>
      </c>
      <c r="AZ218" s="4">
        <v>2.1</v>
      </c>
      <c r="BA218" s="4">
        <v>11.154</v>
      </c>
      <c r="BB218" s="4">
        <v>13.12</v>
      </c>
      <c r="BC218" s="4">
        <v>1.18</v>
      </c>
      <c r="BD218" s="4">
        <v>14.955</v>
      </c>
      <c r="BE218" s="4">
        <v>2416.6410000000001</v>
      </c>
      <c r="BF218" s="4">
        <v>1.425</v>
      </c>
      <c r="BG218" s="4">
        <v>8.2829999999999995</v>
      </c>
      <c r="BH218" s="4">
        <v>0</v>
      </c>
      <c r="BI218" s="4">
        <v>8.2829999999999995</v>
      </c>
      <c r="BJ218" s="4">
        <v>6.4219999999999997</v>
      </c>
      <c r="BK218" s="4">
        <v>0</v>
      </c>
      <c r="BL218" s="4">
        <v>6.4219999999999997</v>
      </c>
      <c r="BM218" s="4">
        <v>0.42780000000000001</v>
      </c>
      <c r="BQ218" s="4">
        <v>82.290999999999997</v>
      </c>
      <c r="BR218" s="4">
        <v>0.27406799999999998</v>
      </c>
      <c r="BS218" s="4">
        <v>-5</v>
      </c>
      <c r="BT218" s="4">
        <v>0.217726</v>
      </c>
      <c r="BU218" s="4">
        <v>6.6975369999999996</v>
      </c>
      <c r="BV218" s="4">
        <v>4.3980649999999999</v>
      </c>
    </row>
    <row r="219" spans="1:74" x14ac:dyDescent="0.25">
      <c r="A219" s="2">
        <v>42803</v>
      </c>
      <c r="B219" s="3">
        <v>0.42167620370370368</v>
      </c>
      <c r="C219" s="4">
        <v>12.019</v>
      </c>
      <c r="D219" s="4">
        <v>3.3999999999999998E-3</v>
      </c>
      <c r="E219" s="4">
        <v>34.202171999999997</v>
      </c>
      <c r="F219" s="4">
        <v>410.7</v>
      </c>
      <c r="G219" s="4">
        <v>-18.7</v>
      </c>
      <c r="H219" s="4">
        <v>54.9</v>
      </c>
      <c r="J219" s="4">
        <v>0.6</v>
      </c>
      <c r="K219" s="4">
        <v>0.87739999999999996</v>
      </c>
      <c r="L219" s="4">
        <v>10.546099999999999</v>
      </c>
      <c r="M219" s="4">
        <v>3.0000000000000001E-3</v>
      </c>
      <c r="N219" s="4">
        <v>360.32369999999997</v>
      </c>
      <c r="O219" s="4">
        <v>0</v>
      </c>
      <c r="P219" s="4">
        <v>360.3</v>
      </c>
      <c r="Q219" s="4">
        <v>279.37270000000001</v>
      </c>
      <c r="R219" s="4">
        <v>0</v>
      </c>
      <c r="S219" s="4">
        <v>279.39999999999998</v>
      </c>
      <c r="T219" s="4">
        <v>54.920900000000003</v>
      </c>
      <c r="W219" s="4">
        <v>0</v>
      </c>
      <c r="X219" s="4">
        <v>0.52649999999999997</v>
      </c>
      <c r="Y219" s="4">
        <v>11.9</v>
      </c>
      <c r="Z219" s="4">
        <v>853</v>
      </c>
      <c r="AA219" s="4">
        <v>864</v>
      </c>
      <c r="AB219" s="4">
        <v>856</v>
      </c>
      <c r="AC219" s="4">
        <v>77</v>
      </c>
      <c r="AD219" s="4">
        <v>13.35</v>
      </c>
      <c r="AE219" s="4">
        <v>0.31</v>
      </c>
      <c r="AF219" s="4">
        <v>982</v>
      </c>
      <c r="AG219" s="4">
        <v>-6</v>
      </c>
      <c r="AH219" s="4">
        <v>12</v>
      </c>
      <c r="AI219" s="4">
        <v>13</v>
      </c>
      <c r="AJ219" s="4">
        <v>122</v>
      </c>
      <c r="AK219" s="4">
        <v>119.2</v>
      </c>
      <c r="AL219" s="4">
        <v>5.3</v>
      </c>
      <c r="AM219" s="4">
        <v>142</v>
      </c>
      <c r="AN219" s="4" t="s">
        <v>155</v>
      </c>
      <c r="AO219" s="4">
        <v>2</v>
      </c>
      <c r="AP219" s="5">
        <v>0.6303819444444444</v>
      </c>
      <c r="AQ219" s="4">
        <v>47.158892999999999</v>
      </c>
      <c r="AR219" s="4">
        <v>-88.487658999999994</v>
      </c>
      <c r="AS219" s="4">
        <v>313.39999999999998</v>
      </c>
      <c r="AT219" s="4">
        <v>45.6</v>
      </c>
      <c r="AU219" s="4">
        <v>12</v>
      </c>
      <c r="AV219" s="4">
        <v>12</v>
      </c>
      <c r="AW219" s="4" t="s">
        <v>404</v>
      </c>
      <c r="AX219" s="4">
        <v>1.1976020000000001</v>
      </c>
      <c r="AY219" s="4">
        <v>1.1952050000000001</v>
      </c>
      <c r="AZ219" s="4">
        <v>2.1976019999999998</v>
      </c>
      <c r="BA219" s="4">
        <v>11.154</v>
      </c>
      <c r="BB219" s="4">
        <v>13.95</v>
      </c>
      <c r="BC219" s="4">
        <v>1.25</v>
      </c>
      <c r="BD219" s="4">
        <v>13.968999999999999</v>
      </c>
      <c r="BE219" s="4">
        <v>2418.4609999999998</v>
      </c>
      <c r="BF219" s="4">
        <v>0.438</v>
      </c>
      <c r="BG219" s="4">
        <v>8.6530000000000005</v>
      </c>
      <c r="BH219" s="4">
        <v>0</v>
      </c>
      <c r="BI219" s="4">
        <v>8.6530000000000005</v>
      </c>
      <c r="BJ219" s="4">
        <v>6.7089999999999996</v>
      </c>
      <c r="BK219" s="4">
        <v>0</v>
      </c>
      <c r="BL219" s="4">
        <v>6.7089999999999996</v>
      </c>
      <c r="BM219" s="4">
        <v>0.5222</v>
      </c>
      <c r="BQ219" s="4">
        <v>87.783000000000001</v>
      </c>
      <c r="BR219" s="4">
        <v>0.212536</v>
      </c>
      <c r="BS219" s="4">
        <v>-5</v>
      </c>
      <c r="BT219" s="4">
        <v>0.21775700000000001</v>
      </c>
      <c r="BU219" s="4">
        <v>5.1938599999999999</v>
      </c>
      <c r="BV219" s="4">
        <v>4.3986960000000002</v>
      </c>
    </row>
    <row r="220" spans="1:74" x14ac:dyDescent="0.25">
      <c r="A220" s="2">
        <v>42803</v>
      </c>
      <c r="B220" s="3">
        <v>0.42168777777777783</v>
      </c>
      <c r="C220" s="4">
        <v>12.217000000000001</v>
      </c>
      <c r="D220" s="4">
        <v>1.4E-3</v>
      </c>
      <c r="E220" s="4">
        <v>14.382979000000001</v>
      </c>
      <c r="F220" s="4">
        <v>425.9</v>
      </c>
      <c r="G220" s="4">
        <v>-26.9</v>
      </c>
      <c r="H220" s="4">
        <v>48.8</v>
      </c>
      <c r="J220" s="4">
        <v>0.6</v>
      </c>
      <c r="K220" s="4">
        <v>0.87560000000000004</v>
      </c>
      <c r="L220" s="4">
        <v>10.6975</v>
      </c>
      <c r="M220" s="4">
        <v>1.2999999999999999E-3</v>
      </c>
      <c r="N220" s="4">
        <v>372.9153</v>
      </c>
      <c r="O220" s="4">
        <v>0</v>
      </c>
      <c r="P220" s="4">
        <v>372.9</v>
      </c>
      <c r="Q220" s="4">
        <v>289.1354</v>
      </c>
      <c r="R220" s="4">
        <v>0</v>
      </c>
      <c r="S220" s="4">
        <v>289.10000000000002</v>
      </c>
      <c r="T220" s="4">
        <v>48.787999999999997</v>
      </c>
      <c r="W220" s="4">
        <v>0</v>
      </c>
      <c r="X220" s="4">
        <v>0.52539999999999998</v>
      </c>
      <c r="Y220" s="4">
        <v>11.9</v>
      </c>
      <c r="Z220" s="4">
        <v>854</v>
      </c>
      <c r="AA220" s="4">
        <v>866</v>
      </c>
      <c r="AB220" s="4">
        <v>858</v>
      </c>
      <c r="AC220" s="4">
        <v>77</v>
      </c>
      <c r="AD220" s="4">
        <v>13.35</v>
      </c>
      <c r="AE220" s="4">
        <v>0.31</v>
      </c>
      <c r="AF220" s="4">
        <v>982</v>
      </c>
      <c r="AG220" s="4">
        <v>-6</v>
      </c>
      <c r="AH220" s="4">
        <v>12</v>
      </c>
      <c r="AI220" s="4">
        <v>13</v>
      </c>
      <c r="AJ220" s="4">
        <v>122</v>
      </c>
      <c r="AK220" s="4">
        <v>119.8</v>
      </c>
      <c r="AL220" s="4">
        <v>5.3</v>
      </c>
      <c r="AM220" s="4">
        <v>142</v>
      </c>
      <c r="AN220" s="4" t="s">
        <v>155</v>
      </c>
      <c r="AO220" s="4">
        <v>2</v>
      </c>
      <c r="AP220" s="5">
        <v>0.63039351851851855</v>
      </c>
      <c r="AQ220" s="4">
        <v>47.158898000000001</v>
      </c>
      <c r="AR220" s="4">
        <v>-88.487390000000005</v>
      </c>
      <c r="AS220" s="4">
        <v>313.10000000000002</v>
      </c>
      <c r="AT220" s="4">
        <v>45.2</v>
      </c>
      <c r="AU220" s="4">
        <v>12</v>
      </c>
      <c r="AV220" s="4">
        <v>12</v>
      </c>
      <c r="AW220" s="4" t="s">
        <v>404</v>
      </c>
      <c r="AX220" s="4">
        <v>1.102498</v>
      </c>
      <c r="AY220" s="4">
        <v>1.2</v>
      </c>
      <c r="AZ220" s="4">
        <v>1.9074930000000001</v>
      </c>
      <c r="BA220" s="4">
        <v>11.154</v>
      </c>
      <c r="BB220" s="4">
        <v>13.74</v>
      </c>
      <c r="BC220" s="4">
        <v>1.23</v>
      </c>
      <c r="BD220" s="4">
        <v>14.204000000000001</v>
      </c>
      <c r="BE220" s="4">
        <v>2418.893</v>
      </c>
      <c r="BF220" s="4">
        <v>0.18099999999999999</v>
      </c>
      <c r="BG220" s="4">
        <v>8.83</v>
      </c>
      <c r="BH220" s="4">
        <v>0</v>
      </c>
      <c r="BI220" s="4">
        <v>8.83</v>
      </c>
      <c r="BJ220" s="4">
        <v>6.8470000000000004</v>
      </c>
      <c r="BK220" s="4">
        <v>0</v>
      </c>
      <c r="BL220" s="4">
        <v>6.8470000000000004</v>
      </c>
      <c r="BM220" s="4">
        <v>0.45739999999999997</v>
      </c>
      <c r="BQ220" s="4">
        <v>86.378</v>
      </c>
      <c r="BR220" s="4">
        <v>0.21745900000000001</v>
      </c>
      <c r="BS220" s="4">
        <v>-5</v>
      </c>
      <c r="BT220" s="4">
        <v>0.21648400000000001</v>
      </c>
      <c r="BU220" s="4">
        <v>5.3141660000000002</v>
      </c>
      <c r="BV220" s="4">
        <v>4.3729870000000002</v>
      </c>
    </row>
    <row r="221" spans="1:74" x14ac:dyDescent="0.25">
      <c r="A221" s="2">
        <v>42803</v>
      </c>
      <c r="B221" s="3">
        <v>0.42169935185185187</v>
      </c>
      <c r="C221" s="4">
        <v>12.526</v>
      </c>
      <c r="D221" s="4">
        <v>1E-3</v>
      </c>
      <c r="E221" s="4">
        <v>10</v>
      </c>
      <c r="F221" s="4">
        <v>427.1</v>
      </c>
      <c r="G221" s="4">
        <v>-26.9</v>
      </c>
      <c r="H221" s="4">
        <v>38.5</v>
      </c>
      <c r="J221" s="4">
        <v>0.63</v>
      </c>
      <c r="K221" s="4">
        <v>0.87270000000000003</v>
      </c>
      <c r="L221" s="4">
        <v>10.931100000000001</v>
      </c>
      <c r="M221" s="4">
        <v>8.9999999999999998E-4</v>
      </c>
      <c r="N221" s="4">
        <v>372.70370000000003</v>
      </c>
      <c r="O221" s="4">
        <v>0</v>
      </c>
      <c r="P221" s="4">
        <v>372.7</v>
      </c>
      <c r="Q221" s="4">
        <v>288.97129999999999</v>
      </c>
      <c r="R221" s="4">
        <v>0</v>
      </c>
      <c r="S221" s="4">
        <v>289</v>
      </c>
      <c r="T221" s="4">
        <v>38.491399999999999</v>
      </c>
      <c r="W221" s="4">
        <v>0</v>
      </c>
      <c r="X221" s="4">
        <v>0.55079999999999996</v>
      </c>
      <c r="Y221" s="4">
        <v>11.9</v>
      </c>
      <c r="Z221" s="4">
        <v>854</v>
      </c>
      <c r="AA221" s="4">
        <v>865</v>
      </c>
      <c r="AB221" s="4">
        <v>856</v>
      </c>
      <c r="AC221" s="4">
        <v>77</v>
      </c>
      <c r="AD221" s="4">
        <v>13.35</v>
      </c>
      <c r="AE221" s="4">
        <v>0.31</v>
      </c>
      <c r="AF221" s="4">
        <v>982</v>
      </c>
      <c r="AG221" s="4">
        <v>-6</v>
      </c>
      <c r="AH221" s="4">
        <v>12</v>
      </c>
      <c r="AI221" s="4">
        <v>13</v>
      </c>
      <c r="AJ221" s="4">
        <v>122</v>
      </c>
      <c r="AK221" s="4">
        <v>120</v>
      </c>
      <c r="AL221" s="4">
        <v>5.0999999999999996</v>
      </c>
      <c r="AM221" s="4">
        <v>142</v>
      </c>
      <c r="AN221" s="4" t="s">
        <v>155</v>
      </c>
      <c r="AO221" s="4">
        <v>2</v>
      </c>
      <c r="AP221" s="5">
        <v>0.63040509259259259</v>
      </c>
      <c r="AQ221" s="4">
        <v>47.158900000000003</v>
      </c>
      <c r="AR221" s="4">
        <v>-88.487137000000004</v>
      </c>
      <c r="AS221" s="4">
        <v>313.2</v>
      </c>
      <c r="AT221" s="4">
        <v>42.9</v>
      </c>
      <c r="AU221" s="4">
        <v>12</v>
      </c>
      <c r="AV221" s="4">
        <v>12</v>
      </c>
      <c r="AW221" s="4" t="s">
        <v>404</v>
      </c>
      <c r="AX221" s="4">
        <v>1.1000000000000001</v>
      </c>
      <c r="AY221" s="4">
        <v>1.2974030000000001</v>
      </c>
      <c r="AZ221" s="4">
        <v>1.9</v>
      </c>
      <c r="BA221" s="4">
        <v>11.154</v>
      </c>
      <c r="BB221" s="4">
        <v>13.42</v>
      </c>
      <c r="BC221" s="4">
        <v>1.2</v>
      </c>
      <c r="BD221" s="4">
        <v>14.587999999999999</v>
      </c>
      <c r="BE221" s="4">
        <v>2419.0439999999999</v>
      </c>
      <c r="BF221" s="4">
        <v>0.123</v>
      </c>
      <c r="BG221" s="4">
        <v>8.6370000000000005</v>
      </c>
      <c r="BH221" s="4">
        <v>0</v>
      </c>
      <c r="BI221" s="4">
        <v>8.6370000000000005</v>
      </c>
      <c r="BJ221" s="4">
        <v>6.6970000000000001</v>
      </c>
      <c r="BK221" s="4">
        <v>0</v>
      </c>
      <c r="BL221" s="4">
        <v>6.6970000000000001</v>
      </c>
      <c r="BM221" s="4">
        <v>0.35320000000000001</v>
      </c>
      <c r="BQ221" s="4">
        <v>88.635000000000005</v>
      </c>
      <c r="BR221" s="4">
        <v>0.177762</v>
      </c>
      <c r="BS221" s="4">
        <v>-5</v>
      </c>
      <c r="BT221" s="4">
        <v>0.21675800000000001</v>
      </c>
      <c r="BU221" s="4">
        <v>4.3440589999999997</v>
      </c>
      <c r="BV221" s="4">
        <v>4.3785119999999997</v>
      </c>
    </row>
    <row r="222" spans="1:74" x14ac:dyDescent="0.25">
      <c r="A222" s="2">
        <v>42803</v>
      </c>
      <c r="B222" s="3">
        <v>0.42171092592592596</v>
      </c>
      <c r="C222" s="4">
        <v>12.984999999999999</v>
      </c>
      <c r="D222" s="4">
        <v>8.0000000000000004E-4</v>
      </c>
      <c r="E222" s="4">
        <v>7.8648870000000004</v>
      </c>
      <c r="F222" s="4">
        <v>394.2</v>
      </c>
      <c r="G222" s="4">
        <v>-27</v>
      </c>
      <c r="H222" s="4">
        <v>30.2</v>
      </c>
      <c r="J222" s="4">
        <v>0.96</v>
      </c>
      <c r="K222" s="4">
        <v>0.86850000000000005</v>
      </c>
      <c r="L222" s="4">
        <v>11.2773</v>
      </c>
      <c r="M222" s="4">
        <v>6.9999999999999999E-4</v>
      </c>
      <c r="N222" s="4">
        <v>342.33240000000001</v>
      </c>
      <c r="O222" s="4">
        <v>0</v>
      </c>
      <c r="P222" s="4">
        <v>342.3</v>
      </c>
      <c r="Q222" s="4">
        <v>265.41329999999999</v>
      </c>
      <c r="R222" s="4">
        <v>0</v>
      </c>
      <c r="S222" s="4">
        <v>265.39999999999998</v>
      </c>
      <c r="T222" s="4">
        <v>30.242899999999999</v>
      </c>
      <c r="W222" s="4">
        <v>0</v>
      </c>
      <c r="X222" s="4">
        <v>0.83750000000000002</v>
      </c>
      <c r="Y222" s="4">
        <v>12.1</v>
      </c>
      <c r="Z222" s="4">
        <v>852</v>
      </c>
      <c r="AA222" s="4">
        <v>863</v>
      </c>
      <c r="AB222" s="4">
        <v>855</v>
      </c>
      <c r="AC222" s="4">
        <v>77</v>
      </c>
      <c r="AD222" s="4">
        <v>13.34</v>
      </c>
      <c r="AE222" s="4">
        <v>0.31</v>
      </c>
      <c r="AF222" s="4">
        <v>983</v>
      </c>
      <c r="AG222" s="4">
        <v>-6</v>
      </c>
      <c r="AH222" s="4">
        <v>12</v>
      </c>
      <c r="AI222" s="4">
        <v>13</v>
      </c>
      <c r="AJ222" s="4">
        <v>122</v>
      </c>
      <c r="AK222" s="4">
        <v>120</v>
      </c>
      <c r="AL222" s="4">
        <v>5.2</v>
      </c>
      <c r="AM222" s="4">
        <v>142</v>
      </c>
      <c r="AN222" s="4" t="s">
        <v>155</v>
      </c>
      <c r="AO222" s="4">
        <v>2</v>
      </c>
      <c r="AP222" s="5">
        <v>0.63041666666666674</v>
      </c>
      <c r="AQ222" s="4">
        <v>47.158898000000001</v>
      </c>
      <c r="AR222" s="4">
        <v>-88.486908999999997</v>
      </c>
      <c r="AS222" s="4">
        <v>312.89999999999998</v>
      </c>
      <c r="AT222" s="4">
        <v>40.6</v>
      </c>
      <c r="AU222" s="4">
        <v>12</v>
      </c>
      <c r="AV222" s="4">
        <v>12</v>
      </c>
      <c r="AW222" s="4" t="s">
        <v>404</v>
      </c>
      <c r="AX222" s="4">
        <v>1.197303</v>
      </c>
      <c r="AY222" s="4">
        <v>1.494605</v>
      </c>
      <c r="AZ222" s="4">
        <v>2.0946050000000001</v>
      </c>
      <c r="BA222" s="4">
        <v>11.154</v>
      </c>
      <c r="BB222" s="4">
        <v>12.97</v>
      </c>
      <c r="BC222" s="4">
        <v>1.1599999999999999</v>
      </c>
      <c r="BD222" s="4">
        <v>15.141</v>
      </c>
      <c r="BE222" s="4">
        <v>2419.0230000000001</v>
      </c>
      <c r="BF222" s="4">
        <v>9.2999999999999999E-2</v>
      </c>
      <c r="BG222" s="4">
        <v>7.69</v>
      </c>
      <c r="BH222" s="4">
        <v>0</v>
      </c>
      <c r="BI222" s="4">
        <v>7.69</v>
      </c>
      <c r="BJ222" s="4">
        <v>5.9619999999999997</v>
      </c>
      <c r="BK222" s="4">
        <v>0</v>
      </c>
      <c r="BL222" s="4">
        <v>5.9619999999999997</v>
      </c>
      <c r="BM222" s="4">
        <v>0.26900000000000002</v>
      </c>
      <c r="BQ222" s="4">
        <v>130.625</v>
      </c>
      <c r="BR222" s="4">
        <v>0.169822</v>
      </c>
      <c r="BS222" s="4">
        <v>-5</v>
      </c>
      <c r="BT222" s="4">
        <v>0.22306400000000001</v>
      </c>
      <c r="BU222" s="4">
        <v>4.1500250000000003</v>
      </c>
      <c r="BV222" s="4">
        <v>4.5058930000000004</v>
      </c>
    </row>
    <row r="223" spans="1:74" x14ac:dyDescent="0.25">
      <c r="A223" s="2">
        <v>42803</v>
      </c>
      <c r="B223" s="3">
        <v>0.4217225</v>
      </c>
      <c r="C223" s="4">
        <v>12.885</v>
      </c>
      <c r="D223" s="4">
        <v>0</v>
      </c>
      <c r="E223" s="4">
        <v>0.47460400000000003</v>
      </c>
      <c r="F223" s="4">
        <v>386.1</v>
      </c>
      <c r="G223" s="4">
        <v>-18.399999999999999</v>
      </c>
      <c r="H223" s="4">
        <v>31.7</v>
      </c>
      <c r="J223" s="4">
        <v>1.31</v>
      </c>
      <c r="K223" s="4">
        <v>0.86929999999999996</v>
      </c>
      <c r="L223" s="4">
        <v>11.201499999999999</v>
      </c>
      <c r="M223" s="4">
        <v>0</v>
      </c>
      <c r="N223" s="4">
        <v>335.64789999999999</v>
      </c>
      <c r="O223" s="4">
        <v>0</v>
      </c>
      <c r="P223" s="4">
        <v>335.6</v>
      </c>
      <c r="Q223" s="4">
        <v>260.22770000000003</v>
      </c>
      <c r="R223" s="4">
        <v>0</v>
      </c>
      <c r="S223" s="4">
        <v>260.2</v>
      </c>
      <c r="T223" s="4">
        <v>31.7029</v>
      </c>
      <c r="W223" s="4">
        <v>0</v>
      </c>
      <c r="X223" s="4">
        <v>1.1426000000000001</v>
      </c>
      <c r="Y223" s="4">
        <v>12.2</v>
      </c>
      <c r="Z223" s="4">
        <v>852</v>
      </c>
      <c r="AA223" s="4">
        <v>864</v>
      </c>
      <c r="AB223" s="4">
        <v>855</v>
      </c>
      <c r="AC223" s="4">
        <v>77</v>
      </c>
      <c r="AD223" s="4">
        <v>13.34</v>
      </c>
      <c r="AE223" s="4">
        <v>0.31</v>
      </c>
      <c r="AF223" s="4">
        <v>983</v>
      </c>
      <c r="AG223" s="4">
        <v>-6</v>
      </c>
      <c r="AH223" s="4">
        <v>12</v>
      </c>
      <c r="AI223" s="4">
        <v>13</v>
      </c>
      <c r="AJ223" s="4">
        <v>121.2</v>
      </c>
      <c r="AK223" s="4">
        <v>119.2</v>
      </c>
      <c r="AL223" s="4">
        <v>4.9000000000000004</v>
      </c>
      <c r="AM223" s="4">
        <v>142</v>
      </c>
      <c r="AN223" s="4" t="s">
        <v>155</v>
      </c>
      <c r="AO223" s="4">
        <v>2</v>
      </c>
      <c r="AP223" s="5">
        <v>0.63042824074074078</v>
      </c>
      <c r="AQ223" s="4">
        <v>47.158887</v>
      </c>
      <c r="AR223" s="4">
        <v>-88.486683999999997</v>
      </c>
      <c r="AS223" s="4">
        <v>312.2</v>
      </c>
      <c r="AT223" s="4">
        <v>39.1</v>
      </c>
      <c r="AU223" s="4">
        <v>12</v>
      </c>
      <c r="AV223" s="4">
        <v>12</v>
      </c>
      <c r="AW223" s="4" t="s">
        <v>404</v>
      </c>
      <c r="AX223" s="4">
        <v>1.2972030000000001</v>
      </c>
      <c r="AY223" s="4">
        <v>1.5972029999999999</v>
      </c>
      <c r="AZ223" s="4">
        <v>2.2944059999999999</v>
      </c>
      <c r="BA223" s="4">
        <v>11.154</v>
      </c>
      <c r="BB223" s="4">
        <v>13.07</v>
      </c>
      <c r="BC223" s="4">
        <v>1.17</v>
      </c>
      <c r="BD223" s="4">
        <v>15.031000000000001</v>
      </c>
      <c r="BE223" s="4">
        <v>2419.183</v>
      </c>
      <c r="BF223" s="4">
        <v>6.0000000000000001E-3</v>
      </c>
      <c r="BG223" s="4">
        <v>7.5910000000000002</v>
      </c>
      <c r="BH223" s="4">
        <v>0</v>
      </c>
      <c r="BI223" s="4">
        <v>7.5910000000000002</v>
      </c>
      <c r="BJ223" s="4">
        <v>5.8849999999999998</v>
      </c>
      <c r="BK223" s="4">
        <v>0</v>
      </c>
      <c r="BL223" s="4">
        <v>5.8849999999999998</v>
      </c>
      <c r="BM223" s="4">
        <v>0.28389999999999999</v>
      </c>
      <c r="BQ223" s="4">
        <v>179.42699999999999</v>
      </c>
      <c r="BR223" s="4">
        <v>0.200046</v>
      </c>
      <c r="BS223" s="4">
        <v>-5</v>
      </c>
      <c r="BT223" s="4">
        <v>0.226516</v>
      </c>
      <c r="BU223" s="4">
        <v>4.8886240000000001</v>
      </c>
      <c r="BV223" s="4">
        <v>4.5756230000000002</v>
      </c>
    </row>
    <row r="224" spans="1:74" x14ac:dyDescent="0.25">
      <c r="A224" s="2">
        <v>42803</v>
      </c>
      <c r="B224" s="3">
        <v>0.42173407407407404</v>
      </c>
      <c r="C224" s="4">
        <v>12.898999999999999</v>
      </c>
      <c r="D224" s="4">
        <v>8.9999999999999998E-4</v>
      </c>
      <c r="E224" s="4">
        <v>8.8009989999999991</v>
      </c>
      <c r="F224" s="4">
        <v>399.2</v>
      </c>
      <c r="G224" s="4">
        <v>-18.3</v>
      </c>
      <c r="H224" s="4">
        <v>36.200000000000003</v>
      </c>
      <c r="J224" s="4">
        <v>1.63</v>
      </c>
      <c r="K224" s="4">
        <v>0.86919999999999997</v>
      </c>
      <c r="L224" s="4">
        <v>11.2113</v>
      </c>
      <c r="M224" s="4">
        <v>8.0000000000000004E-4</v>
      </c>
      <c r="N224" s="4">
        <v>346.9701</v>
      </c>
      <c r="O224" s="4">
        <v>0</v>
      </c>
      <c r="P224" s="4">
        <v>347</v>
      </c>
      <c r="Q224" s="4">
        <v>269.00580000000002</v>
      </c>
      <c r="R224" s="4">
        <v>0</v>
      </c>
      <c r="S224" s="4">
        <v>269</v>
      </c>
      <c r="T224" s="4">
        <v>36.176000000000002</v>
      </c>
      <c r="W224" s="4">
        <v>0</v>
      </c>
      <c r="X224" s="4">
        <v>1.4189000000000001</v>
      </c>
      <c r="Y224" s="4">
        <v>12.1</v>
      </c>
      <c r="Z224" s="4">
        <v>853</v>
      </c>
      <c r="AA224" s="4">
        <v>866</v>
      </c>
      <c r="AB224" s="4">
        <v>857</v>
      </c>
      <c r="AC224" s="4">
        <v>77</v>
      </c>
      <c r="AD224" s="4">
        <v>13.34</v>
      </c>
      <c r="AE224" s="4">
        <v>0.31</v>
      </c>
      <c r="AF224" s="4">
        <v>983</v>
      </c>
      <c r="AG224" s="4">
        <v>-6</v>
      </c>
      <c r="AH224" s="4">
        <v>12</v>
      </c>
      <c r="AI224" s="4">
        <v>13</v>
      </c>
      <c r="AJ224" s="4">
        <v>121</v>
      </c>
      <c r="AK224" s="4">
        <v>119</v>
      </c>
      <c r="AL224" s="4">
        <v>4.9000000000000004</v>
      </c>
      <c r="AM224" s="4">
        <v>142</v>
      </c>
      <c r="AN224" s="4" t="s">
        <v>155</v>
      </c>
      <c r="AO224" s="4">
        <v>2</v>
      </c>
      <c r="AP224" s="5">
        <v>0.63043981481481481</v>
      </c>
      <c r="AQ224" s="4">
        <v>47.158867999999998</v>
      </c>
      <c r="AR224" s="4">
        <v>-88.486463999999998</v>
      </c>
      <c r="AS224" s="4">
        <v>311.7</v>
      </c>
      <c r="AT224" s="4">
        <v>37.5</v>
      </c>
      <c r="AU224" s="4">
        <v>12</v>
      </c>
      <c r="AV224" s="4">
        <v>12</v>
      </c>
      <c r="AW224" s="4" t="s">
        <v>404</v>
      </c>
      <c r="AX224" s="4">
        <v>1.1057939999999999</v>
      </c>
      <c r="AY224" s="4">
        <v>1.405794</v>
      </c>
      <c r="AZ224" s="4">
        <v>1.7173830000000001</v>
      </c>
      <c r="BA224" s="4">
        <v>11.154</v>
      </c>
      <c r="BB224" s="4">
        <v>13.05</v>
      </c>
      <c r="BC224" s="4">
        <v>1.17</v>
      </c>
      <c r="BD224" s="4">
        <v>15.05</v>
      </c>
      <c r="BE224" s="4">
        <v>2418.922</v>
      </c>
      <c r="BF224" s="4">
        <v>0.105</v>
      </c>
      <c r="BG224" s="4">
        <v>7.84</v>
      </c>
      <c r="BH224" s="4">
        <v>0</v>
      </c>
      <c r="BI224" s="4">
        <v>7.84</v>
      </c>
      <c r="BJ224" s="4">
        <v>6.0780000000000003</v>
      </c>
      <c r="BK224" s="4">
        <v>0</v>
      </c>
      <c r="BL224" s="4">
        <v>6.0780000000000003</v>
      </c>
      <c r="BM224" s="4">
        <v>0.3236</v>
      </c>
      <c r="BQ224" s="4">
        <v>222.58799999999999</v>
      </c>
      <c r="BR224" s="4">
        <v>0.19687199999999999</v>
      </c>
      <c r="BS224" s="4">
        <v>-5</v>
      </c>
      <c r="BT224" s="4">
        <v>0.22245200000000001</v>
      </c>
      <c r="BU224" s="4">
        <v>4.8110600000000003</v>
      </c>
      <c r="BV224" s="4">
        <v>4.4935299999999998</v>
      </c>
    </row>
    <row r="225" spans="1:74" x14ac:dyDescent="0.25">
      <c r="A225" s="2">
        <v>42803</v>
      </c>
      <c r="B225" s="3">
        <v>0.42174564814814813</v>
      </c>
      <c r="C225" s="4">
        <v>12.968</v>
      </c>
      <c r="D225" s="4">
        <v>1E-3</v>
      </c>
      <c r="E225" s="4">
        <v>10</v>
      </c>
      <c r="F225" s="4">
        <v>401.4</v>
      </c>
      <c r="G225" s="4">
        <v>-12.7</v>
      </c>
      <c r="H225" s="4">
        <v>33.299999999999997</v>
      </c>
      <c r="J225" s="4">
        <v>1.93</v>
      </c>
      <c r="K225" s="4">
        <v>0.86870000000000003</v>
      </c>
      <c r="L225" s="4">
        <v>11.264799999999999</v>
      </c>
      <c r="M225" s="4">
        <v>8.9999999999999998E-4</v>
      </c>
      <c r="N225" s="4">
        <v>348.66680000000002</v>
      </c>
      <c r="O225" s="4">
        <v>0</v>
      </c>
      <c r="P225" s="4">
        <v>348.7</v>
      </c>
      <c r="Q225" s="4">
        <v>270.32119999999998</v>
      </c>
      <c r="R225" s="4">
        <v>0</v>
      </c>
      <c r="S225" s="4">
        <v>270.3</v>
      </c>
      <c r="T225" s="4">
        <v>33.29</v>
      </c>
      <c r="W225" s="4">
        <v>0</v>
      </c>
      <c r="X225" s="4">
        <v>1.6736</v>
      </c>
      <c r="Y225" s="4">
        <v>11.9</v>
      </c>
      <c r="Z225" s="4">
        <v>854</v>
      </c>
      <c r="AA225" s="4">
        <v>868</v>
      </c>
      <c r="AB225" s="4">
        <v>855</v>
      </c>
      <c r="AC225" s="4">
        <v>77</v>
      </c>
      <c r="AD225" s="4">
        <v>13.34</v>
      </c>
      <c r="AE225" s="4">
        <v>0.31</v>
      </c>
      <c r="AF225" s="4">
        <v>983</v>
      </c>
      <c r="AG225" s="4">
        <v>-6</v>
      </c>
      <c r="AH225" s="4">
        <v>12</v>
      </c>
      <c r="AI225" s="4">
        <v>13</v>
      </c>
      <c r="AJ225" s="4">
        <v>121</v>
      </c>
      <c r="AK225" s="4">
        <v>119.8</v>
      </c>
      <c r="AL225" s="4">
        <v>5.2</v>
      </c>
      <c r="AM225" s="4">
        <v>142</v>
      </c>
      <c r="AN225" s="4" t="s">
        <v>155</v>
      </c>
      <c r="AO225" s="4">
        <v>2</v>
      </c>
      <c r="AP225" s="5">
        <v>0.63045138888888885</v>
      </c>
      <c r="AQ225" s="4">
        <v>47.158828999999997</v>
      </c>
      <c r="AR225" s="4">
        <v>-88.486259000000004</v>
      </c>
      <c r="AS225" s="4">
        <v>311.60000000000002</v>
      </c>
      <c r="AT225" s="4">
        <v>36.6</v>
      </c>
      <c r="AU225" s="4">
        <v>12</v>
      </c>
      <c r="AV225" s="4">
        <v>12</v>
      </c>
      <c r="AW225" s="4" t="s">
        <v>404</v>
      </c>
      <c r="AX225" s="4">
        <v>1.197003</v>
      </c>
      <c r="AY225" s="4">
        <v>1.0119880000000001</v>
      </c>
      <c r="AZ225" s="4">
        <v>1.7970029999999999</v>
      </c>
      <c r="BA225" s="4">
        <v>11.154</v>
      </c>
      <c r="BB225" s="4">
        <v>12.99</v>
      </c>
      <c r="BC225" s="4">
        <v>1.1599999999999999</v>
      </c>
      <c r="BD225" s="4">
        <v>15.119</v>
      </c>
      <c r="BE225" s="4">
        <v>2418.9259999999999</v>
      </c>
      <c r="BF225" s="4">
        <v>0.11899999999999999</v>
      </c>
      <c r="BG225" s="4">
        <v>7.8410000000000002</v>
      </c>
      <c r="BH225" s="4">
        <v>0</v>
      </c>
      <c r="BI225" s="4">
        <v>7.8410000000000002</v>
      </c>
      <c r="BJ225" s="4">
        <v>6.0789999999999997</v>
      </c>
      <c r="BK225" s="4">
        <v>0</v>
      </c>
      <c r="BL225" s="4">
        <v>6.0789999999999997</v>
      </c>
      <c r="BM225" s="4">
        <v>0.2964</v>
      </c>
      <c r="BQ225" s="4">
        <v>261.31299999999999</v>
      </c>
      <c r="BR225" s="4">
        <v>0.163438</v>
      </c>
      <c r="BS225" s="4">
        <v>-5</v>
      </c>
      <c r="BT225" s="4">
        <v>0.217968</v>
      </c>
      <c r="BU225" s="4">
        <v>3.9940159999999998</v>
      </c>
      <c r="BV225" s="4">
        <v>4.4029540000000003</v>
      </c>
    </row>
    <row r="226" spans="1:74" x14ac:dyDescent="0.25">
      <c r="A226" s="2">
        <v>42803</v>
      </c>
      <c r="B226" s="3">
        <v>0.42175722222222217</v>
      </c>
      <c r="C226" s="4">
        <v>12.939</v>
      </c>
      <c r="D226" s="4">
        <v>1E-3</v>
      </c>
      <c r="E226" s="4">
        <v>10</v>
      </c>
      <c r="F226" s="4">
        <v>358.1</v>
      </c>
      <c r="G226" s="4">
        <v>-11.6</v>
      </c>
      <c r="H226" s="4">
        <v>37.9</v>
      </c>
      <c r="J226" s="4">
        <v>2.1</v>
      </c>
      <c r="K226" s="4">
        <v>0.86890000000000001</v>
      </c>
      <c r="L226" s="4">
        <v>11.242699999999999</v>
      </c>
      <c r="M226" s="4">
        <v>8.9999999999999998E-4</v>
      </c>
      <c r="N226" s="4">
        <v>311.16500000000002</v>
      </c>
      <c r="O226" s="4">
        <v>0</v>
      </c>
      <c r="P226" s="4">
        <v>311.2</v>
      </c>
      <c r="Q226" s="4">
        <v>241.24610000000001</v>
      </c>
      <c r="R226" s="4">
        <v>0</v>
      </c>
      <c r="S226" s="4">
        <v>241.2</v>
      </c>
      <c r="T226" s="4">
        <v>37.8752</v>
      </c>
      <c r="W226" s="4">
        <v>0</v>
      </c>
      <c r="X226" s="4">
        <v>1.8246</v>
      </c>
      <c r="Y226" s="4">
        <v>11.9</v>
      </c>
      <c r="Z226" s="4">
        <v>855</v>
      </c>
      <c r="AA226" s="4">
        <v>869</v>
      </c>
      <c r="AB226" s="4">
        <v>857</v>
      </c>
      <c r="AC226" s="4">
        <v>77</v>
      </c>
      <c r="AD226" s="4">
        <v>13.34</v>
      </c>
      <c r="AE226" s="4">
        <v>0.31</v>
      </c>
      <c r="AF226" s="4">
        <v>983</v>
      </c>
      <c r="AG226" s="4">
        <v>-6</v>
      </c>
      <c r="AH226" s="4">
        <v>12</v>
      </c>
      <c r="AI226" s="4">
        <v>13</v>
      </c>
      <c r="AJ226" s="4">
        <v>121</v>
      </c>
      <c r="AK226" s="4">
        <v>120</v>
      </c>
      <c r="AL226" s="4">
        <v>5.0999999999999996</v>
      </c>
      <c r="AM226" s="4">
        <v>142</v>
      </c>
      <c r="AN226" s="4" t="s">
        <v>155</v>
      </c>
      <c r="AO226" s="4">
        <v>2</v>
      </c>
      <c r="AP226" s="5">
        <v>0.63046296296296289</v>
      </c>
      <c r="AQ226" s="4">
        <v>47.158788000000001</v>
      </c>
      <c r="AR226" s="4">
        <v>-88.486075999999997</v>
      </c>
      <c r="AS226" s="4">
        <v>311.60000000000002</v>
      </c>
      <c r="AT226" s="4">
        <v>34.5</v>
      </c>
      <c r="AU226" s="4">
        <v>12</v>
      </c>
      <c r="AV226" s="4">
        <v>10</v>
      </c>
      <c r="AW226" s="4" t="s">
        <v>420</v>
      </c>
      <c r="AX226" s="4">
        <v>1.4907090000000001</v>
      </c>
      <c r="AY226" s="4">
        <v>1</v>
      </c>
      <c r="AZ226" s="4">
        <v>2.0907089999999999</v>
      </c>
      <c r="BA226" s="4">
        <v>11.154</v>
      </c>
      <c r="BB226" s="4">
        <v>13.02</v>
      </c>
      <c r="BC226" s="4">
        <v>1.17</v>
      </c>
      <c r="BD226" s="4">
        <v>15.090999999999999</v>
      </c>
      <c r="BE226" s="4">
        <v>2418.8420000000001</v>
      </c>
      <c r="BF226" s="4">
        <v>0.11899999999999999</v>
      </c>
      <c r="BG226" s="4">
        <v>7.0110000000000001</v>
      </c>
      <c r="BH226" s="4">
        <v>0</v>
      </c>
      <c r="BI226" s="4">
        <v>7.0110000000000001</v>
      </c>
      <c r="BJ226" s="4">
        <v>5.4349999999999996</v>
      </c>
      <c r="BK226" s="4">
        <v>0</v>
      </c>
      <c r="BL226" s="4">
        <v>5.4349999999999996</v>
      </c>
      <c r="BM226" s="4">
        <v>0.33789999999999998</v>
      </c>
      <c r="BQ226" s="4">
        <v>285.44</v>
      </c>
      <c r="BR226" s="4">
        <v>0.14490400000000001</v>
      </c>
      <c r="BS226" s="4">
        <v>-5</v>
      </c>
      <c r="BT226" s="4">
        <v>0.21851599999999999</v>
      </c>
      <c r="BU226" s="4">
        <v>3.5410910000000002</v>
      </c>
      <c r="BV226" s="4">
        <v>4.4140230000000003</v>
      </c>
    </row>
    <row r="227" spans="1:74" x14ac:dyDescent="0.25">
      <c r="A227" s="2">
        <v>42803</v>
      </c>
      <c r="B227" s="3">
        <v>0.42176879629629632</v>
      </c>
      <c r="C227" s="4">
        <v>12.79</v>
      </c>
      <c r="D227" s="4">
        <v>5.9999999999999995E-4</v>
      </c>
      <c r="E227" s="4">
        <v>6.0210699999999999</v>
      </c>
      <c r="F227" s="4">
        <v>335.1</v>
      </c>
      <c r="G227" s="4">
        <v>-11.7</v>
      </c>
      <c r="H227" s="4">
        <v>34.5</v>
      </c>
      <c r="J227" s="4">
        <v>2.2999999999999998</v>
      </c>
      <c r="K227" s="4">
        <v>0.87029999999999996</v>
      </c>
      <c r="L227" s="4">
        <v>11.1309</v>
      </c>
      <c r="M227" s="4">
        <v>5.0000000000000001E-4</v>
      </c>
      <c r="N227" s="4">
        <v>291.64609999999999</v>
      </c>
      <c r="O227" s="4">
        <v>0</v>
      </c>
      <c r="P227" s="4">
        <v>291.60000000000002</v>
      </c>
      <c r="Q227" s="4">
        <v>226.1131</v>
      </c>
      <c r="R227" s="4">
        <v>0</v>
      </c>
      <c r="S227" s="4">
        <v>226.1</v>
      </c>
      <c r="T227" s="4">
        <v>34.5107</v>
      </c>
      <c r="W227" s="4">
        <v>0</v>
      </c>
      <c r="X227" s="4">
        <v>2.0017</v>
      </c>
      <c r="Y227" s="4">
        <v>12.1</v>
      </c>
      <c r="Z227" s="4">
        <v>853</v>
      </c>
      <c r="AA227" s="4">
        <v>867</v>
      </c>
      <c r="AB227" s="4">
        <v>856</v>
      </c>
      <c r="AC227" s="4">
        <v>77</v>
      </c>
      <c r="AD227" s="4">
        <v>13.34</v>
      </c>
      <c r="AE227" s="4">
        <v>0.31</v>
      </c>
      <c r="AF227" s="4">
        <v>983</v>
      </c>
      <c r="AG227" s="4">
        <v>-6</v>
      </c>
      <c r="AH227" s="4">
        <v>12</v>
      </c>
      <c r="AI227" s="4">
        <v>13</v>
      </c>
      <c r="AJ227" s="4">
        <v>121.8</v>
      </c>
      <c r="AK227" s="4">
        <v>120</v>
      </c>
      <c r="AL227" s="4">
        <v>5.2</v>
      </c>
      <c r="AM227" s="4">
        <v>142</v>
      </c>
      <c r="AN227" s="4" t="s">
        <v>155</v>
      </c>
      <c r="AO227" s="4">
        <v>2</v>
      </c>
      <c r="AP227" s="5">
        <v>0.63047453703703704</v>
      </c>
      <c r="AQ227" s="4">
        <v>47.158738</v>
      </c>
      <c r="AR227" s="4">
        <v>-88.485890999999995</v>
      </c>
      <c r="AS227" s="4">
        <v>311.5</v>
      </c>
      <c r="AT227" s="4">
        <v>33.299999999999997</v>
      </c>
      <c r="AU227" s="4">
        <v>12</v>
      </c>
      <c r="AV227" s="4">
        <v>11</v>
      </c>
      <c r="AW227" s="4" t="s">
        <v>421</v>
      </c>
      <c r="AX227" s="4">
        <v>1.0111000000000001</v>
      </c>
      <c r="AY227" s="4">
        <v>1.09778</v>
      </c>
      <c r="AZ227" s="4">
        <v>2.1</v>
      </c>
      <c r="BA227" s="4">
        <v>11.154</v>
      </c>
      <c r="BB227" s="4">
        <v>13.16</v>
      </c>
      <c r="BC227" s="4">
        <v>1.18</v>
      </c>
      <c r="BD227" s="4">
        <v>14.904999999999999</v>
      </c>
      <c r="BE227" s="4">
        <v>2419.067</v>
      </c>
      <c r="BF227" s="4">
        <v>7.1999999999999995E-2</v>
      </c>
      <c r="BG227" s="4">
        <v>6.6379999999999999</v>
      </c>
      <c r="BH227" s="4">
        <v>0</v>
      </c>
      <c r="BI227" s="4">
        <v>6.6379999999999999</v>
      </c>
      <c r="BJ227" s="4">
        <v>5.1459999999999999</v>
      </c>
      <c r="BK227" s="4">
        <v>0</v>
      </c>
      <c r="BL227" s="4">
        <v>5.1459999999999999</v>
      </c>
      <c r="BM227" s="4">
        <v>0.311</v>
      </c>
      <c r="BQ227" s="4">
        <v>316.303</v>
      </c>
      <c r="BR227" s="4">
        <v>0.14957999999999999</v>
      </c>
      <c r="BS227" s="4">
        <v>-5</v>
      </c>
      <c r="BT227" s="4">
        <v>0.22582199999999999</v>
      </c>
      <c r="BU227" s="4">
        <v>3.6553610000000001</v>
      </c>
      <c r="BV227" s="4">
        <v>4.561604</v>
      </c>
    </row>
    <row r="228" spans="1:74" x14ac:dyDescent="0.25">
      <c r="A228" s="2">
        <v>42803</v>
      </c>
      <c r="B228" s="3">
        <v>0.42178037037037036</v>
      </c>
      <c r="C228" s="4">
        <v>12.79</v>
      </c>
      <c r="D228" s="4">
        <v>2.0000000000000001E-4</v>
      </c>
      <c r="E228" s="4">
        <v>2.1928329999999998</v>
      </c>
      <c r="F228" s="4">
        <v>351.5</v>
      </c>
      <c r="G228" s="4">
        <v>-11.7</v>
      </c>
      <c r="H228" s="4">
        <v>28.7</v>
      </c>
      <c r="J228" s="4">
        <v>2.4</v>
      </c>
      <c r="K228" s="4">
        <v>0.87029999999999996</v>
      </c>
      <c r="L228" s="4">
        <v>11.130599999999999</v>
      </c>
      <c r="M228" s="4">
        <v>2.0000000000000001E-4</v>
      </c>
      <c r="N228" s="4">
        <v>305.87909999999999</v>
      </c>
      <c r="O228" s="4">
        <v>0</v>
      </c>
      <c r="P228" s="4">
        <v>305.89999999999998</v>
      </c>
      <c r="Q228" s="4">
        <v>237.14789999999999</v>
      </c>
      <c r="R228" s="4">
        <v>0</v>
      </c>
      <c r="S228" s="4">
        <v>237.1</v>
      </c>
      <c r="T228" s="4">
        <v>28.7103</v>
      </c>
      <c r="W228" s="4">
        <v>0</v>
      </c>
      <c r="X228" s="4">
        <v>2.0886</v>
      </c>
      <c r="Y228" s="4">
        <v>11.9</v>
      </c>
      <c r="Z228" s="4">
        <v>855</v>
      </c>
      <c r="AA228" s="4">
        <v>866</v>
      </c>
      <c r="AB228" s="4">
        <v>856</v>
      </c>
      <c r="AC228" s="4">
        <v>77</v>
      </c>
      <c r="AD228" s="4">
        <v>13.34</v>
      </c>
      <c r="AE228" s="4">
        <v>0.31</v>
      </c>
      <c r="AF228" s="4">
        <v>983</v>
      </c>
      <c r="AG228" s="4">
        <v>-6</v>
      </c>
      <c r="AH228" s="4">
        <v>12</v>
      </c>
      <c r="AI228" s="4">
        <v>13</v>
      </c>
      <c r="AJ228" s="4">
        <v>121.2</v>
      </c>
      <c r="AK228" s="4">
        <v>120</v>
      </c>
      <c r="AL228" s="4">
        <v>5</v>
      </c>
      <c r="AM228" s="4">
        <v>142</v>
      </c>
      <c r="AN228" s="4" t="s">
        <v>155</v>
      </c>
      <c r="AO228" s="4">
        <v>1</v>
      </c>
      <c r="AP228" s="5">
        <v>0.63048611111111108</v>
      </c>
      <c r="AQ228" s="4">
        <v>47.158678000000002</v>
      </c>
      <c r="AR228" s="4">
        <v>-88.485724000000005</v>
      </c>
      <c r="AS228" s="4">
        <v>311.2</v>
      </c>
      <c r="AT228" s="4">
        <v>32.6</v>
      </c>
      <c r="AU228" s="4">
        <v>12</v>
      </c>
      <c r="AV228" s="4">
        <v>11</v>
      </c>
      <c r="AW228" s="4" t="s">
        <v>421</v>
      </c>
      <c r="AX228" s="4">
        <v>1</v>
      </c>
      <c r="AY228" s="4">
        <v>1.2954049999999999</v>
      </c>
      <c r="AZ228" s="4">
        <v>2.197702</v>
      </c>
      <c r="BA228" s="4">
        <v>11.154</v>
      </c>
      <c r="BB228" s="4">
        <v>13.16</v>
      </c>
      <c r="BC228" s="4">
        <v>1.18</v>
      </c>
      <c r="BD228" s="4">
        <v>14.907999999999999</v>
      </c>
      <c r="BE228" s="4">
        <v>2419.2660000000001</v>
      </c>
      <c r="BF228" s="4">
        <v>2.5999999999999999E-2</v>
      </c>
      <c r="BG228" s="4">
        <v>6.9619999999999997</v>
      </c>
      <c r="BH228" s="4">
        <v>0</v>
      </c>
      <c r="BI228" s="4">
        <v>6.9619999999999997</v>
      </c>
      <c r="BJ228" s="4">
        <v>5.3979999999999997</v>
      </c>
      <c r="BK228" s="4">
        <v>0</v>
      </c>
      <c r="BL228" s="4">
        <v>5.3979999999999997</v>
      </c>
      <c r="BM228" s="4">
        <v>0.25879999999999997</v>
      </c>
      <c r="BQ228" s="4">
        <v>330.08300000000003</v>
      </c>
      <c r="BR228" s="4">
        <v>0.14441999999999999</v>
      </c>
      <c r="BS228" s="4">
        <v>-5</v>
      </c>
      <c r="BT228" s="4">
        <v>0.22345200000000001</v>
      </c>
      <c r="BU228" s="4">
        <v>3.529264</v>
      </c>
      <c r="BV228" s="4">
        <v>4.5137299999999998</v>
      </c>
    </row>
    <row r="229" spans="1:74" x14ac:dyDescent="0.25">
      <c r="A229" s="2">
        <v>42803</v>
      </c>
      <c r="B229" s="3">
        <v>0.42179194444444446</v>
      </c>
      <c r="C229" s="4">
        <v>13.196</v>
      </c>
      <c r="D229" s="4">
        <v>8.9999999999999998E-4</v>
      </c>
      <c r="E229" s="4">
        <v>9.3078179999999993</v>
      </c>
      <c r="F229" s="4">
        <v>362.3</v>
      </c>
      <c r="G229" s="4">
        <v>-11.8</v>
      </c>
      <c r="H229" s="4">
        <v>31.1</v>
      </c>
      <c r="J229" s="4">
        <v>2.4</v>
      </c>
      <c r="K229" s="4">
        <v>0.86670000000000003</v>
      </c>
      <c r="L229" s="4">
        <v>11.4367</v>
      </c>
      <c r="M229" s="4">
        <v>8.0000000000000004E-4</v>
      </c>
      <c r="N229" s="4">
        <v>313.99290000000002</v>
      </c>
      <c r="O229" s="4">
        <v>0</v>
      </c>
      <c r="P229" s="4">
        <v>314</v>
      </c>
      <c r="Q229" s="4">
        <v>243.43860000000001</v>
      </c>
      <c r="R229" s="4">
        <v>0</v>
      </c>
      <c r="S229" s="4">
        <v>243.4</v>
      </c>
      <c r="T229" s="4">
        <v>31.1</v>
      </c>
      <c r="W229" s="4">
        <v>0</v>
      </c>
      <c r="X229" s="4">
        <v>2.08</v>
      </c>
      <c r="Y229" s="4">
        <v>12</v>
      </c>
      <c r="Z229" s="4">
        <v>854</v>
      </c>
      <c r="AA229" s="4">
        <v>868</v>
      </c>
      <c r="AB229" s="4">
        <v>857</v>
      </c>
      <c r="AC229" s="4">
        <v>77</v>
      </c>
      <c r="AD229" s="4">
        <v>13.34</v>
      </c>
      <c r="AE229" s="4">
        <v>0.31</v>
      </c>
      <c r="AF229" s="4">
        <v>983</v>
      </c>
      <c r="AG229" s="4">
        <v>-6</v>
      </c>
      <c r="AH229" s="4">
        <v>12</v>
      </c>
      <c r="AI229" s="4">
        <v>13</v>
      </c>
      <c r="AJ229" s="4">
        <v>121</v>
      </c>
      <c r="AK229" s="4">
        <v>119.2</v>
      </c>
      <c r="AL229" s="4">
        <v>5.5</v>
      </c>
      <c r="AM229" s="4">
        <v>142</v>
      </c>
      <c r="AN229" s="4" t="s">
        <v>155</v>
      </c>
      <c r="AO229" s="4">
        <v>1</v>
      </c>
      <c r="AP229" s="5">
        <v>0.63049768518518523</v>
      </c>
      <c r="AQ229" s="4">
        <v>47.158619000000002</v>
      </c>
      <c r="AR229" s="4">
        <v>-88.485563999999997</v>
      </c>
      <c r="AS229" s="4">
        <v>311.2</v>
      </c>
      <c r="AT229" s="4">
        <v>31.5</v>
      </c>
      <c r="AU229" s="4">
        <v>12</v>
      </c>
      <c r="AV229" s="4">
        <v>11</v>
      </c>
      <c r="AW229" s="4" t="s">
        <v>421</v>
      </c>
      <c r="AX229" s="4">
        <v>1</v>
      </c>
      <c r="AY229" s="4">
        <v>1.3</v>
      </c>
      <c r="AZ229" s="4">
        <v>2.102398</v>
      </c>
      <c r="BA229" s="4">
        <v>11.154</v>
      </c>
      <c r="BB229" s="4">
        <v>12.78</v>
      </c>
      <c r="BC229" s="4">
        <v>1.1499999999999999</v>
      </c>
      <c r="BD229" s="4">
        <v>15.385</v>
      </c>
      <c r="BE229" s="4">
        <v>2418.87</v>
      </c>
      <c r="BF229" s="4">
        <v>0.109</v>
      </c>
      <c r="BG229" s="4">
        <v>6.9550000000000001</v>
      </c>
      <c r="BH229" s="4">
        <v>0</v>
      </c>
      <c r="BI229" s="4">
        <v>6.9550000000000001</v>
      </c>
      <c r="BJ229" s="4">
        <v>5.3920000000000003</v>
      </c>
      <c r="BK229" s="4">
        <v>0</v>
      </c>
      <c r="BL229" s="4">
        <v>5.3920000000000003</v>
      </c>
      <c r="BM229" s="4">
        <v>0.2727</v>
      </c>
      <c r="BQ229" s="4">
        <v>319.87</v>
      </c>
      <c r="BR229" s="4">
        <v>0.13896800000000001</v>
      </c>
      <c r="BS229" s="4">
        <v>-5</v>
      </c>
      <c r="BT229" s="4">
        <v>0.22351599999999999</v>
      </c>
      <c r="BU229" s="4">
        <v>3.3960309999999998</v>
      </c>
      <c r="BV229" s="4">
        <v>4.5150230000000002</v>
      </c>
    </row>
    <row r="230" spans="1:74" x14ac:dyDescent="0.25">
      <c r="A230" s="2">
        <v>42803</v>
      </c>
      <c r="B230" s="3">
        <v>0.42180351851851849</v>
      </c>
      <c r="C230" s="4">
        <v>13.212999999999999</v>
      </c>
      <c r="D230" s="4">
        <v>1E-4</v>
      </c>
      <c r="E230" s="4">
        <v>1.1644950000000001</v>
      </c>
      <c r="F230" s="4">
        <v>350.2</v>
      </c>
      <c r="G230" s="4">
        <v>-11.8</v>
      </c>
      <c r="H230" s="4">
        <v>31.3</v>
      </c>
      <c r="J230" s="4">
        <v>2.4</v>
      </c>
      <c r="K230" s="4">
        <v>0.86650000000000005</v>
      </c>
      <c r="L230" s="4">
        <v>11.45</v>
      </c>
      <c r="M230" s="4">
        <v>1E-4</v>
      </c>
      <c r="N230" s="4">
        <v>303.48950000000002</v>
      </c>
      <c r="O230" s="4">
        <v>0</v>
      </c>
      <c r="P230" s="4">
        <v>303.5</v>
      </c>
      <c r="Q230" s="4">
        <v>235.2953</v>
      </c>
      <c r="R230" s="4">
        <v>0</v>
      </c>
      <c r="S230" s="4">
        <v>235.3</v>
      </c>
      <c r="T230" s="4">
        <v>31.265499999999999</v>
      </c>
      <c r="W230" s="4">
        <v>0</v>
      </c>
      <c r="X230" s="4">
        <v>2.0796999999999999</v>
      </c>
      <c r="Y230" s="4">
        <v>11.8</v>
      </c>
      <c r="Z230" s="4">
        <v>855</v>
      </c>
      <c r="AA230" s="4">
        <v>869</v>
      </c>
      <c r="AB230" s="4">
        <v>859</v>
      </c>
      <c r="AC230" s="4">
        <v>77</v>
      </c>
      <c r="AD230" s="4">
        <v>13.34</v>
      </c>
      <c r="AE230" s="4">
        <v>0.31</v>
      </c>
      <c r="AF230" s="4">
        <v>983</v>
      </c>
      <c r="AG230" s="4">
        <v>-6</v>
      </c>
      <c r="AH230" s="4">
        <v>12</v>
      </c>
      <c r="AI230" s="4">
        <v>13</v>
      </c>
      <c r="AJ230" s="4">
        <v>121</v>
      </c>
      <c r="AK230" s="4">
        <v>119.8</v>
      </c>
      <c r="AL230" s="4">
        <v>5.5</v>
      </c>
      <c r="AM230" s="4">
        <v>142</v>
      </c>
      <c r="AN230" s="4" t="s">
        <v>155</v>
      </c>
      <c r="AO230" s="4">
        <v>1</v>
      </c>
      <c r="AP230" s="5">
        <v>0.63050925925925927</v>
      </c>
      <c r="AQ230" s="4">
        <v>47.158579000000003</v>
      </c>
      <c r="AR230" s="4">
        <v>-88.485399000000001</v>
      </c>
      <c r="AS230" s="4">
        <v>311.39999999999998</v>
      </c>
      <c r="AT230" s="4">
        <v>30.5</v>
      </c>
      <c r="AU230" s="4">
        <v>12</v>
      </c>
      <c r="AV230" s="4">
        <v>11</v>
      </c>
      <c r="AW230" s="4" t="s">
        <v>421</v>
      </c>
      <c r="AX230" s="4">
        <v>1.39001</v>
      </c>
      <c r="AY230" s="4">
        <v>1.007493</v>
      </c>
      <c r="AZ230" s="4">
        <v>2.4900099999999998</v>
      </c>
      <c r="BA230" s="4">
        <v>11.154</v>
      </c>
      <c r="BB230" s="4">
        <v>12.76</v>
      </c>
      <c r="BC230" s="4">
        <v>1.1399999999999999</v>
      </c>
      <c r="BD230" s="4">
        <v>15.401</v>
      </c>
      <c r="BE230" s="4">
        <v>2419.0070000000001</v>
      </c>
      <c r="BF230" s="4">
        <v>1.4E-2</v>
      </c>
      <c r="BG230" s="4">
        <v>6.7140000000000004</v>
      </c>
      <c r="BH230" s="4">
        <v>0</v>
      </c>
      <c r="BI230" s="4">
        <v>6.7140000000000004</v>
      </c>
      <c r="BJ230" s="4">
        <v>5.2060000000000004</v>
      </c>
      <c r="BK230" s="4">
        <v>0</v>
      </c>
      <c r="BL230" s="4">
        <v>5.2060000000000004</v>
      </c>
      <c r="BM230" s="4">
        <v>0.27389999999999998</v>
      </c>
      <c r="BQ230" s="4">
        <v>319.47000000000003</v>
      </c>
      <c r="BR230" s="4">
        <v>0.13875799999999999</v>
      </c>
      <c r="BS230" s="4">
        <v>-5</v>
      </c>
      <c r="BT230" s="4">
        <v>0.22172600000000001</v>
      </c>
      <c r="BU230" s="4">
        <v>3.3908990000000001</v>
      </c>
      <c r="BV230" s="4">
        <v>4.4788649999999999</v>
      </c>
    </row>
    <row r="231" spans="1:74" x14ac:dyDescent="0.25">
      <c r="A231" s="2">
        <v>42803</v>
      </c>
      <c r="B231" s="3">
        <v>0.42181509259259259</v>
      </c>
      <c r="C231" s="4">
        <v>12.5</v>
      </c>
      <c r="D231" s="4">
        <v>0</v>
      </c>
      <c r="E231" s="4">
        <v>0</v>
      </c>
      <c r="F231" s="4">
        <v>343.7</v>
      </c>
      <c r="G231" s="4">
        <v>-17.100000000000001</v>
      </c>
      <c r="H231" s="4">
        <v>39.200000000000003</v>
      </c>
      <c r="J231" s="4">
        <v>2.4</v>
      </c>
      <c r="K231" s="4">
        <v>0.87309999999999999</v>
      </c>
      <c r="L231" s="4">
        <v>10.9145</v>
      </c>
      <c r="M231" s="4">
        <v>0</v>
      </c>
      <c r="N231" s="4">
        <v>300.0693</v>
      </c>
      <c r="O231" s="4">
        <v>0</v>
      </c>
      <c r="P231" s="4">
        <v>300.10000000000002</v>
      </c>
      <c r="Q231" s="4">
        <v>232.64359999999999</v>
      </c>
      <c r="R231" s="4">
        <v>0</v>
      </c>
      <c r="S231" s="4">
        <v>232.6</v>
      </c>
      <c r="T231" s="4">
        <v>39.2316</v>
      </c>
      <c r="W231" s="4">
        <v>0</v>
      </c>
      <c r="X231" s="4">
        <v>2.0954999999999999</v>
      </c>
      <c r="Y231" s="4">
        <v>11.9</v>
      </c>
      <c r="Z231" s="4">
        <v>855</v>
      </c>
      <c r="AA231" s="4">
        <v>868</v>
      </c>
      <c r="AB231" s="4">
        <v>859</v>
      </c>
      <c r="AC231" s="4">
        <v>77</v>
      </c>
      <c r="AD231" s="4">
        <v>13.34</v>
      </c>
      <c r="AE231" s="4">
        <v>0.31</v>
      </c>
      <c r="AF231" s="4">
        <v>983</v>
      </c>
      <c r="AG231" s="4">
        <v>-6</v>
      </c>
      <c r="AH231" s="4">
        <v>12</v>
      </c>
      <c r="AI231" s="4">
        <v>13</v>
      </c>
      <c r="AJ231" s="4">
        <v>121.8</v>
      </c>
      <c r="AK231" s="4">
        <v>120</v>
      </c>
      <c r="AL231" s="4">
        <v>5.7</v>
      </c>
      <c r="AM231" s="4">
        <v>142</v>
      </c>
      <c r="AN231" s="4" t="s">
        <v>155</v>
      </c>
      <c r="AO231" s="4">
        <v>1</v>
      </c>
      <c r="AP231" s="5">
        <v>0.63052083333333331</v>
      </c>
      <c r="AQ231" s="4">
        <v>47.158554000000002</v>
      </c>
      <c r="AR231" s="4">
        <v>-88.485231999999996</v>
      </c>
      <c r="AS231" s="4">
        <v>311.5</v>
      </c>
      <c r="AT231" s="4">
        <v>29.5</v>
      </c>
      <c r="AU231" s="4">
        <v>12</v>
      </c>
      <c r="AV231" s="4">
        <v>11</v>
      </c>
      <c r="AW231" s="4" t="s">
        <v>421</v>
      </c>
      <c r="AX231" s="4">
        <v>1.497403</v>
      </c>
      <c r="AY231" s="4">
        <v>1</v>
      </c>
      <c r="AZ231" s="4">
        <v>2.207792</v>
      </c>
      <c r="BA231" s="4">
        <v>11.154</v>
      </c>
      <c r="BB231" s="4">
        <v>13.45</v>
      </c>
      <c r="BC231" s="4">
        <v>1.21</v>
      </c>
      <c r="BD231" s="4">
        <v>14.53</v>
      </c>
      <c r="BE231" s="4">
        <v>2419.2339999999999</v>
      </c>
      <c r="BF231" s="4">
        <v>0</v>
      </c>
      <c r="BG231" s="4">
        <v>6.9649999999999999</v>
      </c>
      <c r="BH231" s="4">
        <v>0</v>
      </c>
      <c r="BI231" s="4">
        <v>6.9649999999999999</v>
      </c>
      <c r="BJ231" s="4">
        <v>5.4</v>
      </c>
      <c r="BK231" s="4">
        <v>0</v>
      </c>
      <c r="BL231" s="4">
        <v>5.4</v>
      </c>
      <c r="BM231" s="4">
        <v>0.36059999999999998</v>
      </c>
      <c r="BQ231" s="4">
        <v>337.72500000000002</v>
      </c>
      <c r="BR231" s="4">
        <v>0.147338</v>
      </c>
      <c r="BS231" s="4">
        <v>-5</v>
      </c>
      <c r="BT231" s="4">
        <v>0.223274</v>
      </c>
      <c r="BU231" s="4">
        <v>3.6005720000000001</v>
      </c>
      <c r="BV231" s="4">
        <v>4.510135</v>
      </c>
    </row>
    <row r="232" spans="1:74" x14ac:dyDescent="0.25">
      <c r="A232" s="2">
        <v>42803</v>
      </c>
      <c r="B232" s="3">
        <v>0.42182666666666663</v>
      </c>
      <c r="C232" s="4">
        <v>11.039</v>
      </c>
      <c r="D232" s="4">
        <v>-1.1000000000000001E-3</v>
      </c>
      <c r="E232" s="4">
        <v>-11.282050999999999</v>
      </c>
      <c r="F232" s="4">
        <v>335.1</v>
      </c>
      <c r="G232" s="4">
        <v>-17.5</v>
      </c>
      <c r="H232" s="4">
        <v>37.9</v>
      </c>
      <c r="J232" s="4">
        <v>2.4</v>
      </c>
      <c r="K232" s="4">
        <v>0.88680000000000003</v>
      </c>
      <c r="L232" s="4">
        <v>9.7894000000000005</v>
      </c>
      <c r="M232" s="4">
        <v>0</v>
      </c>
      <c r="N232" s="4">
        <v>297.13630000000001</v>
      </c>
      <c r="O232" s="4">
        <v>0</v>
      </c>
      <c r="P232" s="4">
        <v>297.10000000000002</v>
      </c>
      <c r="Q232" s="4">
        <v>230.36969999999999</v>
      </c>
      <c r="R232" s="4">
        <v>0</v>
      </c>
      <c r="S232" s="4">
        <v>230.4</v>
      </c>
      <c r="T232" s="4">
        <v>37.8996</v>
      </c>
      <c r="W232" s="4">
        <v>0</v>
      </c>
      <c r="X232" s="4">
        <v>2.1282999999999999</v>
      </c>
      <c r="Y232" s="4">
        <v>11.9</v>
      </c>
      <c r="Z232" s="4">
        <v>855</v>
      </c>
      <c r="AA232" s="4">
        <v>869</v>
      </c>
      <c r="AB232" s="4">
        <v>859</v>
      </c>
      <c r="AC232" s="4">
        <v>77</v>
      </c>
      <c r="AD232" s="4">
        <v>13.34</v>
      </c>
      <c r="AE232" s="4">
        <v>0.31</v>
      </c>
      <c r="AF232" s="4">
        <v>983</v>
      </c>
      <c r="AG232" s="4">
        <v>-6</v>
      </c>
      <c r="AH232" s="4">
        <v>12</v>
      </c>
      <c r="AI232" s="4">
        <v>13</v>
      </c>
      <c r="AJ232" s="4">
        <v>122</v>
      </c>
      <c r="AK232" s="4">
        <v>120</v>
      </c>
      <c r="AL232" s="4">
        <v>5.5</v>
      </c>
      <c r="AM232" s="4">
        <v>142</v>
      </c>
      <c r="AN232" s="4" t="s">
        <v>155</v>
      </c>
      <c r="AO232" s="4">
        <v>1</v>
      </c>
      <c r="AP232" s="5">
        <v>0.63053240740740735</v>
      </c>
      <c r="AQ232" s="4">
        <v>47.158531000000004</v>
      </c>
      <c r="AR232" s="4">
        <v>-88.485067000000001</v>
      </c>
      <c r="AS232" s="4">
        <v>310.8</v>
      </c>
      <c r="AT232" s="4">
        <v>29</v>
      </c>
      <c r="AU232" s="4">
        <v>12</v>
      </c>
      <c r="AV232" s="4">
        <v>11</v>
      </c>
      <c r="AW232" s="4" t="s">
        <v>421</v>
      </c>
      <c r="AX232" s="4">
        <v>1.6946049999999999</v>
      </c>
      <c r="AY232" s="4">
        <v>1.486513</v>
      </c>
      <c r="AZ232" s="4">
        <v>2.5892110000000002</v>
      </c>
      <c r="BA232" s="4">
        <v>11.154</v>
      </c>
      <c r="BB232" s="4">
        <v>15.13</v>
      </c>
      <c r="BC232" s="4">
        <v>1.36</v>
      </c>
      <c r="BD232" s="4">
        <v>12.766999999999999</v>
      </c>
      <c r="BE232" s="4">
        <v>2420.1860000000001</v>
      </c>
      <c r="BF232" s="4">
        <v>0</v>
      </c>
      <c r="BG232" s="4">
        <v>7.6929999999999996</v>
      </c>
      <c r="BH232" s="4">
        <v>0</v>
      </c>
      <c r="BI232" s="4">
        <v>7.6929999999999996</v>
      </c>
      <c r="BJ232" s="4">
        <v>5.9640000000000004</v>
      </c>
      <c r="BK232" s="4">
        <v>0</v>
      </c>
      <c r="BL232" s="4">
        <v>5.9640000000000004</v>
      </c>
      <c r="BM232" s="4">
        <v>0.38850000000000001</v>
      </c>
      <c r="BQ232" s="4">
        <v>382.57600000000002</v>
      </c>
      <c r="BR232" s="4">
        <v>0.136356</v>
      </c>
      <c r="BS232" s="4">
        <v>-5</v>
      </c>
      <c r="BT232" s="4">
        <v>0.224</v>
      </c>
      <c r="BU232" s="4">
        <v>3.3321999999999998</v>
      </c>
      <c r="BV232" s="4">
        <v>4.5247999999999999</v>
      </c>
    </row>
    <row r="233" spans="1:74" x14ac:dyDescent="0.25">
      <c r="A233" s="2">
        <v>42803</v>
      </c>
      <c r="B233" s="3">
        <v>0.42183824074074078</v>
      </c>
      <c r="C233" s="4">
        <v>9.15</v>
      </c>
      <c r="D233" s="4">
        <v>-1.1999999999999999E-3</v>
      </c>
      <c r="E233" s="4">
        <v>-12.077607</v>
      </c>
      <c r="F233" s="4">
        <v>316.39999999999998</v>
      </c>
      <c r="G233" s="4">
        <v>-13.9</v>
      </c>
      <c r="H233" s="4">
        <v>55.6</v>
      </c>
      <c r="J233" s="4">
        <v>2.2999999999999998</v>
      </c>
      <c r="K233" s="4">
        <v>0.90510000000000002</v>
      </c>
      <c r="L233" s="4">
        <v>8.2813999999999997</v>
      </c>
      <c r="M233" s="4">
        <v>0</v>
      </c>
      <c r="N233" s="4">
        <v>286.40199999999999</v>
      </c>
      <c r="O233" s="4">
        <v>0</v>
      </c>
      <c r="P233" s="4">
        <v>286.39999999999998</v>
      </c>
      <c r="Q233" s="4">
        <v>222.04730000000001</v>
      </c>
      <c r="R233" s="4">
        <v>0</v>
      </c>
      <c r="S233" s="4">
        <v>222</v>
      </c>
      <c r="T233" s="4">
        <v>55.649500000000003</v>
      </c>
      <c r="W233" s="4">
        <v>0</v>
      </c>
      <c r="X233" s="4">
        <v>2.0817999999999999</v>
      </c>
      <c r="Y233" s="4">
        <v>12.1</v>
      </c>
      <c r="Z233" s="4">
        <v>854</v>
      </c>
      <c r="AA233" s="4">
        <v>867</v>
      </c>
      <c r="AB233" s="4">
        <v>857</v>
      </c>
      <c r="AC233" s="4">
        <v>77</v>
      </c>
      <c r="AD233" s="4">
        <v>13.34</v>
      </c>
      <c r="AE233" s="4">
        <v>0.31</v>
      </c>
      <c r="AF233" s="4">
        <v>983</v>
      </c>
      <c r="AG233" s="4">
        <v>-6</v>
      </c>
      <c r="AH233" s="4">
        <v>12</v>
      </c>
      <c r="AI233" s="4">
        <v>13</v>
      </c>
      <c r="AJ233" s="4">
        <v>121.2</v>
      </c>
      <c r="AK233" s="4">
        <v>120.8</v>
      </c>
      <c r="AL233" s="4">
        <v>5.6</v>
      </c>
      <c r="AM233" s="4">
        <v>142</v>
      </c>
      <c r="AN233" s="4" t="s">
        <v>155</v>
      </c>
      <c r="AO233" s="4">
        <v>1</v>
      </c>
      <c r="AP233" s="5">
        <v>0.6305439814814815</v>
      </c>
      <c r="AQ233" s="4">
        <v>47.158520000000003</v>
      </c>
      <c r="AR233" s="4">
        <v>-88.484902000000005</v>
      </c>
      <c r="AS233" s="4">
        <v>310.8</v>
      </c>
      <c r="AT233" s="4">
        <v>28.4</v>
      </c>
      <c r="AU233" s="4">
        <v>12</v>
      </c>
      <c r="AV233" s="4">
        <v>11</v>
      </c>
      <c r="AW233" s="4" t="s">
        <v>421</v>
      </c>
      <c r="AX233" s="4">
        <v>1.7</v>
      </c>
      <c r="AY233" s="4">
        <v>1.5</v>
      </c>
      <c r="AZ233" s="4">
        <v>2.6</v>
      </c>
      <c r="BA233" s="4">
        <v>11.154</v>
      </c>
      <c r="BB233" s="4">
        <v>18.09</v>
      </c>
      <c r="BC233" s="4">
        <v>1.62</v>
      </c>
      <c r="BD233" s="4">
        <v>10.483000000000001</v>
      </c>
      <c r="BE233" s="4">
        <v>2421.2959999999998</v>
      </c>
      <c r="BF233" s="4">
        <v>0</v>
      </c>
      <c r="BG233" s="4">
        <v>8.7690000000000001</v>
      </c>
      <c r="BH233" s="4">
        <v>0</v>
      </c>
      <c r="BI233" s="4">
        <v>8.7690000000000001</v>
      </c>
      <c r="BJ233" s="4">
        <v>6.7990000000000004</v>
      </c>
      <c r="BK233" s="4">
        <v>0</v>
      </c>
      <c r="BL233" s="4">
        <v>6.7990000000000004</v>
      </c>
      <c r="BM233" s="4">
        <v>0.67469999999999997</v>
      </c>
      <c r="BQ233" s="4">
        <v>442.56200000000001</v>
      </c>
      <c r="BR233" s="4">
        <v>0.15625600000000001</v>
      </c>
      <c r="BS233" s="4">
        <v>-5</v>
      </c>
      <c r="BT233" s="4">
        <v>0.228548</v>
      </c>
      <c r="BU233" s="4">
        <v>3.8185060000000002</v>
      </c>
      <c r="BV233" s="4">
        <v>4.6166700000000001</v>
      </c>
    </row>
    <row r="234" spans="1:74" x14ac:dyDescent="0.25">
      <c r="A234" s="2">
        <v>42803</v>
      </c>
      <c r="B234" s="3">
        <v>0.42184981481481482</v>
      </c>
      <c r="C234" s="4">
        <v>9.141</v>
      </c>
      <c r="D234" s="4">
        <v>6.4999999999999997E-3</v>
      </c>
      <c r="E234" s="4">
        <v>65.358333000000002</v>
      </c>
      <c r="F234" s="4">
        <v>284.8</v>
      </c>
      <c r="G234" s="4">
        <v>-12.8</v>
      </c>
      <c r="H234" s="4">
        <v>87.8</v>
      </c>
      <c r="J234" s="4">
        <v>2.2999999999999998</v>
      </c>
      <c r="K234" s="4">
        <v>0.90510000000000002</v>
      </c>
      <c r="L234" s="4">
        <v>8.2737999999999996</v>
      </c>
      <c r="M234" s="4">
        <v>5.8999999999999999E-3</v>
      </c>
      <c r="N234" s="4">
        <v>257.77940000000001</v>
      </c>
      <c r="O234" s="4">
        <v>0</v>
      </c>
      <c r="P234" s="4">
        <v>257.8</v>
      </c>
      <c r="Q234" s="4">
        <v>199.8562</v>
      </c>
      <c r="R234" s="4">
        <v>0</v>
      </c>
      <c r="S234" s="4">
        <v>199.9</v>
      </c>
      <c r="T234" s="4">
        <v>87.779399999999995</v>
      </c>
      <c r="W234" s="4">
        <v>0</v>
      </c>
      <c r="X234" s="4">
        <v>2.0817000000000001</v>
      </c>
      <c r="Y234" s="4">
        <v>12.3</v>
      </c>
      <c r="Z234" s="4">
        <v>852</v>
      </c>
      <c r="AA234" s="4">
        <v>864</v>
      </c>
      <c r="AB234" s="4">
        <v>854</v>
      </c>
      <c r="AC234" s="4">
        <v>77</v>
      </c>
      <c r="AD234" s="4">
        <v>13.34</v>
      </c>
      <c r="AE234" s="4">
        <v>0.31</v>
      </c>
      <c r="AF234" s="4">
        <v>983</v>
      </c>
      <c r="AG234" s="4">
        <v>-6</v>
      </c>
      <c r="AH234" s="4">
        <v>12</v>
      </c>
      <c r="AI234" s="4">
        <v>13</v>
      </c>
      <c r="AJ234" s="4">
        <v>121.8</v>
      </c>
      <c r="AK234" s="4">
        <v>120.2</v>
      </c>
      <c r="AL234" s="4">
        <v>5.6</v>
      </c>
      <c r="AM234" s="4">
        <v>142</v>
      </c>
      <c r="AN234" s="4" t="s">
        <v>155</v>
      </c>
      <c r="AO234" s="4">
        <v>1</v>
      </c>
      <c r="AP234" s="5">
        <v>0.63055555555555554</v>
      </c>
      <c r="AQ234" s="4">
        <v>47.158512999999999</v>
      </c>
      <c r="AR234" s="4">
        <v>-88.484745000000004</v>
      </c>
      <c r="AS234" s="4">
        <v>310.3</v>
      </c>
      <c r="AT234" s="4">
        <v>27.5</v>
      </c>
      <c r="AU234" s="4">
        <v>12</v>
      </c>
      <c r="AV234" s="4">
        <v>11</v>
      </c>
      <c r="AW234" s="4" t="s">
        <v>421</v>
      </c>
      <c r="AX234" s="4">
        <v>1.7971029999999999</v>
      </c>
      <c r="AY234" s="4">
        <v>1.888412</v>
      </c>
      <c r="AZ234" s="4">
        <v>3.0855139999999999</v>
      </c>
      <c r="BA234" s="4">
        <v>11.154</v>
      </c>
      <c r="BB234" s="4">
        <v>18.09</v>
      </c>
      <c r="BC234" s="4">
        <v>1.62</v>
      </c>
      <c r="BD234" s="4">
        <v>10.484</v>
      </c>
      <c r="BE234" s="4">
        <v>2418.6260000000002</v>
      </c>
      <c r="BF234" s="4">
        <v>1.101</v>
      </c>
      <c r="BG234" s="4">
        <v>7.891</v>
      </c>
      <c r="BH234" s="4">
        <v>0</v>
      </c>
      <c r="BI234" s="4">
        <v>7.891</v>
      </c>
      <c r="BJ234" s="4">
        <v>6.1180000000000003</v>
      </c>
      <c r="BK234" s="4">
        <v>0</v>
      </c>
      <c r="BL234" s="4">
        <v>6.1180000000000003</v>
      </c>
      <c r="BM234" s="4">
        <v>1.0640000000000001</v>
      </c>
      <c r="BQ234" s="4">
        <v>442.47699999999998</v>
      </c>
      <c r="BR234" s="4">
        <v>0.15566199999999999</v>
      </c>
      <c r="BS234" s="4">
        <v>-5</v>
      </c>
      <c r="BT234" s="4">
        <v>0.23379</v>
      </c>
      <c r="BU234" s="4">
        <v>3.8039909999999999</v>
      </c>
      <c r="BV234" s="4">
        <v>4.7225580000000003</v>
      </c>
    </row>
    <row r="235" spans="1:74" x14ac:dyDescent="0.25">
      <c r="A235" s="2">
        <v>42803</v>
      </c>
      <c r="B235" s="3">
        <v>0.42186138888888891</v>
      </c>
      <c r="C235" s="4">
        <v>11.414</v>
      </c>
      <c r="D235" s="4">
        <v>3.85E-2</v>
      </c>
      <c r="E235" s="4">
        <v>384.57951700000001</v>
      </c>
      <c r="F235" s="4">
        <v>237.7</v>
      </c>
      <c r="G235" s="4">
        <v>-12.7</v>
      </c>
      <c r="H235" s="4">
        <v>119.3</v>
      </c>
      <c r="J235" s="4">
        <v>2.4300000000000002</v>
      </c>
      <c r="K235" s="4">
        <v>0.88280000000000003</v>
      </c>
      <c r="L235" s="4">
        <v>10.077</v>
      </c>
      <c r="M235" s="4">
        <v>3.4000000000000002E-2</v>
      </c>
      <c r="N235" s="4">
        <v>209.87020000000001</v>
      </c>
      <c r="O235" s="4">
        <v>0</v>
      </c>
      <c r="P235" s="4">
        <v>209.9</v>
      </c>
      <c r="Q235" s="4">
        <v>162.7123</v>
      </c>
      <c r="R235" s="4">
        <v>0</v>
      </c>
      <c r="S235" s="4">
        <v>162.69999999999999</v>
      </c>
      <c r="T235" s="4">
        <v>119.32</v>
      </c>
      <c r="W235" s="4">
        <v>0</v>
      </c>
      <c r="X235" s="4">
        <v>2.1425999999999998</v>
      </c>
      <c r="Y235" s="4">
        <v>12.3</v>
      </c>
      <c r="Z235" s="4">
        <v>852</v>
      </c>
      <c r="AA235" s="4">
        <v>864</v>
      </c>
      <c r="AB235" s="4">
        <v>854</v>
      </c>
      <c r="AC235" s="4">
        <v>77</v>
      </c>
      <c r="AD235" s="4">
        <v>13.34</v>
      </c>
      <c r="AE235" s="4">
        <v>0.31</v>
      </c>
      <c r="AF235" s="4">
        <v>983</v>
      </c>
      <c r="AG235" s="4">
        <v>-6</v>
      </c>
      <c r="AH235" s="4">
        <v>12.757243000000001</v>
      </c>
      <c r="AI235" s="4">
        <v>13</v>
      </c>
      <c r="AJ235" s="4">
        <v>122</v>
      </c>
      <c r="AK235" s="4">
        <v>120.8</v>
      </c>
      <c r="AL235" s="4">
        <v>5.8</v>
      </c>
      <c r="AM235" s="4">
        <v>142</v>
      </c>
      <c r="AN235" s="4" t="s">
        <v>155</v>
      </c>
      <c r="AO235" s="4">
        <v>1</v>
      </c>
      <c r="AP235" s="5">
        <v>0.63056712962962969</v>
      </c>
      <c r="AQ235" s="4">
        <v>47.158521999999998</v>
      </c>
      <c r="AR235" s="4">
        <v>-88.484599000000003</v>
      </c>
      <c r="AS235" s="4">
        <v>310.2</v>
      </c>
      <c r="AT235" s="4">
        <v>25.9</v>
      </c>
      <c r="AU235" s="4">
        <v>12</v>
      </c>
      <c r="AV235" s="4">
        <v>11</v>
      </c>
      <c r="AW235" s="4" t="s">
        <v>421</v>
      </c>
      <c r="AX235" s="4">
        <v>1.9940059999999999</v>
      </c>
      <c r="AY235" s="4">
        <v>2.2880120000000002</v>
      </c>
      <c r="AZ235" s="4">
        <v>3.3910089999999999</v>
      </c>
      <c r="BA235" s="4">
        <v>11.154</v>
      </c>
      <c r="BB235" s="4">
        <v>14.59</v>
      </c>
      <c r="BC235" s="4">
        <v>1.31</v>
      </c>
      <c r="BD235" s="4">
        <v>13.272</v>
      </c>
      <c r="BE235" s="4">
        <v>2409.826</v>
      </c>
      <c r="BF235" s="4">
        <v>5.1680000000000001</v>
      </c>
      <c r="BG235" s="4">
        <v>5.2560000000000002</v>
      </c>
      <c r="BH235" s="4">
        <v>0</v>
      </c>
      <c r="BI235" s="4">
        <v>5.2560000000000002</v>
      </c>
      <c r="BJ235" s="4">
        <v>4.0750000000000002</v>
      </c>
      <c r="BK235" s="4">
        <v>0</v>
      </c>
      <c r="BL235" s="4">
        <v>4.0750000000000002</v>
      </c>
      <c r="BM235" s="4">
        <v>1.1832</v>
      </c>
      <c r="BQ235" s="4">
        <v>372.55700000000002</v>
      </c>
      <c r="BR235" s="4">
        <v>0.14921400000000001</v>
      </c>
      <c r="BS235" s="4">
        <v>-5</v>
      </c>
      <c r="BT235" s="4">
        <v>0.23424300000000001</v>
      </c>
      <c r="BU235" s="4">
        <v>3.6464120000000002</v>
      </c>
      <c r="BV235" s="4">
        <v>4.7317039999999997</v>
      </c>
    </row>
    <row r="236" spans="1:74" x14ac:dyDescent="0.25">
      <c r="A236" s="2">
        <v>42803</v>
      </c>
      <c r="B236" s="3">
        <v>0.42187296296296295</v>
      </c>
      <c r="C236" s="4">
        <v>12.988</v>
      </c>
      <c r="D236" s="4">
        <v>0.1792</v>
      </c>
      <c r="E236" s="4">
        <v>1791.7402159999999</v>
      </c>
      <c r="F236" s="4">
        <v>193.1</v>
      </c>
      <c r="G236" s="4">
        <v>-13.5</v>
      </c>
      <c r="H236" s="4">
        <v>118.9</v>
      </c>
      <c r="J236" s="4">
        <v>3.09</v>
      </c>
      <c r="K236" s="4">
        <v>0.86670000000000003</v>
      </c>
      <c r="L236" s="4">
        <v>11.2576</v>
      </c>
      <c r="M236" s="4">
        <v>0.15529999999999999</v>
      </c>
      <c r="N236" s="4">
        <v>167.3682</v>
      </c>
      <c r="O236" s="4">
        <v>0</v>
      </c>
      <c r="P236" s="4">
        <v>167.4</v>
      </c>
      <c r="Q236" s="4">
        <v>129.76050000000001</v>
      </c>
      <c r="R236" s="4">
        <v>0</v>
      </c>
      <c r="S236" s="4">
        <v>129.80000000000001</v>
      </c>
      <c r="T236" s="4">
        <v>118.8862</v>
      </c>
      <c r="W236" s="4">
        <v>0</v>
      </c>
      <c r="X236" s="4">
        <v>2.6783000000000001</v>
      </c>
      <c r="Y236" s="4">
        <v>12.4</v>
      </c>
      <c r="Z236" s="4">
        <v>852</v>
      </c>
      <c r="AA236" s="4">
        <v>865</v>
      </c>
      <c r="AB236" s="4">
        <v>854</v>
      </c>
      <c r="AC236" s="4">
        <v>77</v>
      </c>
      <c r="AD236" s="4">
        <v>13.34</v>
      </c>
      <c r="AE236" s="4">
        <v>0.31</v>
      </c>
      <c r="AF236" s="4">
        <v>983</v>
      </c>
      <c r="AG236" s="4">
        <v>-6</v>
      </c>
      <c r="AH236" s="4">
        <v>12.242241999999999</v>
      </c>
      <c r="AI236" s="4">
        <v>13</v>
      </c>
      <c r="AJ236" s="4">
        <v>121.2</v>
      </c>
      <c r="AK236" s="4">
        <v>121</v>
      </c>
      <c r="AL236" s="4">
        <v>5.8</v>
      </c>
      <c r="AM236" s="4">
        <v>142</v>
      </c>
      <c r="AN236" s="4" t="s">
        <v>155</v>
      </c>
      <c r="AO236" s="4">
        <v>1</v>
      </c>
      <c r="AP236" s="5">
        <v>0.63057870370370372</v>
      </c>
      <c r="AQ236" s="4">
        <v>47.158551000000003</v>
      </c>
      <c r="AR236" s="4">
        <v>-88.484464000000003</v>
      </c>
      <c r="AS236" s="4">
        <v>309.89999999999998</v>
      </c>
      <c r="AT236" s="4">
        <v>24.5</v>
      </c>
      <c r="AU236" s="4">
        <v>12</v>
      </c>
      <c r="AV236" s="4">
        <v>11</v>
      </c>
      <c r="AW236" s="4" t="s">
        <v>421</v>
      </c>
      <c r="AX236" s="4">
        <v>2</v>
      </c>
      <c r="AY236" s="4">
        <v>2.2999999999999998</v>
      </c>
      <c r="AZ236" s="4">
        <v>3.4</v>
      </c>
      <c r="BA236" s="4">
        <v>11.154</v>
      </c>
      <c r="BB236" s="4">
        <v>12.77</v>
      </c>
      <c r="BC236" s="4">
        <v>1.1499999999999999</v>
      </c>
      <c r="BD236" s="4">
        <v>15.374000000000001</v>
      </c>
      <c r="BE236" s="4">
        <v>2384.2939999999999</v>
      </c>
      <c r="BF236" s="4">
        <v>20.934000000000001</v>
      </c>
      <c r="BG236" s="4">
        <v>3.7120000000000002</v>
      </c>
      <c r="BH236" s="4">
        <v>0</v>
      </c>
      <c r="BI236" s="4">
        <v>3.7120000000000002</v>
      </c>
      <c r="BJ236" s="4">
        <v>2.8780000000000001</v>
      </c>
      <c r="BK236" s="4">
        <v>0</v>
      </c>
      <c r="BL236" s="4">
        <v>2.8780000000000001</v>
      </c>
      <c r="BM236" s="4">
        <v>1.0441</v>
      </c>
      <c r="BQ236" s="4">
        <v>412.45299999999997</v>
      </c>
      <c r="BR236" s="4">
        <v>0.156335</v>
      </c>
      <c r="BS236" s="4">
        <v>-5</v>
      </c>
      <c r="BT236" s="4">
        <v>0.23627300000000001</v>
      </c>
      <c r="BU236" s="4">
        <v>3.8204449999999999</v>
      </c>
      <c r="BV236" s="4">
        <v>4.7727199999999996</v>
      </c>
    </row>
    <row r="237" spans="1:74" x14ac:dyDescent="0.25">
      <c r="A237" s="2">
        <v>42803</v>
      </c>
      <c r="B237" s="3">
        <v>0.42188453703703704</v>
      </c>
      <c r="C237" s="4">
        <v>13.518000000000001</v>
      </c>
      <c r="D237" s="4">
        <v>0.30790000000000001</v>
      </c>
      <c r="E237" s="4">
        <v>3079.295302</v>
      </c>
      <c r="F237" s="4">
        <v>174.4</v>
      </c>
      <c r="G237" s="4">
        <v>-22.7</v>
      </c>
      <c r="H237" s="4">
        <v>91.6</v>
      </c>
      <c r="J237" s="4">
        <v>3.95</v>
      </c>
      <c r="K237" s="4">
        <v>0.86070000000000002</v>
      </c>
      <c r="L237" s="4">
        <v>11.6347</v>
      </c>
      <c r="M237" s="4">
        <v>0.26500000000000001</v>
      </c>
      <c r="N237" s="4">
        <v>150.14070000000001</v>
      </c>
      <c r="O237" s="4">
        <v>0</v>
      </c>
      <c r="P237" s="4">
        <v>150.1</v>
      </c>
      <c r="Q237" s="4">
        <v>116.404</v>
      </c>
      <c r="R237" s="4">
        <v>0</v>
      </c>
      <c r="S237" s="4">
        <v>116.4</v>
      </c>
      <c r="T237" s="4">
        <v>91.552300000000002</v>
      </c>
      <c r="W237" s="4">
        <v>0</v>
      </c>
      <c r="X237" s="4">
        <v>3.4028</v>
      </c>
      <c r="Y237" s="4">
        <v>12.3</v>
      </c>
      <c r="Z237" s="4">
        <v>851</v>
      </c>
      <c r="AA237" s="4">
        <v>864</v>
      </c>
      <c r="AB237" s="4">
        <v>853</v>
      </c>
      <c r="AC237" s="4">
        <v>77</v>
      </c>
      <c r="AD237" s="4">
        <v>13.34</v>
      </c>
      <c r="AE237" s="4">
        <v>0.31</v>
      </c>
      <c r="AF237" s="4">
        <v>983</v>
      </c>
      <c r="AG237" s="4">
        <v>-6</v>
      </c>
      <c r="AH237" s="4">
        <v>12.757999999999999</v>
      </c>
      <c r="AI237" s="4">
        <v>13</v>
      </c>
      <c r="AJ237" s="4">
        <v>121</v>
      </c>
      <c r="AK237" s="4">
        <v>121</v>
      </c>
      <c r="AL237" s="4">
        <v>6</v>
      </c>
      <c r="AM237" s="4">
        <v>142</v>
      </c>
      <c r="AN237" s="4" t="s">
        <v>155</v>
      </c>
      <c r="AO237" s="4">
        <v>1</v>
      </c>
      <c r="AP237" s="5">
        <v>0.63059027777777776</v>
      </c>
      <c r="AQ237" s="4">
        <v>47.158596000000003</v>
      </c>
      <c r="AR237" s="4">
        <v>-88.484351000000004</v>
      </c>
      <c r="AS237" s="4">
        <v>309.89999999999998</v>
      </c>
      <c r="AT237" s="4">
        <v>22.9</v>
      </c>
      <c r="AU237" s="4">
        <v>12</v>
      </c>
      <c r="AV237" s="4">
        <v>11</v>
      </c>
      <c r="AW237" s="4" t="s">
        <v>421</v>
      </c>
      <c r="AX237" s="4">
        <v>2.096803</v>
      </c>
      <c r="AY237" s="4">
        <v>2.6872129999999999</v>
      </c>
      <c r="AZ237" s="4">
        <v>3.7872129999999999</v>
      </c>
      <c r="BA237" s="4">
        <v>11.154</v>
      </c>
      <c r="BB237" s="4">
        <v>12.19</v>
      </c>
      <c r="BC237" s="4">
        <v>1.0900000000000001</v>
      </c>
      <c r="BD237" s="4">
        <v>16.187999999999999</v>
      </c>
      <c r="BE237" s="4">
        <v>2363.6529999999998</v>
      </c>
      <c r="BF237" s="4">
        <v>34.268999999999998</v>
      </c>
      <c r="BG237" s="4">
        <v>3.194</v>
      </c>
      <c r="BH237" s="4">
        <v>0</v>
      </c>
      <c r="BI237" s="4">
        <v>3.194</v>
      </c>
      <c r="BJ237" s="4">
        <v>2.476</v>
      </c>
      <c r="BK237" s="4">
        <v>0</v>
      </c>
      <c r="BL237" s="4">
        <v>2.476</v>
      </c>
      <c r="BM237" s="4">
        <v>0.7712</v>
      </c>
      <c r="BQ237" s="4">
        <v>502.64600000000002</v>
      </c>
      <c r="BR237" s="4">
        <v>0.161274</v>
      </c>
      <c r="BS237" s="4">
        <v>-5</v>
      </c>
      <c r="BT237" s="4">
        <v>0.23699999999999999</v>
      </c>
      <c r="BU237" s="4">
        <v>3.9411330000000002</v>
      </c>
      <c r="BV237" s="4">
        <v>4.7873999999999999</v>
      </c>
    </row>
    <row r="238" spans="1:74" x14ac:dyDescent="0.25">
      <c r="A238" s="2">
        <v>42803</v>
      </c>
      <c r="B238" s="3">
        <v>0.42189611111111108</v>
      </c>
      <c r="C238" s="4">
        <v>13.416</v>
      </c>
      <c r="D238" s="4">
        <v>0.84209999999999996</v>
      </c>
      <c r="E238" s="4">
        <v>8420.7142860000004</v>
      </c>
      <c r="F238" s="4">
        <v>126.3</v>
      </c>
      <c r="G238" s="4">
        <v>-24.6</v>
      </c>
      <c r="H238" s="4">
        <v>85.4</v>
      </c>
      <c r="J238" s="4">
        <v>4.37</v>
      </c>
      <c r="K238" s="4">
        <v>0.85589999999999999</v>
      </c>
      <c r="L238" s="4">
        <v>11.4834</v>
      </c>
      <c r="M238" s="4">
        <v>0.72070000000000001</v>
      </c>
      <c r="N238" s="4">
        <v>108.1281</v>
      </c>
      <c r="O238" s="4">
        <v>0</v>
      </c>
      <c r="P238" s="4">
        <v>108.1</v>
      </c>
      <c r="Q238" s="4">
        <v>83.831699999999998</v>
      </c>
      <c r="R238" s="4">
        <v>0</v>
      </c>
      <c r="S238" s="4">
        <v>83.8</v>
      </c>
      <c r="T238" s="4">
        <v>85.350399999999993</v>
      </c>
      <c r="W238" s="4">
        <v>0</v>
      </c>
      <c r="X238" s="4">
        <v>3.7433000000000001</v>
      </c>
      <c r="Y238" s="4">
        <v>12.3</v>
      </c>
      <c r="Z238" s="4">
        <v>852</v>
      </c>
      <c r="AA238" s="4">
        <v>864</v>
      </c>
      <c r="AB238" s="4">
        <v>854</v>
      </c>
      <c r="AC238" s="4">
        <v>77</v>
      </c>
      <c r="AD238" s="4">
        <v>13.34</v>
      </c>
      <c r="AE238" s="4">
        <v>0.31</v>
      </c>
      <c r="AF238" s="4">
        <v>983</v>
      </c>
      <c r="AG238" s="4">
        <v>-6</v>
      </c>
      <c r="AH238" s="4">
        <v>13</v>
      </c>
      <c r="AI238" s="4">
        <v>13</v>
      </c>
      <c r="AJ238" s="4">
        <v>121</v>
      </c>
      <c r="AK238" s="4">
        <v>121</v>
      </c>
      <c r="AL238" s="4">
        <v>5.5</v>
      </c>
      <c r="AM238" s="4">
        <v>142</v>
      </c>
      <c r="AN238" s="4" t="s">
        <v>155</v>
      </c>
      <c r="AO238" s="4">
        <v>1</v>
      </c>
      <c r="AP238" s="5">
        <v>0.6306018518518518</v>
      </c>
      <c r="AQ238" s="4">
        <v>47.158662999999997</v>
      </c>
      <c r="AR238" s="4">
        <v>-88.484258999999994</v>
      </c>
      <c r="AS238" s="4">
        <v>309.60000000000002</v>
      </c>
      <c r="AT238" s="4">
        <v>21.9</v>
      </c>
      <c r="AU238" s="4">
        <v>12</v>
      </c>
      <c r="AV238" s="4">
        <v>11</v>
      </c>
      <c r="AW238" s="4" t="s">
        <v>421</v>
      </c>
      <c r="AX238" s="4">
        <v>2.2955559999999999</v>
      </c>
      <c r="AY238" s="4">
        <v>2.7977780000000001</v>
      </c>
      <c r="AZ238" s="4">
        <v>3.8977780000000002</v>
      </c>
      <c r="BA238" s="4">
        <v>11.154</v>
      </c>
      <c r="BB238" s="4">
        <v>11.78</v>
      </c>
      <c r="BC238" s="4">
        <v>1.06</v>
      </c>
      <c r="BD238" s="4">
        <v>16.832999999999998</v>
      </c>
      <c r="BE238" s="4">
        <v>2274.6759999999999</v>
      </c>
      <c r="BF238" s="4">
        <v>90.867999999999995</v>
      </c>
      <c r="BG238" s="4">
        <v>2.2429999999999999</v>
      </c>
      <c r="BH238" s="4">
        <v>0</v>
      </c>
      <c r="BI238" s="4">
        <v>2.2429999999999999</v>
      </c>
      <c r="BJ238" s="4">
        <v>1.7390000000000001</v>
      </c>
      <c r="BK238" s="4">
        <v>0</v>
      </c>
      <c r="BL238" s="4">
        <v>1.7390000000000001</v>
      </c>
      <c r="BM238" s="4">
        <v>0.70099999999999996</v>
      </c>
      <c r="BQ238" s="4">
        <v>539.14</v>
      </c>
      <c r="BR238" s="4">
        <v>0.15745200000000001</v>
      </c>
      <c r="BS238" s="4">
        <v>-5</v>
      </c>
      <c r="BT238" s="4">
        <v>0.23624200000000001</v>
      </c>
      <c r="BU238" s="4">
        <v>3.8477329999999998</v>
      </c>
      <c r="BV238" s="4">
        <v>4.7720880000000001</v>
      </c>
    </row>
    <row r="239" spans="1:74" x14ac:dyDescent="0.25">
      <c r="A239" s="2">
        <v>42803</v>
      </c>
      <c r="B239" s="3">
        <v>0.42190768518518523</v>
      </c>
      <c r="C239" s="4">
        <v>13.021000000000001</v>
      </c>
      <c r="D239" s="4">
        <v>1.8512</v>
      </c>
      <c r="E239" s="4">
        <v>18511.993516999999</v>
      </c>
      <c r="F239" s="4">
        <v>102.5</v>
      </c>
      <c r="G239" s="4">
        <v>-21.6</v>
      </c>
      <c r="H239" s="4">
        <v>123.3</v>
      </c>
      <c r="J239" s="4">
        <v>4.5</v>
      </c>
      <c r="K239" s="4">
        <v>0.84899999999999998</v>
      </c>
      <c r="L239" s="4">
        <v>11.0542</v>
      </c>
      <c r="M239" s="4">
        <v>1.5716000000000001</v>
      </c>
      <c r="N239" s="4">
        <v>87.045299999999997</v>
      </c>
      <c r="O239" s="4">
        <v>0</v>
      </c>
      <c r="P239" s="4">
        <v>87</v>
      </c>
      <c r="Q239" s="4">
        <v>67.486199999999997</v>
      </c>
      <c r="R239" s="4">
        <v>0</v>
      </c>
      <c r="S239" s="4">
        <v>67.5</v>
      </c>
      <c r="T239" s="4">
        <v>123.3265</v>
      </c>
      <c r="W239" s="4">
        <v>0</v>
      </c>
      <c r="X239" s="4">
        <v>3.8203999999999998</v>
      </c>
      <c r="Y239" s="4">
        <v>12.4</v>
      </c>
      <c r="Z239" s="4">
        <v>851</v>
      </c>
      <c r="AA239" s="4">
        <v>863</v>
      </c>
      <c r="AB239" s="4">
        <v>853</v>
      </c>
      <c r="AC239" s="4">
        <v>77</v>
      </c>
      <c r="AD239" s="4">
        <v>13.34</v>
      </c>
      <c r="AE239" s="4">
        <v>0.31</v>
      </c>
      <c r="AF239" s="4">
        <v>983</v>
      </c>
      <c r="AG239" s="4">
        <v>-6</v>
      </c>
      <c r="AH239" s="4">
        <v>13</v>
      </c>
      <c r="AI239" s="4">
        <v>13</v>
      </c>
      <c r="AJ239" s="4">
        <v>121</v>
      </c>
      <c r="AK239" s="4">
        <v>121.8</v>
      </c>
      <c r="AL239" s="4">
        <v>5.7</v>
      </c>
      <c r="AM239" s="4">
        <v>142</v>
      </c>
      <c r="AN239" s="4" t="s">
        <v>155</v>
      </c>
      <c r="AO239" s="4">
        <v>1</v>
      </c>
      <c r="AP239" s="5">
        <v>0.63061342592592595</v>
      </c>
      <c r="AQ239" s="4">
        <v>47.158729999999998</v>
      </c>
      <c r="AR239" s="4">
        <v>-88.484174999999993</v>
      </c>
      <c r="AS239" s="4">
        <v>309.2</v>
      </c>
      <c r="AT239" s="4">
        <v>22.2</v>
      </c>
      <c r="AU239" s="4">
        <v>12</v>
      </c>
      <c r="AV239" s="4">
        <v>11</v>
      </c>
      <c r="AW239" s="4" t="s">
        <v>421</v>
      </c>
      <c r="AX239" s="4">
        <v>0.932168</v>
      </c>
      <c r="AY239" s="4">
        <v>1.4321680000000001</v>
      </c>
      <c r="AZ239" s="4">
        <v>1.7505489999999999</v>
      </c>
      <c r="BA239" s="4">
        <v>11.154</v>
      </c>
      <c r="BB239" s="4">
        <v>11.21</v>
      </c>
      <c r="BC239" s="4">
        <v>1</v>
      </c>
      <c r="BD239" s="4">
        <v>17.79</v>
      </c>
      <c r="BE239" s="4">
        <v>2115.6840000000002</v>
      </c>
      <c r="BF239" s="4">
        <v>191.44499999999999</v>
      </c>
      <c r="BG239" s="4">
        <v>1.7450000000000001</v>
      </c>
      <c r="BH239" s="4">
        <v>0</v>
      </c>
      <c r="BI239" s="4">
        <v>1.7450000000000001</v>
      </c>
      <c r="BJ239" s="4">
        <v>1.353</v>
      </c>
      <c r="BK239" s="4">
        <v>0</v>
      </c>
      <c r="BL239" s="4">
        <v>1.353</v>
      </c>
      <c r="BM239" s="4">
        <v>0.97870000000000001</v>
      </c>
      <c r="BQ239" s="4">
        <v>531.649</v>
      </c>
      <c r="BR239" s="4">
        <v>0.202238</v>
      </c>
      <c r="BS239" s="4">
        <v>-5</v>
      </c>
      <c r="BT239" s="4">
        <v>0.23979</v>
      </c>
      <c r="BU239" s="4">
        <v>4.9421910000000002</v>
      </c>
      <c r="BV239" s="4">
        <v>4.8437580000000002</v>
      </c>
    </row>
    <row r="240" spans="1:74" x14ac:dyDescent="0.25">
      <c r="A240" s="2">
        <v>42803</v>
      </c>
      <c r="B240" s="3">
        <v>0.42191925925925927</v>
      </c>
      <c r="C240" s="4">
        <v>12.628</v>
      </c>
      <c r="D240" s="4">
        <v>2.7151000000000001</v>
      </c>
      <c r="E240" s="4">
        <v>27150.874271000001</v>
      </c>
      <c r="F240" s="4">
        <v>82</v>
      </c>
      <c r="G240" s="4">
        <v>-21</v>
      </c>
      <c r="H240" s="4">
        <v>221</v>
      </c>
      <c r="J240" s="4">
        <v>4.5</v>
      </c>
      <c r="K240" s="4">
        <v>0.84330000000000005</v>
      </c>
      <c r="L240" s="4">
        <v>10.649900000000001</v>
      </c>
      <c r="M240" s="4">
        <v>2.2896999999999998</v>
      </c>
      <c r="N240" s="4">
        <v>69.189099999999996</v>
      </c>
      <c r="O240" s="4">
        <v>0</v>
      </c>
      <c r="P240" s="4">
        <v>69.2</v>
      </c>
      <c r="Q240" s="4">
        <v>53.642200000000003</v>
      </c>
      <c r="R240" s="4">
        <v>0</v>
      </c>
      <c r="S240" s="4">
        <v>53.6</v>
      </c>
      <c r="T240" s="4">
        <v>221.04740000000001</v>
      </c>
      <c r="W240" s="4">
        <v>0</v>
      </c>
      <c r="X240" s="4">
        <v>3.7949999999999999</v>
      </c>
      <c r="Y240" s="4">
        <v>12.3</v>
      </c>
      <c r="Z240" s="4">
        <v>851</v>
      </c>
      <c r="AA240" s="4">
        <v>863</v>
      </c>
      <c r="AB240" s="4">
        <v>853</v>
      </c>
      <c r="AC240" s="4">
        <v>77</v>
      </c>
      <c r="AD240" s="4">
        <v>13.34</v>
      </c>
      <c r="AE240" s="4">
        <v>0.31</v>
      </c>
      <c r="AF240" s="4">
        <v>983</v>
      </c>
      <c r="AG240" s="4">
        <v>-6</v>
      </c>
      <c r="AH240" s="4">
        <v>13</v>
      </c>
      <c r="AI240" s="4">
        <v>13</v>
      </c>
      <c r="AJ240" s="4">
        <v>121</v>
      </c>
      <c r="AK240" s="4">
        <v>122</v>
      </c>
      <c r="AL240" s="4">
        <v>5.9</v>
      </c>
      <c r="AM240" s="4">
        <v>142</v>
      </c>
      <c r="AN240" s="4" t="s">
        <v>155</v>
      </c>
      <c r="AO240" s="4">
        <v>1</v>
      </c>
      <c r="AP240" s="5">
        <v>0.63062499999999999</v>
      </c>
      <c r="AQ240" s="4">
        <v>47.158814999999997</v>
      </c>
      <c r="AR240" s="4">
        <v>-88.484122999999997</v>
      </c>
      <c r="AS240" s="4">
        <v>309</v>
      </c>
      <c r="AT240" s="4">
        <v>22.7</v>
      </c>
      <c r="AU240" s="4">
        <v>12</v>
      </c>
      <c r="AV240" s="4">
        <v>11</v>
      </c>
      <c r="AW240" s="4" t="s">
        <v>421</v>
      </c>
      <c r="AX240" s="4">
        <v>0.9</v>
      </c>
      <c r="AY240" s="4">
        <v>1.4</v>
      </c>
      <c r="AZ240" s="4">
        <v>1.7</v>
      </c>
      <c r="BA240" s="4">
        <v>11.154</v>
      </c>
      <c r="BB240" s="4">
        <v>10.78</v>
      </c>
      <c r="BC240" s="4">
        <v>0.97</v>
      </c>
      <c r="BD240" s="4">
        <v>18.577999999999999</v>
      </c>
      <c r="BE240" s="4">
        <v>1987.2429999999999</v>
      </c>
      <c r="BF240" s="4">
        <v>271.93299999999999</v>
      </c>
      <c r="BG240" s="4">
        <v>1.3520000000000001</v>
      </c>
      <c r="BH240" s="4">
        <v>0</v>
      </c>
      <c r="BI240" s="4">
        <v>1.3520000000000001</v>
      </c>
      <c r="BJ240" s="4">
        <v>1.048</v>
      </c>
      <c r="BK240" s="4">
        <v>0</v>
      </c>
      <c r="BL240" s="4">
        <v>1.048</v>
      </c>
      <c r="BM240" s="4">
        <v>1.7102999999999999</v>
      </c>
      <c r="BQ240" s="4">
        <v>514.88699999999994</v>
      </c>
      <c r="BR240" s="4">
        <v>0.27384999999999998</v>
      </c>
      <c r="BS240" s="4">
        <v>-5</v>
      </c>
      <c r="BT240" s="4">
        <v>0.239484</v>
      </c>
      <c r="BU240" s="4">
        <v>6.6922090000000001</v>
      </c>
      <c r="BV240" s="4">
        <v>4.8375769999999996</v>
      </c>
    </row>
    <row r="241" spans="1:74" x14ac:dyDescent="0.25">
      <c r="A241" s="2">
        <v>42803</v>
      </c>
      <c r="B241" s="3">
        <v>0.42193083333333337</v>
      </c>
      <c r="C241" s="4">
        <v>12.929</v>
      </c>
      <c r="D241" s="4">
        <v>2.2783000000000002</v>
      </c>
      <c r="E241" s="4">
        <v>22782.7</v>
      </c>
      <c r="F241" s="4">
        <v>71</v>
      </c>
      <c r="G241" s="4">
        <v>-19.2</v>
      </c>
      <c r="H241" s="4">
        <v>309.89999999999998</v>
      </c>
      <c r="J241" s="4">
        <v>4.3899999999999997</v>
      </c>
      <c r="K241" s="4">
        <v>0.84519999999999995</v>
      </c>
      <c r="L241" s="4">
        <v>10.927300000000001</v>
      </c>
      <c r="M241" s="4">
        <v>1.9255</v>
      </c>
      <c r="N241" s="4">
        <v>59.9739</v>
      </c>
      <c r="O241" s="4">
        <v>0</v>
      </c>
      <c r="P241" s="4">
        <v>60</v>
      </c>
      <c r="Q241" s="4">
        <v>46.497700000000002</v>
      </c>
      <c r="R241" s="4">
        <v>0</v>
      </c>
      <c r="S241" s="4">
        <v>46.5</v>
      </c>
      <c r="T241" s="4">
        <v>309.87920000000003</v>
      </c>
      <c r="W241" s="4">
        <v>0</v>
      </c>
      <c r="X241" s="4">
        <v>3.7071999999999998</v>
      </c>
      <c r="Y241" s="4">
        <v>12.4</v>
      </c>
      <c r="Z241" s="4">
        <v>851</v>
      </c>
      <c r="AA241" s="4">
        <v>862</v>
      </c>
      <c r="AB241" s="4">
        <v>853</v>
      </c>
      <c r="AC241" s="4">
        <v>77</v>
      </c>
      <c r="AD241" s="4">
        <v>13.34</v>
      </c>
      <c r="AE241" s="4">
        <v>0.31</v>
      </c>
      <c r="AF241" s="4">
        <v>983</v>
      </c>
      <c r="AG241" s="4">
        <v>-6</v>
      </c>
      <c r="AH241" s="4">
        <v>13</v>
      </c>
      <c r="AI241" s="4">
        <v>13</v>
      </c>
      <c r="AJ241" s="4">
        <v>121</v>
      </c>
      <c r="AK241" s="4">
        <v>121.2</v>
      </c>
      <c r="AL241" s="4">
        <v>5.9</v>
      </c>
      <c r="AM241" s="4">
        <v>142</v>
      </c>
      <c r="AN241" s="4" t="s">
        <v>155</v>
      </c>
      <c r="AO241" s="4">
        <v>1</v>
      </c>
      <c r="AP241" s="5">
        <v>0.63063657407407414</v>
      </c>
      <c r="AQ241" s="4">
        <v>47.158906000000002</v>
      </c>
      <c r="AR241" s="4">
        <v>-88.484093999999999</v>
      </c>
      <c r="AS241" s="4">
        <v>308.60000000000002</v>
      </c>
      <c r="AT241" s="4">
        <v>23.2</v>
      </c>
      <c r="AU241" s="4">
        <v>12</v>
      </c>
      <c r="AV241" s="4">
        <v>11</v>
      </c>
      <c r="AW241" s="4" t="s">
        <v>421</v>
      </c>
      <c r="AX241" s="4">
        <v>0.9</v>
      </c>
      <c r="AY241" s="4">
        <v>1.4</v>
      </c>
      <c r="AZ241" s="4">
        <v>1.7</v>
      </c>
      <c r="BA241" s="4">
        <v>11.154</v>
      </c>
      <c r="BB241" s="4">
        <v>10.91</v>
      </c>
      <c r="BC241" s="4">
        <v>0.98</v>
      </c>
      <c r="BD241" s="4">
        <v>18.32</v>
      </c>
      <c r="BE241" s="4">
        <v>2051.3829999999998</v>
      </c>
      <c r="BF241" s="4">
        <v>230.06899999999999</v>
      </c>
      <c r="BG241" s="4">
        <v>1.179</v>
      </c>
      <c r="BH241" s="4">
        <v>0</v>
      </c>
      <c r="BI241" s="4">
        <v>1.179</v>
      </c>
      <c r="BJ241" s="4">
        <v>0.91400000000000003</v>
      </c>
      <c r="BK241" s="4">
        <v>0</v>
      </c>
      <c r="BL241" s="4">
        <v>0.91400000000000003</v>
      </c>
      <c r="BM241" s="4">
        <v>2.4121999999999999</v>
      </c>
      <c r="BQ241" s="4">
        <v>506.03199999999998</v>
      </c>
      <c r="BR241" s="4">
        <v>0.30564400000000003</v>
      </c>
      <c r="BS241" s="4">
        <v>-5</v>
      </c>
      <c r="BT241" s="4">
        <v>0.24051600000000001</v>
      </c>
      <c r="BU241" s="4">
        <v>7.4691749999999999</v>
      </c>
      <c r="BV241" s="4">
        <v>4.8584230000000002</v>
      </c>
    </row>
    <row r="242" spans="1:74" x14ac:dyDescent="0.25">
      <c r="A242" s="2">
        <v>42803</v>
      </c>
      <c r="B242" s="3">
        <v>0.4219424074074074</v>
      </c>
      <c r="C242" s="4">
        <v>13.398</v>
      </c>
      <c r="D242" s="4">
        <v>1.5083</v>
      </c>
      <c r="E242" s="4">
        <v>15082.7</v>
      </c>
      <c r="F242" s="4">
        <v>64</v>
      </c>
      <c r="G242" s="4">
        <v>-13.7</v>
      </c>
      <c r="H242" s="4">
        <v>336.6</v>
      </c>
      <c r="J242" s="4">
        <v>3.97</v>
      </c>
      <c r="K242" s="4">
        <v>0.84899999999999998</v>
      </c>
      <c r="L242" s="4">
        <v>11.3742</v>
      </c>
      <c r="M242" s="4">
        <v>1.2805</v>
      </c>
      <c r="N242" s="4">
        <v>54.322499999999998</v>
      </c>
      <c r="O242" s="4">
        <v>0</v>
      </c>
      <c r="P242" s="4">
        <v>54.3</v>
      </c>
      <c r="Q242" s="4">
        <v>42.116199999999999</v>
      </c>
      <c r="R242" s="4">
        <v>0</v>
      </c>
      <c r="S242" s="4">
        <v>42.1</v>
      </c>
      <c r="T242" s="4">
        <v>336.59410000000003</v>
      </c>
      <c r="W242" s="4">
        <v>0</v>
      </c>
      <c r="X242" s="4">
        <v>3.3742000000000001</v>
      </c>
      <c r="Y242" s="4">
        <v>12.4</v>
      </c>
      <c r="Z242" s="4">
        <v>850</v>
      </c>
      <c r="AA242" s="4">
        <v>863</v>
      </c>
      <c r="AB242" s="4">
        <v>854</v>
      </c>
      <c r="AC242" s="4">
        <v>77</v>
      </c>
      <c r="AD242" s="4">
        <v>13.34</v>
      </c>
      <c r="AE242" s="4">
        <v>0.31</v>
      </c>
      <c r="AF242" s="4">
        <v>983</v>
      </c>
      <c r="AG242" s="4">
        <v>-6</v>
      </c>
      <c r="AH242" s="4">
        <v>12.242000000000001</v>
      </c>
      <c r="AI242" s="4">
        <v>13</v>
      </c>
      <c r="AJ242" s="4">
        <v>121</v>
      </c>
      <c r="AK242" s="4">
        <v>120.2</v>
      </c>
      <c r="AL242" s="4">
        <v>5.7</v>
      </c>
      <c r="AM242" s="4">
        <v>142</v>
      </c>
      <c r="AN242" s="4" t="s">
        <v>155</v>
      </c>
      <c r="AO242" s="4">
        <v>2</v>
      </c>
      <c r="AP242" s="5">
        <v>0.63064814814814818</v>
      </c>
      <c r="AQ242" s="4">
        <v>47.159019999999998</v>
      </c>
      <c r="AR242" s="4">
        <v>-88.484094999999996</v>
      </c>
      <c r="AS242" s="4">
        <v>308.3</v>
      </c>
      <c r="AT242" s="4">
        <v>25.4</v>
      </c>
      <c r="AU242" s="4">
        <v>12</v>
      </c>
      <c r="AV242" s="4">
        <v>11</v>
      </c>
      <c r="AW242" s="4" t="s">
        <v>421</v>
      </c>
      <c r="AX242" s="4">
        <v>1.3870130000000001</v>
      </c>
      <c r="AY242" s="4">
        <v>1.0103899999999999</v>
      </c>
      <c r="AZ242" s="4">
        <v>2.1870129999999999</v>
      </c>
      <c r="BA242" s="4">
        <v>11.154</v>
      </c>
      <c r="BB242" s="4">
        <v>11.2</v>
      </c>
      <c r="BC242" s="4">
        <v>1</v>
      </c>
      <c r="BD242" s="4">
        <v>17.791</v>
      </c>
      <c r="BE242" s="4">
        <v>2168.3029999999999</v>
      </c>
      <c r="BF242" s="4">
        <v>155.36099999999999</v>
      </c>
      <c r="BG242" s="4">
        <v>1.0840000000000001</v>
      </c>
      <c r="BH242" s="4">
        <v>0</v>
      </c>
      <c r="BI242" s="4">
        <v>1.0840000000000001</v>
      </c>
      <c r="BJ242" s="4">
        <v>0.84099999999999997</v>
      </c>
      <c r="BK242" s="4">
        <v>0</v>
      </c>
      <c r="BL242" s="4">
        <v>0.84099999999999997</v>
      </c>
      <c r="BM242" s="4">
        <v>2.6606000000000001</v>
      </c>
      <c r="BQ242" s="4">
        <v>467.70699999999999</v>
      </c>
      <c r="BR242" s="4">
        <v>0.30620999999999998</v>
      </c>
      <c r="BS242" s="4">
        <v>-5</v>
      </c>
      <c r="BT242" s="4">
        <v>0.24251600000000001</v>
      </c>
      <c r="BU242" s="4">
        <v>7.4830059999999996</v>
      </c>
      <c r="BV242" s="4">
        <v>4.8988230000000001</v>
      </c>
    </row>
    <row r="243" spans="1:74" x14ac:dyDescent="0.25">
      <c r="A243" s="2">
        <v>42803</v>
      </c>
      <c r="B243" s="3">
        <v>0.4219539814814815</v>
      </c>
      <c r="C243" s="4">
        <v>13.87</v>
      </c>
      <c r="D243" s="4">
        <v>0.81230000000000002</v>
      </c>
      <c r="E243" s="4">
        <v>8123.3793100000003</v>
      </c>
      <c r="F243" s="4">
        <v>58.4</v>
      </c>
      <c r="G243" s="4">
        <v>-18.600000000000001</v>
      </c>
      <c r="H243" s="4">
        <v>290.8</v>
      </c>
      <c r="J243" s="4">
        <v>3.47</v>
      </c>
      <c r="K243" s="4">
        <v>0.85199999999999998</v>
      </c>
      <c r="L243" s="4">
        <v>11.8169</v>
      </c>
      <c r="M243" s="4">
        <v>0.69210000000000005</v>
      </c>
      <c r="N243" s="4">
        <v>49.774099999999997</v>
      </c>
      <c r="O243" s="4">
        <v>0</v>
      </c>
      <c r="P243" s="4">
        <v>49.8</v>
      </c>
      <c r="Q243" s="4">
        <v>38.589799999999997</v>
      </c>
      <c r="R243" s="4">
        <v>0</v>
      </c>
      <c r="S243" s="4">
        <v>38.6</v>
      </c>
      <c r="T243" s="4">
        <v>290.82409999999999</v>
      </c>
      <c r="W243" s="4">
        <v>0</v>
      </c>
      <c r="X243" s="4">
        <v>2.9554999999999998</v>
      </c>
      <c r="Y243" s="4">
        <v>12.4</v>
      </c>
      <c r="Z243" s="4">
        <v>850</v>
      </c>
      <c r="AA243" s="4">
        <v>863</v>
      </c>
      <c r="AB243" s="4">
        <v>852</v>
      </c>
      <c r="AC243" s="4">
        <v>77</v>
      </c>
      <c r="AD243" s="4">
        <v>13.34</v>
      </c>
      <c r="AE243" s="4">
        <v>0.31</v>
      </c>
      <c r="AF243" s="4">
        <v>983</v>
      </c>
      <c r="AG243" s="4">
        <v>-6</v>
      </c>
      <c r="AH243" s="4">
        <v>12</v>
      </c>
      <c r="AI243" s="4">
        <v>13</v>
      </c>
      <c r="AJ243" s="4">
        <v>121</v>
      </c>
      <c r="AK243" s="4">
        <v>120</v>
      </c>
      <c r="AL243" s="4">
        <v>5.6</v>
      </c>
      <c r="AM243" s="4">
        <v>142</v>
      </c>
      <c r="AN243" s="4" t="s">
        <v>155</v>
      </c>
      <c r="AO243" s="4">
        <v>2</v>
      </c>
      <c r="AP243" s="5">
        <v>0.63065972222222222</v>
      </c>
      <c r="AQ243" s="4">
        <v>47.159137000000001</v>
      </c>
      <c r="AR243" s="4">
        <v>-88.484105</v>
      </c>
      <c r="AS243" s="4">
        <v>308</v>
      </c>
      <c r="AT243" s="4">
        <v>27.2</v>
      </c>
      <c r="AU243" s="4">
        <v>12</v>
      </c>
      <c r="AV243" s="4">
        <v>12</v>
      </c>
      <c r="AW243" s="4" t="s">
        <v>404</v>
      </c>
      <c r="AX243" s="4">
        <v>1.7888219999999999</v>
      </c>
      <c r="AY243" s="4">
        <v>1</v>
      </c>
      <c r="AZ243" s="4">
        <v>2.4916170000000002</v>
      </c>
      <c r="BA243" s="4">
        <v>11.154</v>
      </c>
      <c r="BB243" s="4">
        <v>11.45</v>
      </c>
      <c r="BC243" s="4">
        <v>1.03</v>
      </c>
      <c r="BD243" s="4">
        <v>17.375</v>
      </c>
      <c r="BE243" s="4">
        <v>2279.7979999999998</v>
      </c>
      <c r="BF243" s="4">
        <v>84.983000000000004</v>
      </c>
      <c r="BG243" s="4">
        <v>1.006</v>
      </c>
      <c r="BH243" s="4">
        <v>0</v>
      </c>
      <c r="BI243" s="4">
        <v>1.006</v>
      </c>
      <c r="BJ243" s="4">
        <v>0.78</v>
      </c>
      <c r="BK243" s="4">
        <v>0</v>
      </c>
      <c r="BL243" s="4">
        <v>0.78</v>
      </c>
      <c r="BM243" s="4">
        <v>2.3264999999999998</v>
      </c>
      <c r="BQ243" s="4">
        <v>414.59399999999999</v>
      </c>
      <c r="BR243" s="4">
        <v>0.31940200000000002</v>
      </c>
      <c r="BS243" s="4">
        <v>-5</v>
      </c>
      <c r="BT243" s="4">
        <v>0.24299999999999999</v>
      </c>
      <c r="BU243" s="4">
        <v>7.8053860000000004</v>
      </c>
      <c r="BV243" s="4">
        <v>4.9085999999999999</v>
      </c>
    </row>
    <row r="244" spans="1:74" x14ac:dyDescent="0.25">
      <c r="A244" s="2">
        <v>42803</v>
      </c>
      <c r="B244" s="3">
        <v>0.42196555555555554</v>
      </c>
      <c r="C244" s="4">
        <v>14.214</v>
      </c>
      <c r="D244" s="4">
        <v>0.4733</v>
      </c>
      <c r="E244" s="4">
        <v>4732.6086960000002</v>
      </c>
      <c r="F244" s="4">
        <v>55.7</v>
      </c>
      <c r="G244" s="4">
        <v>-20.8</v>
      </c>
      <c r="H244" s="4">
        <v>228.2</v>
      </c>
      <c r="J244" s="4">
        <v>2.87</v>
      </c>
      <c r="K244" s="4">
        <v>0.85240000000000005</v>
      </c>
      <c r="L244" s="4">
        <v>12.1165</v>
      </c>
      <c r="M244" s="4">
        <v>0.40339999999999998</v>
      </c>
      <c r="N244" s="4">
        <v>47.4726</v>
      </c>
      <c r="O244" s="4">
        <v>0</v>
      </c>
      <c r="P244" s="4">
        <v>47.5</v>
      </c>
      <c r="Q244" s="4">
        <v>36.805500000000002</v>
      </c>
      <c r="R244" s="4">
        <v>0</v>
      </c>
      <c r="S244" s="4">
        <v>36.799999999999997</v>
      </c>
      <c r="T244" s="4">
        <v>228.1722</v>
      </c>
      <c r="W244" s="4">
        <v>0</v>
      </c>
      <c r="X244" s="4">
        <v>2.4487000000000001</v>
      </c>
      <c r="Y244" s="4">
        <v>12.2</v>
      </c>
      <c r="Z244" s="4">
        <v>850</v>
      </c>
      <c r="AA244" s="4">
        <v>861</v>
      </c>
      <c r="AB244" s="4">
        <v>852</v>
      </c>
      <c r="AC244" s="4">
        <v>77</v>
      </c>
      <c r="AD244" s="4">
        <v>13.34</v>
      </c>
      <c r="AE244" s="4">
        <v>0.31</v>
      </c>
      <c r="AF244" s="4">
        <v>983</v>
      </c>
      <c r="AG244" s="4">
        <v>-6</v>
      </c>
      <c r="AH244" s="4">
        <v>12.757999999999999</v>
      </c>
      <c r="AI244" s="4">
        <v>13</v>
      </c>
      <c r="AJ244" s="4">
        <v>120.2</v>
      </c>
      <c r="AK244" s="4">
        <v>120.8</v>
      </c>
      <c r="AL244" s="4">
        <v>5.5</v>
      </c>
      <c r="AM244" s="4">
        <v>142</v>
      </c>
      <c r="AN244" s="4" t="s">
        <v>155</v>
      </c>
      <c r="AO244" s="4">
        <v>2</v>
      </c>
      <c r="AP244" s="5">
        <v>0.63067129629629626</v>
      </c>
      <c r="AQ244" s="4">
        <v>47.159255000000002</v>
      </c>
      <c r="AR244" s="4">
        <v>-88.484117999999995</v>
      </c>
      <c r="AS244" s="4">
        <v>308.10000000000002</v>
      </c>
      <c r="AT244" s="4">
        <v>28.3</v>
      </c>
      <c r="AU244" s="4">
        <v>12</v>
      </c>
      <c r="AV244" s="4">
        <v>12</v>
      </c>
      <c r="AW244" s="4" t="s">
        <v>404</v>
      </c>
      <c r="AX244" s="4">
        <v>1.8</v>
      </c>
      <c r="AY244" s="4">
        <v>1.1942060000000001</v>
      </c>
      <c r="AZ244" s="4">
        <v>2.5971030000000002</v>
      </c>
      <c r="BA244" s="4">
        <v>11.154</v>
      </c>
      <c r="BB244" s="4">
        <v>11.49</v>
      </c>
      <c r="BC244" s="4">
        <v>1.03</v>
      </c>
      <c r="BD244" s="4">
        <v>17.312999999999999</v>
      </c>
      <c r="BE244" s="4">
        <v>2336.7370000000001</v>
      </c>
      <c r="BF244" s="4">
        <v>49.518000000000001</v>
      </c>
      <c r="BG244" s="4">
        <v>0.95899999999999996</v>
      </c>
      <c r="BH244" s="4">
        <v>0</v>
      </c>
      <c r="BI244" s="4">
        <v>0.95899999999999996</v>
      </c>
      <c r="BJ244" s="4">
        <v>0.74299999999999999</v>
      </c>
      <c r="BK244" s="4">
        <v>0</v>
      </c>
      <c r="BL244" s="4">
        <v>0.74299999999999999</v>
      </c>
      <c r="BM244" s="4">
        <v>1.8246</v>
      </c>
      <c r="BQ244" s="4">
        <v>343.36799999999999</v>
      </c>
      <c r="BR244" s="4">
        <v>0.34673999999999999</v>
      </c>
      <c r="BS244" s="4">
        <v>-5</v>
      </c>
      <c r="BT244" s="4">
        <v>0.238452</v>
      </c>
      <c r="BU244" s="4">
        <v>8.4734590000000001</v>
      </c>
      <c r="BV244" s="4">
        <v>4.8167299999999997</v>
      </c>
    </row>
    <row r="245" spans="1:74" x14ac:dyDescent="0.25">
      <c r="A245" s="2">
        <v>42803</v>
      </c>
      <c r="B245" s="3">
        <v>0.42197712962962958</v>
      </c>
      <c r="C245" s="4">
        <v>14.237</v>
      </c>
      <c r="D245" s="4">
        <v>0.30869999999999997</v>
      </c>
      <c r="E245" s="4">
        <v>3086.655949</v>
      </c>
      <c r="F245" s="4">
        <v>59.6</v>
      </c>
      <c r="G245" s="4">
        <v>-20.8</v>
      </c>
      <c r="H245" s="4">
        <v>160</v>
      </c>
      <c r="J245" s="4">
        <v>2.27</v>
      </c>
      <c r="K245" s="4">
        <v>0.85399999999999998</v>
      </c>
      <c r="L245" s="4">
        <v>12.1578</v>
      </c>
      <c r="M245" s="4">
        <v>0.2636</v>
      </c>
      <c r="N245" s="4">
        <v>50.865600000000001</v>
      </c>
      <c r="O245" s="4">
        <v>0</v>
      </c>
      <c r="P245" s="4">
        <v>50.9</v>
      </c>
      <c r="Q245" s="4">
        <v>39.436100000000003</v>
      </c>
      <c r="R245" s="4">
        <v>0</v>
      </c>
      <c r="S245" s="4">
        <v>39.4</v>
      </c>
      <c r="T245" s="4">
        <v>160.00800000000001</v>
      </c>
      <c r="W245" s="4">
        <v>0</v>
      </c>
      <c r="X245" s="4">
        <v>1.9413</v>
      </c>
      <c r="Y245" s="4">
        <v>12.2</v>
      </c>
      <c r="Z245" s="4">
        <v>850</v>
      </c>
      <c r="AA245" s="4">
        <v>860</v>
      </c>
      <c r="AB245" s="4">
        <v>851</v>
      </c>
      <c r="AC245" s="4">
        <v>77</v>
      </c>
      <c r="AD245" s="4">
        <v>13.34</v>
      </c>
      <c r="AE245" s="4">
        <v>0.31</v>
      </c>
      <c r="AF245" s="4">
        <v>983</v>
      </c>
      <c r="AG245" s="4">
        <v>-6</v>
      </c>
      <c r="AH245" s="4">
        <v>12.242000000000001</v>
      </c>
      <c r="AI245" s="4">
        <v>13</v>
      </c>
      <c r="AJ245" s="4">
        <v>120</v>
      </c>
      <c r="AK245" s="4">
        <v>121.8</v>
      </c>
      <c r="AL245" s="4">
        <v>5.5</v>
      </c>
      <c r="AM245" s="4">
        <v>142</v>
      </c>
      <c r="AN245" s="4" t="s">
        <v>155</v>
      </c>
      <c r="AO245" s="4">
        <v>2</v>
      </c>
      <c r="AP245" s="5">
        <v>0.6306828703703703</v>
      </c>
      <c r="AQ245" s="4">
        <v>47.159377999999997</v>
      </c>
      <c r="AR245" s="4">
        <v>-88.484133999999997</v>
      </c>
      <c r="AS245" s="4">
        <v>308.3</v>
      </c>
      <c r="AT245" s="4">
        <v>29.3</v>
      </c>
      <c r="AU245" s="4">
        <v>12</v>
      </c>
      <c r="AV245" s="4">
        <v>12</v>
      </c>
      <c r="AW245" s="4" t="s">
        <v>404</v>
      </c>
      <c r="AX245" s="4">
        <v>1.897003</v>
      </c>
      <c r="AY245" s="4">
        <v>1.3940060000000001</v>
      </c>
      <c r="AZ245" s="4">
        <v>2.697003</v>
      </c>
      <c r="BA245" s="4">
        <v>11.154</v>
      </c>
      <c r="BB245" s="4">
        <v>11.62</v>
      </c>
      <c r="BC245" s="4">
        <v>1.04</v>
      </c>
      <c r="BD245" s="4">
        <v>17.099</v>
      </c>
      <c r="BE245" s="4">
        <v>2364.63</v>
      </c>
      <c r="BF245" s="4">
        <v>32.630000000000003</v>
      </c>
      <c r="BG245" s="4">
        <v>1.036</v>
      </c>
      <c r="BH245" s="4">
        <v>0</v>
      </c>
      <c r="BI245" s="4">
        <v>1.036</v>
      </c>
      <c r="BJ245" s="4">
        <v>0.80300000000000005</v>
      </c>
      <c r="BK245" s="4">
        <v>0</v>
      </c>
      <c r="BL245" s="4">
        <v>0.80300000000000005</v>
      </c>
      <c r="BM245" s="4">
        <v>1.2904</v>
      </c>
      <c r="BQ245" s="4">
        <v>274.54300000000001</v>
      </c>
      <c r="BR245" s="4">
        <v>0.40933399999999998</v>
      </c>
      <c r="BS245" s="4">
        <v>-5</v>
      </c>
      <c r="BT245" s="4">
        <v>0.237758</v>
      </c>
      <c r="BU245" s="4">
        <v>10.0031</v>
      </c>
      <c r="BV245" s="4">
        <v>4.8027119999999996</v>
      </c>
    </row>
    <row r="246" spans="1:74" x14ac:dyDescent="0.25">
      <c r="A246" s="2">
        <v>42803</v>
      </c>
      <c r="B246" s="3">
        <v>0.42198870370370373</v>
      </c>
      <c r="C246" s="4">
        <v>14.367000000000001</v>
      </c>
      <c r="D246" s="4">
        <v>0.17249999999999999</v>
      </c>
      <c r="E246" s="4">
        <v>1724.966273</v>
      </c>
      <c r="F246" s="4">
        <v>76.599999999999994</v>
      </c>
      <c r="G246" s="4">
        <v>-20.7</v>
      </c>
      <c r="H246" s="4">
        <v>129.1</v>
      </c>
      <c r="J246" s="4">
        <v>1.76</v>
      </c>
      <c r="K246" s="4">
        <v>0.85429999999999995</v>
      </c>
      <c r="L246" s="4">
        <v>12.273199999999999</v>
      </c>
      <c r="M246" s="4">
        <v>0.1474</v>
      </c>
      <c r="N246" s="4">
        <v>65.455500000000001</v>
      </c>
      <c r="O246" s="4">
        <v>0</v>
      </c>
      <c r="P246" s="4">
        <v>65.5</v>
      </c>
      <c r="Q246" s="4">
        <v>50.747700000000002</v>
      </c>
      <c r="R246" s="4">
        <v>0</v>
      </c>
      <c r="S246" s="4">
        <v>50.7</v>
      </c>
      <c r="T246" s="4">
        <v>129.05860000000001</v>
      </c>
      <c r="W246" s="4">
        <v>0</v>
      </c>
      <c r="X246" s="4">
        <v>1.5016</v>
      </c>
      <c r="Y246" s="4">
        <v>12.3</v>
      </c>
      <c r="Z246" s="4">
        <v>848</v>
      </c>
      <c r="AA246" s="4">
        <v>859</v>
      </c>
      <c r="AB246" s="4">
        <v>850</v>
      </c>
      <c r="AC246" s="4">
        <v>77</v>
      </c>
      <c r="AD246" s="4">
        <v>13.34</v>
      </c>
      <c r="AE246" s="4">
        <v>0.31</v>
      </c>
      <c r="AF246" s="4">
        <v>983</v>
      </c>
      <c r="AG246" s="4">
        <v>-6</v>
      </c>
      <c r="AH246" s="4">
        <v>12</v>
      </c>
      <c r="AI246" s="4">
        <v>13</v>
      </c>
      <c r="AJ246" s="4">
        <v>120</v>
      </c>
      <c r="AK246" s="4">
        <v>121.2</v>
      </c>
      <c r="AL246" s="4">
        <v>5.6</v>
      </c>
      <c r="AM246" s="4">
        <v>142</v>
      </c>
      <c r="AN246" s="4" t="s">
        <v>155</v>
      </c>
      <c r="AO246" s="4">
        <v>2</v>
      </c>
      <c r="AP246" s="5">
        <v>0.63069444444444445</v>
      </c>
      <c r="AQ246" s="4">
        <v>47.159503999999998</v>
      </c>
      <c r="AR246" s="4">
        <v>-88.484144999999998</v>
      </c>
      <c r="AS246" s="4">
        <v>308.8</v>
      </c>
      <c r="AT246" s="4">
        <v>30.5</v>
      </c>
      <c r="AU246" s="4">
        <v>12</v>
      </c>
      <c r="AV246" s="4">
        <v>12</v>
      </c>
      <c r="AW246" s="4" t="s">
        <v>404</v>
      </c>
      <c r="AX246" s="4">
        <v>1.9969030000000001</v>
      </c>
      <c r="AY246" s="4">
        <v>1.5938060000000001</v>
      </c>
      <c r="AZ246" s="4">
        <v>2.7969029999999999</v>
      </c>
      <c r="BA246" s="4">
        <v>11.154</v>
      </c>
      <c r="BB246" s="4">
        <v>11.64</v>
      </c>
      <c r="BC246" s="4">
        <v>1.04</v>
      </c>
      <c r="BD246" s="4">
        <v>17.059000000000001</v>
      </c>
      <c r="BE246" s="4">
        <v>2387.8359999999998</v>
      </c>
      <c r="BF246" s="4">
        <v>18.247</v>
      </c>
      <c r="BG246" s="4">
        <v>1.3340000000000001</v>
      </c>
      <c r="BH246" s="4">
        <v>0</v>
      </c>
      <c r="BI246" s="4">
        <v>1.3340000000000001</v>
      </c>
      <c r="BJ246" s="4">
        <v>1.034</v>
      </c>
      <c r="BK246" s="4">
        <v>0</v>
      </c>
      <c r="BL246" s="4">
        <v>1.034</v>
      </c>
      <c r="BM246" s="4">
        <v>1.0410999999999999</v>
      </c>
      <c r="BQ246" s="4">
        <v>212.417</v>
      </c>
      <c r="BR246" s="4">
        <v>0.435338</v>
      </c>
      <c r="BS246" s="4">
        <v>-5</v>
      </c>
      <c r="BT246" s="4">
        <v>0.24179</v>
      </c>
      <c r="BU246" s="4">
        <v>10.638572</v>
      </c>
      <c r="BV246" s="4">
        <v>4.8841580000000002</v>
      </c>
    </row>
    <row r="247" spans="1:74" x14ac:dyDescent="0.25">
      <c r="A247" s="2">
        <v>42803</v>
      </c>
      <c r="B247" s="3">
        <v>0.42200027777777777</v>
      </c>
      <c r="C247" s="4">
        <v>14.282999999999999</v>
      </c>
      <c r="D247" s="4">
        <v>6.6900000000000001E-2</v>
      </c>
      <c r="E247" s="4">
        <v>669.31818199999998</v>
      </c>
      <c r="F247" s="4">
        <v>90.3</v>
      </c>
      <c r="G247" s="4">
        <v>-20.6</v>
      </c>
      <c r="H247" s="4">
        <v>101.8</v>
      </c>
      <c r="J247" s="4">
        <v>1.47</v>
      </c>
      <c r="K247" s="4">
        <v>0.85599999999999998</v>
      </c>
      <c r="L247" s="4">
        <v>12.2264</v>
      </c>
      <c r="M247" s="4">
        <v>5.7299999999999997E-2</v>
      </c>
      <c r="N247" s="4">
        <v>77.305499999999995</v>
      </c>
      <c r="O247" s="4">
        <v>0</v>
      </c>
      <c r="P247" s="4">
        <v>77.3</v>
      </c>
      <c r="Q247" s="4">
        <v>59.935000000000002</v>
      </c>
      <c r="R247" s="4">
        <v>0</v>
      </c>
      <c r="S247" s="4">
        <v>59.9</v>
      </c>
      <c r="T247" s="4">
        <v>101.8</v>
      </c>
      <c r="W247" s="4">
        <v>0</v>
      </c>
      <c r="X247" s="4">
        <v>1.2552000000000001</v>
      </c>
      <c r="Y247" s="4">
        <v>12.3</v>
      </c>
      <c r="Z247" s="4">
        <v>847</v>
      </c>
      <c r="AA247" s="4">
        <v>859</v>
      </c>
      <c r="AB247" s="4">
        <v>850</v>
      </c>
      <c r="AC247" s="4">
        <v>77</v>
      </c>
      <c r="AD247" s="4">
        <v>13.34</v>
      </c>
      <c r="AE247" s="4">
        <v>0.31</v>
      </c>
      <c r="AF247" s="4">
        <v>983</v>
      </c>
      <c r="AG247" s="4">
        <v>-6</v>
      </c>
      <c r="AH247" s="4">
        <v>12</v>
      </c>
      <c r="AI247" s="4">
        <v>13</v>
      </c>
      <c r="AJ247" s="4">
        <v>120.8</v>
      </c>
      <c r="AK247" s="4">
        <v>120.2</v>
      </c>
      <c r="AL247" s="4">
        <v>5.0999999999999996</v>
      </c>
      <c r="AM247" s="4">
        <v>142</v>
      </c>
      <c r="AN247" s="4" t="s">
        <v>155</v>
      </c>
      <c r="AO247" s="4">
        <v>2</v>
      </c>
      <c r="AP247" s="5">
        <v>0.63070601851851849</v>
      </c>
      <c r="AQ247" s="4">
        <v>47.159644999999998</v>
      </c>
      <c r="AR247" s="4">
        <v>-88.48415</v>
      </c>
      <c r="AS247" s="4">
        <v>309.10000000000002</v>
      </c>
      <c r="AT247" s="4">
        <v>32.4</v>
      </c>
      <c r="AU247" s="4">
        <v>12</v>
      </c>
      <c r="AV247" s="4">
        <v>12</v>
      </c>
      <c r="AW247" s="4" t="s">
        <v>404</v>
      </c>
      <c r="AX247" s="4">
        <v>2.1936059999999999</v>
      </c>
      <c r="AY247" s="4">
        <v>1.0191809999999999</v>
      </c>
      <c r="AZ247" s="4">
        <v>2.9936060000000002</v>
      </c>
      <c r="BA247" s="4">
        <v>11.154</v>
      </c>
      <c r="BB247" s="4">
        <v>11.8</v>
      </c>
      <c r="BC247" s="4">
        <v>1.06</v>
      </c>
      <c r="BD247" s="4">
        <v>16.824999999999999</v>
      </c>
      <c r="BE247" s="4">
        <v>2405.8319999999999</v>
      </c>
      <c r="BF247" s="4">
        <v>7.1749999999999998</v>
      </c>
      <c r="BG247" s="4">
        <v>1.593</v>
      </c>
      <c r="BH247" s="4">
        <v>0</v>
      </c>
      <c r="BI247" s="4">
        <v>1.593</v>
      </c>
      <c r="BJ247" s="4">
        <v>1.2350000000000001</v>
      </c>
      <c r="BK247" s="4">
        <v>0</v>
      </c>
      <c r="BL247" s="4">
        <v>1.2350000000000001</v>
      </c>
      <c r="BM247" s="4">
        <v>0.8306</v>
      </c>
      <c r="BQ247" s="4">
        <v>179.59</v>
      </c>
      <c r="BR247" s="4">
        <v>0.391762</v>
      </c>
      <c r="BS247" s="4">
        <v>-5</v>
      </c>
      <c r="BT247" s="4">
        <v>0.241484</v>
      </c>
      <c r="BU247" s="4">
        <v>9.5736840000000001</v>
      </c>
      <c r="BV247" s="4">
        <v>4.8779769999999996</v>
      </c>
    </row>
    <row r="248" spans="1:74" x14ac:dyDescent="0.25">
      <c r="A248" s="2">
        <v>42803</v>
      </c>
      <c r="B248" s="3">
        <v>0.42201185185185186</v>
      </c>
      <c r="C248" s="4">
        <v>14.106999999999999</v>
      </c>
      <c r="D248" s="4">
        <v>3.4099999999999998E-2</v>
      </c>
      <c r="E248" s="4">
        <v>341.03535399999998</v>
      </c>
      <c r="F248" s="4">
        <v>98.1</v>
      </c>
      <c r="G248" s="4">
        <v>-20.6</v>
      </c>
      <c r="H248" s="4">
        <v>86.8</v>
      </c>
      <c r="J248" s="4">
        <v>1.1299999999999999</v>
      </c>
      <c r="K248" s="4">
        <v>0.8579</v>
      </c>
      <c r="L248" s="4">
        <v>12.1023</v>
      </c>
      <c r="M248" s="4">
        <v>2.93E-2</v>
      </c>
      <c r="N248" s="4">
        <v>84.136099999999999</v>
      </c>
      <c r="O248" s="4">
        <v>0</v>
      </c>
      <c r="P248" s="4">
        <v>84.1</v>
      </c>
      <c r="Q248" s="4">
        <v>65.230599999999995</v>
      </c>
      <c r="R248" s="4">
        <v>0</v>
      </c>
      <c r="S248" s="4">
        <v>65.2</v>
      </c>
      <c r="T248" s="4">
        <v>86.7684</v>
      </c>
      <c r="W248" s="4">
        <v>0</v>
      </c>
      <c r="X248" s="4">
        <v>0.9718</v>
      </c>
      <c r="Y248" s="4">
        <v>12.3</v>
      </c>
      <c r="Z248" s="4">
        <v>848</v>
      </c>
      <c r="AA248" s="4">
        <v>860</v>
      </c>
      <c r="AB248" s="4">
        <v>852</v>
      </c>
      <c r="AC248" s="4">
        <v>77</v>
      </c>
      <c r="AD248" s="4">
        <v>13.34</v>
      </c>
      <c r="AE248" s="4">
        <v>0.31</v>
      </c>
      <c r="AF248" s="4">
        <v>983</v>
      </c>
      <c r="AG248" s="4">
        <v>-6</v>
      </c>
      <c r="AH248" s="4">
        <v>12</v>
      </c>
      <c r="AI248" s="4">
        <v>13</v>
      </c>
      <c r="AJ248" s="4">
        <v>120.2</v>
      </c>
      <c r="AK248" s="4">
        <v>120</v>
      </c>
      <c r="AL248" s="4">
        <v>5.0999999999999996</v>
      </c>
      <c r="AM248" s="4">
        <v>142</v>
      </c>
      <c r="AN248" s="4" t="s">
        <v>155</v>
      </c>
      <c r="AO248" s="4">
        <v>2</v>
      </c>
      <c r="AP248" s="5">
        <v>0.63071759259259264</v>
      </c>
      <c r="AQ248" s="4">
        <v>47.159779</v>
      </c>
      <c r="AR248" s="4">
        <v>-88.484157999999994</v>
      </c>
      <c r="AS248" s="4">
        <v>309.3</v>
      </c>
      <c r="AT248" s="4">
        <v>32.9</v>
      </c>
      <c r="AU248" s="4">
        <v>12</v>
      </c>
      <c r="AV248" s="4">
        <v>12</v>
      </c>
      <c r="AW248" s="4" t="s">
        <v>404</v>
      </c>
      <c r="AX248" s="4">
        <v>1.026667</v>
      </c>
      <c r="AY248" s="4">
        <v>1.0977779999999999</v>
      </c>
      <c r="AZ248" s="4">
        <v>1.924444</v>
      </c>
      <c r="BA248" s="4">
        <v>11.154</v>
      </c>
      <c r="BB248" s="4">
        <v>11.97</v>
      </c>
      <c r="BC248" s="4">
        <v>1.07</v>
      </c>
      <c r="BD248" s="4">
        <v>16.565000000000001</v>
      </c>
      <c r="BE248" s="4">
        <v>2411.65</v>
      </c>
      <c r="BF248" s="4">
        <v>3.7109999999999999</v>
      </c>
      <c r="BG248" s="4">
        <v>1.756</v>
      </c>
      <c r="BH248" s="4">
        <v>0</v>
      </c>
      <c r="BI248" s="4">
        <v>1.756</v>
      </c>
      <c r="BJ248" s="4">
        <v>1.361</v>
      </c>
      <c r="BK248" s="4">
        <v>0</v>
      </c>
      <c r="BL248" s="4">
        <v>1.361</v>
      </c>
      <c r="BM248" s="4">
        <v>0.71689999999999998</v>
      </c>
      <c r="BQ248" s="4">
        <v>140.81</v>
      </c>
      <c r="BR248" s="4">
        <v>0.35198600000000002</v>
      </c>
      <c r="BS248" s="4">
        <v>-5</v>
      </c>
      <c r="BT248" s="4">
        <v>0.24024200000000001</v>
      </c>
      <c r="BU248" s="4">
        <v>8.6016580000000005</v>
      </c>
      <c r="BV248" s="4">
        <v>4.8528880000000001</v>
      </c>
    </row>
    <row r="249" spans="1:74" x14ac:dyDescent="0.25">
      <c r="A249" s="2">
        <v>42803</v>
      </c>
      <c r="B249" s="3">
        <v>0.4220234259259259</v>
      </c>
      <c r="C249" s="4">
        <v>14</v>
      </c>
      <c r="D249" s="4">
        <v>1.9199999999999998E-2</v>
      </c>
      <c r="E249" s="4">
        <v>191.97530900000001</v>
      </c>
      <c r="F249" s="4">
        <v>102.2</v>
      </c>
      <c r="G249" s="4">
        <v>-18.8</v>
      </c>
      <c r="H249" s="4">
        <v>79</v>
      </c>
      <c r="J249" s="4">
        <v>0.9</v>
      </c>
      <c r="K249" s="4">
        <v>0.85909999999999997</v>
      </c>
      <c r="L249" s="4">
        <v>12.026999999999999</v>
      </c>
      <c r="M249" s="4">
        <v>1.6500000000000001E-2</v>
      </c>
      <c r="N249" s="4">
        <v>87.830399999999997</v>
      </c>
      <c r="O249" s="4">
        <v>0</v>
      </c>
      <c r="P249" s="4">
        <v>87.8</v>
      </c>
      <c r="Q249" s="4">
        <v>68.094899999999996</v>
      </c>
      <c r="R249" s="4">
        <v>0</v>
      </c>
      <c r="S249" s="4">
        <v>68.099999999999994</v>
      </c>
      <c r="T249" s="4">
        <v>79.047899999999998</v>
      </c>
      <c r="W249" s="4">
        <v>0</v>
      </c>
      <c r="X249" s="4">
        <v>0.7732</v>
      </c>
      <c r="Y249" s="4">
        <v>12.4</v>
      </c>
      <c r="Z249" s="4">
        <v>847</v>
      </c>
      <c r="AA249" s="4">
        <v>859</v>
      </c>
      <c r="AB249" s="4">
        <v>850</v>
      </c>
      <c r="AC249" s="4">
        <v>77</v>
      </c>
      <c r="AD249" s="4">
        <v>13.34</v>
      </c>
      <c r="AE249" s="4">
        <v>0.31</v>
      </c>
      <c r="AF249" s="4">
        <v>983</v>
      </c>
      <c r="AG249" s="4">
        <v>-6</v>
      </c>
      <c r="AH249" s="4">
        <v>12</v>
      </c>
      <c r="AI249" s="4">
        <v>13</v>
      </c>
      <c r="AJ249" s="4">
        <v>120.8</v>
      </c>
      <c r="AK249" s="4">
        <v>120.8</v>
      </c>
      <c r="AL249" s="4">
        <v>5.3</v>
      </c>
      <c r="AM249" s="4">
        <v>142</v>
      </c>
      <c r="AN249" s="4" t="s">
        <v>155</v>
      </c>
      <c r="AO249" s="4">
        <v>2</v>
      </c>
      <c r="AP249" s="5">
        <v>0.63072916666666667</v>
      </c>
      <c r="AQ249" s="4">
        <v>47.159928999999998</v>
      </c>
      <c r="AR249" s="4">
        <v>-88.484162999999995</v>
      </c>
      <c r="AS249" s="4">
        <v>310.10000000000002</v>
      </c>
      <c r="AT249" s="4">
        <v>34.9</v>
      </c>
      <c r="AU249" s="4">
        <v>12</v>
      </c>
      <c r="AV249" s="4">
        <v>12</v>
      </c>
      <c r="AW249" s="4" t="s">
        <v>404</v>
      </c>
      <c r="AX249" s="4">
        <v>1.1954050000000001</v>
      </c>
      <c r="AY249" s="4">
        <v>1.2954049999999999</v>
      </c>
      <c r="AZ249" s="4">
        <v>2.095405</v>
      </c>
      <c r="BA249" s="4">
        <v>11.154</v>
      </c>
      <c r="BB249" s="4">
        <v>12.07</v>
      </c>
      <c r="BC249" s="4">
        <v>1.08</v>
      </c>
      <c r="BD249" s="4">
        <v>16.405000000000001</v>
      </c>
      <c r="BE249" s="4">
        <v>2414.3710000000001</v>
      </c>
      <c r="BF249" s="4">
        <v>2.1070000000000002</v>
      </c>
      <c r="BG249" s="4">
        <v>1.8460000000000001</v>
      </c>
      <c r="BH249" s="4">
        <v>0</v>
      </c>
      <c r="BI249" s="4">
        <v>1.8460000000000001</v>
      </c>
      <c r="BJ249" s="4">
        <v>1.4319999999999999</v>
      </c>
      <c r="BK249" s="4">
        <v>0</v>
      </c>
      <c r="BL249" s="4">
        <v>1.4319999999999999</v>
      </c>
      <c r="BM249" s="4">
        <v>0.65800000000000003</v>
      </c>
      <c r="BQ249" s="4">
        <v>112.854</v>
      </c>
      <c r="BR249" s="4">
        <v>0.32580799999999999</v>
      </c>
      <c r="BS249" s="4">
        <v>-5</v>
      </c>
      <c r="BT249" s="4">
        <v>0.24151600000000001</v>
      </c>
      <c r="BU249" s="4">
        <v>7.9619330000000001</v>
      </c>
      <c r="BV249" s="4">
        <v>4.8786230000000002</v>
      </c>
    </row>
    <row r="250" spans="1:74" x14ac:dyDescent="0.25">
      <c r="A250" s="2">
        <v>42803</v>
      </c>
      <c r="B250" s="3">
        <v>0.42203499999999999</v>
      </c>
      <c r="C250" s="4">
        <v>14</v>
      </c>
      <c r="D250" s="4">
        <v>1.11E-2</v>
      </c>
      <c r="E250" s="4">
        <v>110.680851</v>
      </c>
      <c r="F250" s="4">
        <v>113.2</v>
      </c>
      <c r="G250" s="4">
        <v>-17.5</v>
      </c>
      <c r="H250" s="4">
        <v>66.5</v>
      </c>
      <c r="J250" s="4">
        <v>0.8</v>
      </c>
      <c r="K250" s="4">
        <v>0.85919999999999996</v>
      </c>
      <c r="L250" s="4">
        <v>12.028600000000001</v>
      </c>
      <c r="M250" s="4">
        <v>9.4999999999999998E-3</v>
      </c>
      <c r="N250" s="4">
        <v>97.259699999999995</v>
      </c>
      <c r="O250" s="4">
        <v>0</v>
      </c>
      <c r="P250" s="4">
        <v>97.3</v>
      </c>
      <c r="Q250" s="4">
        <v>75.4054</v>
      </c>
      <c r="R250" s="4">
        <v>0</v>
      </c>
      <c r="S250" s="4">
        <v>75.400000000000006</v>
      </c>
      <c r="T250" s="4">
        <v>66.540300000000002</v>
      </c>
      <c r="W250" s="4">
        <v>0</v>
      </c>
      <c r="X250" s="4">
        <v>0.68730000000000002</v>
      </c>
      <c r="Y250" s="4">
        <v>12.3</v>
      </c>
      <c r="Z250" s="4">
        <v>847</v>
      </c>
      <c r="AA250" s="4">
        <v>861</v>
      </c>
      <c r="AB250" s="4">
        <v>851</v>
      </c>
      <c r="AC250" s="4">
        <v>77</v>
      </c>
      <c r="AD250" s="4">
        <v>13.34</v>
      </c>
      <c r="AE250" s="4">
        <v>0.31</v>
      </c>
      <c r="AF250" s="4">
        <v>983</v>
      </c>
      <c r="AG250" s="4">
        <v>-6</v>
      </c>
      <c r="AH250" s="4">
        <v>12</v>
      </c>
      <c r="AI250" s="4">
        <v>13</v>
      </c>
      <c r="AJ250" s="4">
        <v>121</v>
      </c>
      <c r="AK250" s="4">
        <v>120.2</v>
      </c>
      <c r="AL250" s="4">
        <v>5.3</v>
      </c>
      <c r="AM250" s="4">
        <v>142</v>
      </c>
      <c r="AN250" s="4" t="s">
        <v>155</v>
      </c>
      <c r="AO250" s="4">
        <v>2</v>
      </c>
      <c r="AP250" s="5">
        <v>0.63074074074074071</v>
      </c>
      <c r="AQ250" s="4">
        <v>47.160069</v>
      </c>
      <c r="AR250" s="4">
        <v>-88.484170000000006</v>
      </c>
      <c r="AS250" s="4">
        <v>310.60000000000002</v>
      </c>
      <c r="AT250" s="4">
        <v>34.9</v>
      </c>
      <c r="AU250" s="4">
        <v>12</v>
      </c>
      <c r="AV250" s="4">
        <v>11</v>
      </c>
      <c r="AW250" s="4" t="s">
        <v>416</v>
      </c>
      <c r="AX250" s="4">
        <v>1.2</v>
      </c>
      <c r="AY250" s="4">
        <v>1.397602</v>
      </c>
      <c r="AZ250" s="4">
        <v>2.1976019999999998</v>
      </c>
      <c r="BA250" s="4">
        <v>11.154</v>
      </c>
      <c r="BB250" s="4">
        <v>12.07</v>
      </c>
      <c r="BC250" s="4">
        <v>1.08</v>
      </c>
      <c r="BD250" s="4">
        <v>16.388999999999999</v>
      </c>
      <c r="BE250" s="4">
        <v>2416.027</v>
      </c>
      <c r="BF250" s="4">
        <v>1.216</v>
      </c>
      <c r="BG250" s="4">
        <v>2.0459999999999998</v>
      </c>
      <c r="BH250" s="4">
        <v>0</v>
      </c>
      <c r="BI250" s="4">
        <v>2.0459999999999998</v>
      </c>
      <c r="BJ250" s="4">
        <v>1.5860000000000001</v>
      </c>
      <c r="BK250" s="4">
        <v>0</v>
      </c>
      <c r="BL250" s="4">
        <v>1.5860000000000001</v>
      </c>
      <c r="BM250" s="4">
        <v>0.55420000000000003</v>
      </c>
      <c r="BQ250" s="4">
        <v>100.383</v>
      </c>
      <c r="BR250" s="4">
        <v>0.32379000000000002</v>
      </c>
      <c r="BS250" s="4">
        <v>-5</v>
      </c>
      <c r="BT250" s="4">
        <v>0.23821000000000001</v>
      </c>
      <c r="BU250" s="4">
        <v>7.9126190000000003</v>
      </c>
      <c r="BV250" s="4">
        <v>4.8118420000000004</v>
      </c>
    </row>
    <row r="251" spans="1:74" x14ac:dyDescent="0.25">
      <c r="A251" s="2">
        <v>42803</v>
      </c>
      <c r="B251" s="3">
        <v>0.42204657407407403</v>
      </c>
      <c r="C251" s="4">
        <v>14</v>
      </c>
      <c r="D251" s="4">
        <v>7.6E-3</v>
      </c>
      <c r="E251" s="4">
        <v>76.040816000000007</v>
      </c>
      <c r="F251" s="4">
        <v>222.8</v>
      </c>
      <c r="G251" s="4">
        <v>-12.5</v>
      </c>
      <c r="H251" s="4">
        <v>64.5</v>
      </c>
      <c r="J251" s="4">
        <v>0.69</v>
      </c>
      <c r="K251" s="4">
        <v>0.85919999999999996</v>
      </c>
      <c r="L251" s="4">
        <v>12.0288</v>
      </c>
      <c r="M251" s="4">
        <v>6.4999999999999997E-3</v>
      </c>
      <c r="N251" s="4">
        <v>191.4665</v>
      </c>
      <c r="O251" s="4">
        <v>0</v>
      </c>
      <c r="P251" s="4">
        <v>191.5</v>
      </c>
      <c r="Q251" s="4">
        <v>148.44390000000001</v>
      </c>
      <c r="R251" s="4">
        <v>0</v>
      </c>
      <c r="S251" s="4">
        <v>148.4</v>
      </c>
      <c r="T251" s="4">
        <v>64.530900000000003</v>
      </c>
      <c r="W251" s="4">
        <v>0</v>
      </c>
      <c r="X251" s="4">
        <v>0.59009999999999996</v>
      </c>
      <c r="Y251" s="4">
        <v>12.4</v>
      </c>
      <c r="Z251" s="4">
        <v>847</v>
      </c>
      <c r="AA251" s="4">
        <v>859</v>
      </c>
      <c r="AB251" s="4">
        <v>851</v>
      </c>
      <c r="AC251" s="4">
        <v>77</v>
      </c>
      <c r="AD251" s="4">
        <v>13.34</v>
      </c>
      <c r="AE251" s="4">
        <v>0.31</v>
      </c>
      <c r="AF251" s="4">
        <v>983</v>
      </c>
      <c r="AG251" s="4">
        <v>-6</v>
      </c>
      <c r="AH251" s="4">
        <v>12</v>
      </c>
      <c r="AI251" s="4">
        <v>13</v>
      </c>
      <c r="AJ251" s="4">
        <v>121</v>
      </c>
      <c r="AK251" s="4">
        <v>120.8</v>
      </c>
      <c r="AL251" s="4">
        <v>5.2</v>
      </c>
      <c r="AM251" s="4">
        <v>142</v>
      </c>
      <c r="AN251" s="4" t="s">
        <v>155</v>
      </c>
      <c r="AO251" s="4">
        <v>2</v>
      </c>
      <c r="AP251" s="5">
        <v>0.63075231481481475</v>
      </c>
      <c r="AQ251" s="4">
        <v>47.160209000000002</v>
      </c>
      <c r="AR251" s="4">
        <v>-88.484172000000001</v>
      </c>
      <c r="AS251" s="4">
        <v>310.89999999999998</v>
      </c>
      <c r="AT251" s="4">
        <v>34.6</v>
      </c>
      <c r="AU251" s="4">
        <v>12</v>
      </c>
      <c r="AV251" s="4">
        <v>11</v>
      </c>
      <c r="AW251" s="4" t="s">
        <v>416</v>
      </c>
      <c r="AX251" s="4">
        <v>1.0049950000000001</v>
      </c>
      <c r="AY251" s="4">
        <v>1.4</v>
      </c>
      <c r="AZ251" s="4">
        <v>1.80999</v>
      </c>
      <c r="BA251" s="4">
        <v>11.154</v>
      </c>
      <c r="BB251" s="4">
        <v>12.08</v>
      </c>
      <c r="BC251" s="4">
        <v>1.08</v>
      </c>
      <c r="BD251" s="4">
        <v>16.388000000000002</v>
      </c>
      <c r="BE251" s="4">
        <v>2416.6669999999999</v>
      </c>
      <c r="BF251" s="4">
        <v>0.83499999999999996</v>
      </c>
      <c r="BG251" s="4">
        <v>4.0279999999999996</v>
      </c>
      <c r="BH251" s="4">
        <v>0</v>
      </c>
      <c r="BI251" s="4">
        <v>4.0279999999999996</v>
      </c>
      <c r="BJ251" s="4">
        <v>3.1230000000000002</v>
      </c>
      <c r="BK251" s="4">
        <v>0</v>
      </c>
      <c r="BL251" s="4">
        <v>3.1230000000000002</v>
      </c>
      <c r="BM251" s="4">
        <v>0.53759999999999997</v>
      </c>
      <c r="BQ251" s="4">
        <v>86.209000000000003</v>
      </c>
      <c r="BR251" s="4">
        <v>0.31212699999999999</v>
      </c>
      <c r="BS251" s="4">
        <v>-5</v>
      </c>
      <c r="BT251" s="4">
        <v>0.23699999999999999</v>
      </c>
      <c r="BU251" s="4">
        <v>7.6276010000000003</v>
      </c>
      <c r="BV251" s="4">
        <v>4.7873999999999999</v>
      </c>
    </row>
    <row r="252" spans="1:74" x14ac:dyDescent="0.25">
      <c r="A252" s="2">
        <v>42803</v>
      </c>
      <c r="B252" s="3">
        <v>0.42205814814814818</v>
      </c>
      <c r="C252" s="4">
        <v>14</v>
      </c>
      <c r="D252" s="4">
        <v>6.6E-3</v>
      </c>
      <c r="E252" s="4">
        <v>65.698925000000003</v>
      </c>
      <c r="F252" s="4">
        <v>392.3</v>
      </c>
      <c r="G252" s="4">
        <v>-12.5</v>
      </c>
      <c r="H252" s="4">
        <v>56.2</v>
      </c>
      <c r="J252" s="4">
        <v>0.6</v>
      </c>
      <c r="K252" s="4">
        <v>0.85919999999999996</v>
      </c>
      <c r="L252" s="4">
        <v>12.0289</v>
      </c>
      <c r="M252" s="4">
        <v>5.5999999999999999E-3</v>
      </c>
      <c r="N252" s="4">
        <v>337.06110000000001</v>
      </c>
      <c r="O252" s="4">
        <v>0</v>
      </c>
      <c r="P252" s="4">
        <v>337.1</v>
      </c>
      <c r="Q252" s="4">
        <v>261.32330000000002</v>
      </c>
      <c r="R252" s="4">
        <v>0</v>
      </c>
      <c r="S252" s="4">
        <v>261.3</v>
      </c>
      <c r="T252" s="4">
        <v>56.162999999999997</v>
      </c>
      <c r="W252" s="4">
        <v>0</v>
      </c>
      <c r="X252" s="4">
        <v>0.51549999999999996</v>
      </c>
      <c r="Y252" s="4">
        <v>12.3</v>
      </c>
      <c r="Z252" s="4">
        <v>848</v>
      </c>
      <c r="AA252" s="4">
        <v>860</v>
      </c>
      <c r="AB252" s="4">
        <v>852</v>
      </c>
      <c r="AC252" s="4">
        <v>77</v>
      </c>
      <c r="AD252" s="4">
        <v>13.34</v>
      </c>
      <c r="AE252" s="4">
        <v>0.31</v>
      </c>
      <c r="AF252" s="4">
        <v>983</v>
      </c>
      <c r="AG252" s="4">
        <v>-6</v>
      </c>
      <c r="AH252" s="4">
        <v>12</v>
      </c>
      <c r="AI252" s="4">
        <v>13</v>
      </c>
      <c r="AJ252" s="4">
        <v>121</v>
      </c>
      <c r="AK252" s="4">
        <v>121</v>
      </c>
      <c r="AL252" s="4">
        <v>5.2</v>
      </c>
      <c r="AM252" s="4">
        <v>142</v>
      </c>
      <c r="AN252" s="4" t="s">
        <v>155</v>
      </c>
      <c r="AO252" s="4">
        <v>2</v>
      </c>
      <c r="AP252" s="5">
        <v>0.6307638888888889</v>
      </c>
      <c r="AQ252" s="4">
        <v>47.160345999999997</v>
      </c>
      <c r="AR252" s="4">
        <v>-88.484148000000005</v>
      </c>
      <c r="AS252" s="4">
        <v>311.10000000000002</v>
      </c>
      <c r="AT252" s="4">
        <v>34.299999999999997</v>
      </c>
      <c r="AU252" s="4">
        <v>12</v>
      </c>
      <c r="AV252" s="4">
        <v>11</v>
      </c>
      <c r="AW252" s="4" t="s">
        <v>416</v>
      </c>
      <c r="AX252" s="4">
        <v>1.38961</v>
      </c>
      <c r="AY252" s="4">
        <v>1.0103899999999999</v>
      </c>
      <c r="AZ252" s="4">
        <v>2.0922079999999998</v>
      </c>
      <c r="BA252" s="4">
        <v>11.154</v>
      </c>
      <c r="BB252" s="4">
        <v>12.08</v>
      </c>
      <c r="BC252" s="4">
        <v>1.08</v>
      </c>
      <c r="BD252" s="4">
        <v>16.385999999999999</v>
      </c>
      <c r="BE252" s="4">
        <v>2417.0140000000001</v>
      </c>
      <c r="BF252" s="4">
        <v>0.72199999999999998</v>
      </c>
      <c r="BG252" s="4">
        <v>7.0919999999999996</v>
      </c>
      <c r="BH252" s="4">
        <v>0</v>
      </c>
      <c r="BI252" s="4">
        <v>7.0919999999999996</v>
      </c>
      <c r="BJ252" s="4">
        <v>5.4989999999999997</v>
      </c>
      <c r="BK252" s="4">
        <v>0</v>
      </c>
      <c r="BL252" s="4">
        <v>5.4989999999999997</v>
      </c>
      <c r="BM252" s="4">
        <v>0.46789999999999998</v>
      </c>
      <c r="BQ252" s="4">
        <v>75.317999999999998</v>
      </c>
      <c r="BR252" s="4">
        <v>0.34285700000000002</v>
      </c>
      <c r="BS252" s="4">
        <v>-5</v>
      </c>
      <c r="BT252" s="4">
        <v>0.23472699999999999</v>
      </c>
      <c r="BU252" s="4">
        <v>8.3785640000000008</v>
      </c>
      <c r="BV252" s="4">
        <v>4.7414800000000001</v>
      </c>
    </row>
    <row r="253" spans="1:74" x14ac:dyDescent="0.25">
      <c r="A253" s="2">
        <v>42803</v>
      </c>
      <c r="B253" s="3">
        <v>0.42206972222222222</v>
      </c>
      <c r="C253" s="4">
        <v>13.654</v>
      </c>
      <c r="D253" s="4">
        <v>5.0000000000000001E-3</v>
      </c>
      <c r="E253" s="4">
        <v>50</v>
      </c>
      <c r="F253" s="4">
        <v>517.5</v>
      </c>
      <c r="G253" s="4">
        <v>-12.4</v>
      </c>
      <c r="H253" s="4">
        <v>49.7</v>
      </c>
      <c r="J253" s="4">
        <v>0.6</v>
      </c>
      <c r="K253" s="4">
        <v>0.86240000000000006</v>
      </c>
      <c r="L253" s="4">
        <v>11.774699999999999</v>
      </c>
      <c r="M253" s="4">
        <v>4.3E-3</v>
      </c>
      <c r="N253" s="4">
        <v>446.29719999999998</v>
      </c>
      <c r="O253" s="4">
        <v>0</v>
      </c>
      <c r="P253" s="4">
        <v>446.3</v>
      </c>
      <c r="Q253" s="4">
        <v>346.01400000000001</v>
      </c>
      <c r="R253" s="4">
        <v>0</v>
      </c>
      <c r="S253" s="4">
        <v>346</v>
      </c>
      <c r="T253" s="4">
        <v>49.7286</v>
      </c>
      <c r="W253" s="4">
        <v>0</v>
      </c>
      <c r="X253" s="4">
        <v>0.51739999999999997</v>
      </c>
      <c r="Y253" s="4">
        <v>12.3</v>
      </c>
      <c r="Z253" s="4">
        <v>849</v>
      </c>
      <c r="AA253" s="4">
        <v>860</v>
      </c>
      <c r="AB253" s="4">
        <v>851</v>
      </c>
      <c r="AC253" s="4">
        <v>77</v>
      </c>
      <c r="AD253" s="4">
        <v>13.34</v>
      </c>
      <c r="AE253" s="4">
        <v>0.31</v>
      </c>
      <c r="AF253" s="4">
        <v>983</v>
      </c>
      <c r="AG253" s="4">
        <v>-6</v>
      </c>
      <c r="AH253" s="4">
        <v>12</v>
      </c>
      <c r="AI253" s="4">
        <v>13</v>
      </c>
      <c r="AJ253" s="4">
        <v>121</v>
      </c>
      <c r="AK253" s="4">
        <v>121</v>
      </c>
      <c r="AL253" s="4">
        <v>5.3</v>
      </c>
      <c r="AM253" s="4">
        <v>142</v>
      </c>
      <c r="AN253" s="4" t="s">
        <v>155</v>
      </c>
      <c r="AO253" s="4">
        <v>2</v>
      </c>
      <c r="AP253" s="5">
        <v>0.63077546296296294</v>
      </c>
      <c r="AQ253" s="4">
        <v>47.160480999999997</v>
      </c>
      <c r="AR253" s="4">
        <v>-88.484114000000005</v>
      </c>
      <c r="AS253" s="4">
        <v>311.3</v>
      </c>
      <c r="AT253" s="4">
        <v>34.1</v>
      </c>
      <c r="AU253" s="4">
        <v>12</v>
      </c>
      <c r="AV253" s="4">
        <v>11</v>
      </c>
      <c r="AW253" s="4" t="s">
        <v>416</v>
      </c>
      <c r="AX253" s="4">
        <v>1.5946050000000001</v>
      </c>
      <c r="AY253" s="4">
        <v>1.2919080000000001</v>
      </c>
      <c r="AZ253" s="4">
        <v>2.3919079999999999</v>
      </c>
      <c r="BA253" s="4">
        <v>11.154</v>
      </c>
      <c r="BB253" s="4">
        <v>12.37</v>
      </c>
      <c r="BC253" s="4">
        <v>1.1100000000000001</v>
      </c>
      <c r="BD253" s="4">
        <v>15.958</v>
      </c>
      <c r="BE253" s="4">
        <v>2417.5450000000001</v>
      </c>
      <c r="BF253" s="4">
        <v>0.56299999999999994</v>
      </c>
      <c r="BG253" s="4">
        <v>9.5960000000000001</v>
      </c>
      <c r="BH253" s="4">
        <v>0</v>
      </c>
      <c r="BI253" s="4">
        <v>9.5960000000000001</v>
      </c>
      <c r="BJ253" s="4">
        <v>7.44</v>
      </c>
      <c r="BK253" s="4">
        <v>0</v>
      </c>
      <c r="BL253" s="4">
        <v>7.44</v>
      </c>
      <c r="BM253" s="4">
        <v>0.4234</v>
      </c>
      <c r="BQ253" s="4">
        <v>77.245999999999995</v>
      </c>
      <c r="BR253" s="4">
        <v>0.29260199999999997</v>
      </c>
      <c r="BS253" s="4">
        <v>-5</v>
      </c>
      <c r="BT253" s="4">
        <v>0.233242</v>
      </c>
      <c r="BU253" s="4">
        <v>7.1504620000000001</v>
      </c>
      <c r="BV253" s="4">
        <v>4.7114880000000001</v>
      </c>
    </row>
    <row r="254" spans="1:74" x14ac:dyDescent="0.25">
      <c r="A254" s="2">
        <v>42803</v>
      </c>
      <c r="B254" s="3">
        <v>0.42208129629629632</v>
      </c>
      <c r="C254" s="4">
        <v>13.446</v>
      </c>
      <c r="D254" s="4">
        <v>5.0000000000000001E-3</v>
      </c>
      <c r="E254" s="4">
        <v>50</v>
      </c>
      <c r="F254" s="4">
        <v>556.20000000000005</v>
      </c>
      <c r="G254" s="4">
        <v>-12.5</v>
      </c>
      <c r="H254" s="4">
        <v>44.7</v>
      </c>
      <c r="J254" s="4">
        <v>0.6</v>
      </c>
      <c r="K254" s="4">
        <v>0.86429999999999996</v>
      </c>
      <c r="L254" s="4">
        <v>11.622199999999999</v>
      </c>
      <c r="M254" s="4">
        <v>4.3E-3</v>
      </c>
      <c r="N254" s="4">
        <v>480.73439999999999</v>
      </c>
      <c r="O254" s="4">
        <v>0</v>
      </c>
      <c r="P254" s="4">
        <v>480.7</v>
      </c>
      <c r="Q254" s="4">
        <v>372.7131</v>
      </c>
      <c r="R254" s="4">
        <v>0</v>
      </c>
      <c r="S254" s="4">
        <v>372.7</v>
      </c>
      <c r="T254" s="4">
        <v>44.7164</v>
      </c>
      <c r="W254" s="4">
        <v>0</v>
      </c>
      <c r="X254" s="4">
        <v>0.51859999999999995</v>
      </c>
      <c r="Y254" s="4">
        <v>12.4</v>
      </c>
      <c r="Z254" s="4">
        <v>848</v>
      </c>
      <c r="AA254" s="4">
        <v>859</v>
      </c>
      <c r="AB254" s="4">
        <v>852</v>
      </c>
      <c r="AC254" s="4">
        <v>77</v>
      </c>
      <c r="AD254" s="4">
        <v>13.34</v>
      </c>
      <c r="AE254" s="4">
        <v>0.31</v>
      </c>
      <c r="AF254" s="4">
        <v>983</v>
      </c>
      <c r="AG254" s="4">
        <v>-6</v>
      </c>
      <c r="AH254" s="4">
        <v>12</v>
      </c>
      <c r="AI254" s="4">
        <v>13</v>
      </c>
      <c r="AJ254" s="4">
        <v>121</v>
      </c>
      <c r="AK254" s="4">
        <v>121</v>
      </c>
      <c r="AL254" s="4">
        <v>5.5</v>
      </c>
      <c r="AM254" s="4">
        <v>142</v>
      </c>
      <c r="AN254" s="4" t="s">
        <v>155</v>
      </c>
      <c r="AO254" s="4">
        <v>2</v>
      </c>
      <c r="AP254" s="5">
        <v>0.63078703703703709</v>
      </c>
      <c r="AQ254" s="4">
        <v>47.160618999999997</v>
      </c>
      <c r="AR254" s="4">
        <v>-88.484091000000006</v>
      </c>
      <c r="AS254" s="4">
        <v>311.60000000000002</v>
      </c>
      <c r="AT254" s="4">
        <v>34.200000000000003</v>
      </c>
      <c r="AU254" s="4">
        <v>12</v>
      </c>
      <c r="AV254" s="4">
        <v>12</v>
      </c>
      <c r="AW254" s="4" t="s">
        <v>404</v>
      </c>
      <c r="AX254" s="4">
        <v>1.016783</v>
      </c>
      <c r="AY254" s="4">
        <v>1.3</v>
      </c>
      <c r="AZ254" s="4">
        <v>1.816783</v>
      </c>
      <c r="BA254" s="4">
        <v>11.154</v>
      </c>
      <c r="BB254" s="4">
        <v>12.55</v>
      </c>
      <c r="BC254" s="4">
        <v>1.1299999999999999</v>
      </c>
      <c r="BD254" s="4">
        <v>15.696999999999999</v>
      </c>
      <c r="BE254" s="4">
        <v>2417.73</v>
      </c>
      <c r="BF254" s="4">
        <v>0.57199999999999995</v>
      </c>
      <c r="BG254" s="4">
        <v>10.473000000000001</v>
      </c>
      <c r="BH254" s="4">
        <v>0</v>
      </c>
      <c r="BI254" s="4">
        <v>10.473000000000001</v>
      </c>
      <c r="BJ254" s="4">
        <v>8.1199999999999992</v>
      </c>
      <c r="BK254" s="4">
        <v>0</v>
      </c>
      <c r="BL254" s="4">
        <v>8.1199999999999992</v>
      </c>
      <c r="BM254" s="4">
        <v>0.38569999999999999</v>
      </c>
      <c r="BQ254" s="4">
        <v>78.441999999999993</v>
      </c>
      <c r="BR254" s="4">
        <v>0.27906399999999998</v>
      </c>
      <c r="BS254" s="4">
        <v>-5</v>
      </c>
      <c r="BT254" s="4">
        <v>0.234516</v>
      </c>
      <c r="BU254" s="4">
        <v>6.8196269999999997</v>
      </c>
      <c r="BV254" s="4">
        <v>4.7372230000000002</v>
      </c>
    </row>
    <row r="255" spans="1:74" x14ac:dyDescent="0.25">
      <c r="A255" s="2">
        <v>42803</v>
      </c>
      <c r="B255" s="3">
        <v>0.42209287037037035</v>
      </c>
      <c r="C255" s="4">
        <v>13.335000000000001</v>
      </c>
      <c r="D255" s="4">
        <v>2.8E-3</v>
      </c>
      <c r="E255" s="4">
        <v>28.47512</v>
      </c>
      <c r="F255" s="4">
        <v>566.6</v>
      </c>
      <c r="G255" s="4">
        <v>-12.5</v>
      </c>
      <c r="H255" s="4">
        <v>37.9</v>
      </c>
      <c r="J255" s="4">
        <v>0.6</v>
      </c>
      <c r="K255" s="4">
        <v>0.86529999999999996</v>
      </c>
      <c r="L255" s="4">
        <v>11.538600000000001</v>
      </c>
      <c r="M255" s="4">
        <v>2.5000000000000001E-3</v>
      </c>
      <c r="N255" s="4">
        <v>490.23180000000002</v>
      </c>
      <c r="O255" s="4">
        <v>0</v>
      </c>
      <c r="P255" s="4">
        <v>490.2</v>
      </c>
      <c r="Q255" s="4">
        <v>380.07650000000001</v>
      </c>
      <c r="R255" s="4">
        <v>0</v>
      </c>
      <c r="S255" s="4">
        <v>380.1</v>
      </c>
      <c r="T255" s="4">
        <v>37.912799999999997</v>
      </c>
      <c r="W255" s="4">
        <v>0</v>
      </c>
      <c r="X255" s="4">
        <v>0.51919999999999999</v>
      </c>
      <c r="Y255" s="4">
        <v>12.3</v>
      </c>
      <c r="Z255" s="4">
        <v>849</v>
      </c>
      <c r="AA255" s="4">
        <v>860</v>
      </c>
      <c r="AB255" s="4">
        <v>852</v>
      </c>
      <c r="AC255" s="4">
        <v>77</v>
      </c>
      <c r="AD255" s="4">
        <v>13.34</v>
      </c>
      <c r="AE255" s="4">
        <v>0.31</v>
      </c>
      <c r="AF255" s="4">
        <v>983</v>
      </c>
      <c r="AG255" s="4">
        <v>-6</v>
      </c>
      <c r="AH255" s="4">
        <v>12</v>
      </c>
      <c r="AI255" s="4">
        <v>13</v>
      </c>
      <c r="AJ255" s="4">
        <v>120.2</v>
      </c>
      <c r="AK255" s="4">
        <v>121</v>
      </c>
      <c r="AL255" s="4">
        <v>5.2</v>
      </c>
      <c r="AM255" s="4">
        <v>142</v>
      </c>
      <c r="AN255" s="4" t="s">
        <v>155</v>
      </c>
      <c r="AO255" s="4">
        <v>2</v>
      </c>
      <c r="AP255" s="5">
        <v>0.63079861111111113</v>
      </c>
      <c r="AQ255" s="4">
        <v>47.160749000000003</v>
      </c>
      <c r="AR255" s="4">
        <v>-88.484041000000005</v>
      </c>
      <c r="AS255" s="4">
        <v>311.89999999999998</v>
      </c>
      <c r="AT255" s="4">
        <v>33.299999999999997</v>
      </c>
      <c r="AU255" s="4">
        <v>12</v>
      </c>
      <c r="AV255" s="4">
        <v>12</v>
      </c>
      <c r="AW255" s="4" t="s">
        <v>404</v>
      </c>
      <c r="AX255" s="4">
        <v>1</v>
      </c>
      <c r="AY255" s="4">
        <v>1.3</v>
      </c>
      <c r="AZ255" s="4">
        <v>1.8</v>
      </c>
      <c r="BA255" s="4">
        <v>11.154</v>
      </c>
      <c r="BB255" s="4">
        <v>12.65</v>
      </c>
      <c r="BC255" s="4">
        <v>1.1299999999999999</v>
      </c>
      <c r="BD255" s="4">
        <v>15.569000000000001</v>
      </c>
      <c r="BE255" s="4">
        <v>2418.3110000000001</v>
      </c>
      <c r="BF255" s="4">
        <v>0.32900000000000001</v>
      </c>
      <c r="BG255" s="4">
        <v>10.76</v>
      </c>
      <c r="BH255" s="4">
        <v>0</v>
      </c>
      <c r="BI255" s="4">
        <v>10.76</v>
      </c>
      <c r="BJ255" s="4">
        <v>8.3420000000000005</v>
      </c>
      <c r="BK255" s="4">
        <v>0</v>
      </c>
      <c r="BL255" s="4">
        <v>8.3420000000000005</v>
      </c>
      <c r="BM255" s="4">
        <v>0.32950000000000002</v>
      </c>
      <c r="BQ255" s="4">
        <v>79.117000000000004</v>
      </c>
      <c r="BR255" s="4">
        <v>0.28478999999999999</v>
      </c>
      <c r="BS255" s="4">
        <v>-5</v>
      </c>
      <c r="BT255" s="4">
        <v>0.23196800000000001</v>
      </c>
      <c r="BU255" s="4">
        <v>6.9595560000000001</v>
      </c>
      <c r="BV255" s="4">
        <v>4.6857540000000002</v>
      </c>
    </row>
    <row r="256" spans="1:74" x14ac:dyDescent="0.25">
      <c r="A256" s="2">
        <v>42803</v>
      </c>
      <c r="B256" s="3">
        <v>0.42210444444444445</v>
      </c>
      <c r="C256" s="4">
        <v>13.256</v>
      </c>
      <c r="D256" s="4">
        <v>2.5999999999999999E-3</v>
      </c>
      <c r="E256" s="4">
        <v>25.571797</v>
      </c>
      <c r="F256" s="4">
        <v>577.79999999999995</v>
      </c>
      <c r="G256" s="4">
        <v>-12.4</v>
      </c>
      <c r="H256" s="4">
        <v>38</v>
      </c>
      <c r="J256" s="4">
        <v>0.7</v>
      </c>
      <c r="K256" s="4">
        <v>0.86599999999999999</v>
      </c>
      <c r="L256" s="4">
        <v>11.48</v>
      </c>
      <c r="M256" s="4">
        <v>2.2000000000000001E-3</v>
      </c>
      <c r="N256" s="4">
        <v>500.3485</v>
      </c>
      <c r="O256" s="4">
        <v>0</v>
      </c>
      <c r="P256" s="4">
        <v>500.3</v>
      </c>
      <c r="Q256" s="4">
        <v>387.92</v>
      </c>
      <c r="R256" s="4">
        <v>0</v>
      </c>
      <c r="S256" s="4">
        <v>387.9</v>
      </c>
      <c r="T256" s="4">
        <v>38.0261</v>
      </c>
      <c r="W256" s="4">
        <v>0</v>
      </c>
      <c r="X256" s="4">
        <v>0.60619999999999996</v>
      </c>
      <c r="Y256" s="4">
        <v>12.4</v>
      </c>
      <c r="Z256" s="4">
        <v>849</v>
      </c>
      <c r="AA256" s="4">
        <v>860</v>
      </c>
      <c r="AB256" s="4">
        <v>853</v>
      </c>
      <c r="AC256" s="4">
        <v>77</v>
      </c>
      <c r="AD256" s="4">
        <v>13.34</v>
      </c>
      <c r="AE256" s="4">
        <v>0.31</v>
      </c>
      <c r="AF256" s="4">
        <v>983</v>
      </c>
      <c r="AG256" s="4">
        <v>-6</v>
      </c>
      <c r="AH256" s="4">
        <v>12</v>
      </c>
      <c r="AI256" s="4">
        <v>13</v>
      </c>
      <c r="AJ256" s="4">
        <v>120</v>
      </c>
      <c r="AK256" s="4">
        <v>121</v>
      </c>
      <c r="AL256" s="4">
        <v>5.2</v>
      </c>
      <c r="AM256" s="4">
        <v>142</v>
      </c>
      <c r="AN256" s="4" t="s">
        <v>155</v>
      </c>
      <c r="AO256" s="4">
        <v>2</v>
      </c>
      <c r="AP256" s="5">
        <v>0.63081018518518517</v>
      </c>
      <c r="AQ256" s="4">
        <v>47.160871</v>
      </c>
      <c r="AR256" s="4">
        <v>-88.483991000000003</v>
      </c>
      <c r="AS256" s="4">
        <v>312.5</v>
      </c>
      <c r="AT256" s="4">
        <v>32.1</v>
      </c>
      <c r="AU256" s="4">
        <v>12</v>
      </c>
      <c r="AV256" s="4">
        <v>11</v>
      </c>
      <c r="AW256" s="4" t="s">
        <v>422</v>
      </c>
      <c r="AX256" s="4">
        <v>1.2910090000000001</v>
      </c>
      <c r="AY256" s="4">
        <v>1.4940059999999999</v>
      </c>
      <c r="AZ256" s="4">
        <v>2.0910090000000001</v>
      </c>
      <c r="BA256" s="4">
        <v>11.154</v>
      </c>
      <c r="BB256" s="4">
        <v>12.72</v>
      </c>
      <c r="BC256" s="4">
        <v>1.1399999999999999</v>
      </c>
      <c r="BD256" s="4">
        <v>15.474</v>
      </c>
      <c r="BE256" s="4">
        <v>2418.3969999999999</v>
      </c>
      <c r="BF256" s="4">
        <v>0.29699999999999999</v>
      </c>
      <c r="BG256" s="4">
        <v>11.038</v>
      </c>
      <c r="BH256" s="4">
        <v>0</v>
      </c>
      <c r="BI256" s="4">
        <v>11.038</v>
      </c>
      <c r="BJ256" s="4">
        <v>8.5579999999999998</v>
      </c>
      <c r="BK256" s="4">
        <v>0</v>
      </c>
      <c r="BL256" s="4">
        <v>8.5579999999999998</v>
      </c>
      <c r="BM256" s="4">
        <v>0.3322</v>
      </c>
      <c r="BQ256" s="4">
        <v>92.852999999999994</v>
      </c>
      <c r="BR256" s="4">
        <v>0.254164</v>
      </c>
      <c r="BS256" s="4">
        <v>-5</v>
      </c>
      <c r="BT256" s="4">
        <v>0.232516</v>
      </c>
      <c r="BU256" s="4">
        <v>6.2111330000000002</v>
      </c>
      <c r="BV256" s="4">
        <v>4.6968230000000002</v>
      </c>
    </row>
    <row r="257" spans="1:74" x14ac:dyDescent="0.25">
      <c r="A257" s="2">
        <v>42803</v>
      </c>
      <c r="B257" s="3">
        <v>0.42211601851851849</v>
      </c>
      <c r="C257" s="4">
        <v>13.308999999999999</v>
      </c>
      <c r="D257" s="4">
        <v>3.0000000000000001E-3</v>
      </c>
      <c r="E257" s="4">
        <v>30</v>
      </c>
      <c r="F257" s="4">
        <v>580</v>
      </c>
      <c r="G257" s="4">
        <v>-8.3000000000000007</v>
      </c>
      <c r="H257" s="4">
        <v>37.5</v>
      </c>
      <c r="J257" s="4">
        <v>0.82</v>
      </c>
      <c r="K257" s="4">
        <v>0.86550000000000005</v>
      </c>
      <c r="L257" s="4">
        <v>11.5189</v>
      </c>
      <c r="M257" s="4">
        <v>2.5999999999999999E-3</v>
      </c>
      <c r="N257" s="4">
        <v>501.988</v>
      </c>
      <c r="O257" s="4">
        <v>0</v>
      </c>
      <c r="P257" s="4">
        <v>502</v>
      </c>
      <c r="Q257" s="4">
        <v>389.20569999999998</v>
      </c>
      <c r="R257" s="4">
        <v>0</v>
      </c>
      <c r="S257" s="4">
        <v>389.2</v>
      </c>
      <c r="T257" s="4">
        <v>37.494300000000003</v>
      </c>
      <c r="W257" s="4">
        <v>0</v>
      </c>
      <c r="X257" s="4">
        <v>0.70760000000000001</v>
      </c>
      <c r="Y257" s="4">
        <v>12.3</v>
      </c>
      <c r="Z257" s="4">
        <v>849</v>
      </c>
      <c r="AA257" s="4">
        <v>860</v>
      </c>
      <c r="AB257" s="4">
        <v>853</v>
      </c>
      <c r="AC257" s="4">
        <v>77</v>
      </c>
      <c r="AD257" s="4">
        <v>13.35</v>
      </c>
      <c r="AE257" s="4">
        <v>0.31</v>
      </c>
      <c r="AF257" s="4">
        <v>982</v>
      </c>
      <c r="AG257" s="4">
        <v>-6</v>
      </c>
      <c r="AH257" s="4">
        <v>12</v>
      </c>
      <c r="AI257" s="4">
        <v>13</v>
      </c>
      <c r="AJ257" s="4">
        <v>120</v>
      </c>
      <c r="AK257" s="4">
        <v>120.2</v>
      </c>
      <c r="AL257" s="4">
        <v>5.0999999999999996</v>
      </c>
      <c r="AM257" s="4">
        <v>142</v>
      </c>
      <c r="AN257" s="4" t="s">
        <v>155</v>
      </c>
      <c r="AO257" s="4">
        <v>2</v>
      </c>
      <c r="AP257" s="5">
        <v>0.63082175925925921</v>
      </c>
      <c r="AQ257" s="4">
        <v>47.160992999999998</v>
      </c>
      <c r="AR257" s="4">
        <v>-88.483958000000001</v>
      </c>
      <c r="AS257" s="4">
        <v>312.8</v>
      </c>
      <c r="AT257" s="4">
        <v>31.3</v>
      </c>
      <c r="AU257" s="4">
        <v>12</v>
      </c>
      <c r="AV257" s="4">
        <v>11</v>
      </c>
      <c r="AW257" s="4" t="s">
        <v>422</v>
      </c>
      <c r="AX257" s="4">
        <v>1.3</v>
      </c>
      <c r="AY257" s="4">
        <v>1.5</v>
      </c>
      <c r="AZ257" s="4">
        <v>2.1</v>
      </c>
      <c r="BA257" s="4">
        <v>11.154</v>
      </c>
      <c r="BB257" s="4">
        <v>12.67</v>
      </c>
      <c r="BC257" s="4">
        <v>1.1399999999999999</v>
      </c>
      <c r="BD257" s="4">
        <v>15.541</v>
      </c>
      <c r="BE257" s="4">
        <v>2418.3040000000001</v>
      </c>
      <c r="BF257" s="4">
        <v>0.34699999999999998</v>
      </c>
      <c r="BG257" s="4">
        <v>11.036</v>
      </c>
      <c r="BH257" s="4">
        <v>0</v>
      </c>
      <c r="BI257" s="4">
        <v>11.036</v>
      </c>
      <c r="BJ257" s="4">
        <v>8.5570000000000004</v>
      </c>
      <c r="BK257" s="4">
        <v>0</v>
      </c>
      <c r="BL257" s="4">
        <v>8.5570000000000004</v>
      </c>
      <c r="BM257" s="4">
        <v>0.32640000000000002</v>
      </c>
      <c r="BQ257" s="4">
        <v>108.02200000000001</v>
      </c>
      <c r="BR257" s="4">
        <v>0.23187199999999999</v>
      </c>
      <c r="BS257" s="4">
        <v>-5</v>
      </c>
      <c r="BT257" s="4">
        <v>0.232242</v>
      </c>
      <c r="BU257" s="4">
        <v>5.666372</v>
      </c>
      <c r="BV257" s="4">
        <v>4.6912880000000001</v>
      </c>
    </row>
    <row r="258" spans="1:74" x14ac:dyDescent="0.25">
      <c r="A258" s="2">
        <v>42803</v>
      </c>
      <c r="B258" s="3">
        <v>0.42212759259259264</v>
      </c>
      <c r="C258" s="4">
        <v>13.702</v>
      </c>
      <c r="D258" s="4">
        <v>1.9E-2</v>
      </c>
      <c r="E258" s="4">
        <v>190.450997</v>
      </c>
      <c r="F258" s="4">
        <v>579.29999999999995</v>
      </c>
      <c r="G258" s="4">
        <v>8.6</v>
      </c>
      <c r="H258" s="4">
        <v>45.6</v>
      </c>
      <c r="J258" s="4">
        <v>0.9</v>
      </c>
      <c r="K258" s="4">
        <v>0.8619</v>
      </c>
      <c r="L258" s="4">
        <v>11.809100000000001</v>
      </c>
      <c r="M258" s="4">
        <v>1.6400000000000001E-2</v>
      </c>
      <c r="N258" s="4">
        <v>499.28899999999999</v>
      </c>
      <c r="O258" s="4">
        <v>7.4272</v>
      </c>
      <c r="P258" s="4">
        <v>506.7</v>
      </c>
      <c r="Q258" s="4">
        <v>387.11770000000001</v>
      </c>
      <c r="R258" s="4">
        <v>5.7586000000000004</v>
      </c>
      <c r="S258" s="4">
        <v>392.9</v>
      </c>
      <c r="T258" s="4">
        <v>45.571300000000001</v>
      </c>
      <c r="W258" s="4">
        <v>0</v>
      </c>
      <c r="X258" s="4">
        <v>0.77569999999999995</v>
      </c>
      <c r="Y258" s="4">
        <v>12.4</v>
      </c>
      <c r="Z258" s="4">
        <v>848</v>
      </c>
      <c r="AA258" s="4">
        <v>862</v>
      </c>
      <c r="AB258" s="4">
        <v>852</v>
      </c>
      <c r="AC258" s="4">
        <v>77</v>
      </c>
      <c r="AD258" s="4">
        <v>13.35</v>
      </c>
      <c r="AE258" s="4">
        <v>0.31</v>
      </c>
      <c r="AF258" s="4">
        <v>982</v>
      </c>
      <c r="AG258" s="4">
        <v>-6</v>
      </c>
      <c r="AH258" s="4">
        <v>11.242000000000001</v>
      </c>
      <c r="AI258" s="4">
        <v>13</v>
      </c>
      <c r="AJ258" s="4">
        <v>120</v>
      </c>
      <c r="AK258" s="4">
        <v>120</v>
      </c>
      <c r="AL258" s="4">
        <v>5.5</v>
      </c>
      <c r="AM258" s="4">
        <v>142</v>
      </c>
      <c r="AN258" s="4" t="s">
        <v>155</v>
      </c>
      <c r="AO258" s="4">
        <v>2</v>
      </c>
      <c r="AP258" s="5">
        <v>0.63083333333333336</v>
      </c>
      <c r="AQ258" s="4">
        <v>47.161113999999998</v>
      </c>
      <c r="AR258" s="4">
        <v>-88.483924000000002</v>
      </c>
      <c r="AS258" s="4">
        <v>313.2</v>
      </c>
      <c r="AT258" s="4">
        <v>30.8</v>
      </c>
      <c r="AU258" s="4">
        <v>12</v>
      </c>
      <c r="AV258" s="4">
        <v>11</v>
      </c>
      <c r="AW258" s="4" t="s">
        <v>422</v>
      </c>
      <c r="AX258" s="4">
        <v>0.91278700000000002</v>
      </c>
      <c r="AY258" s="4">
        <v>1.5</v>
      </c>
      <c r="AZ258" s="4">
        <v>2.0031970000000001</v>
      </c>
      <c r="BA258" s="4">
        <v>11.154</v>
      </c>
      <c r="BB258" s="4">
        <v>12.32</v>
      </c>
      <c r="BC258" s="4">
        <v>1.1000000000000001</v>
      </c>
      <c r="BD258" s="4">
        <v>16.024999999999999</v>
      </c>
      <c r="BE258" s="4">
        <v>2415.13</v>
      </c>
      <c r="BF258" s="4">
        <v>2.137</v>
      </c>
      <c r="BG258" s="4">
        <v>10.693</v>
      </c>
      <c r="BH258" s="4">
        <v>0.159</v>
      </c>
      <c r="BI258" s="4">
        <v>10.852</v>
      </c>
      <c r="BJ258" s="4">
        <v>8.2910000000000004</v>
      </c>
      <c r="BK258" s="4">
        <v>0.123</v>
      </c>
      <c r="BL258" s="4">
        <v>8.4139999999999997</v>
      </c>
      <c r="BM258" s="4">
        <v>0.38640000000000002</v>
      </c>
      <c r="BQ258" s="4">
        <v>115.349</v>
      </c>
      <c r="BR258" s="4">
        <v>0.25983600000000001</v>
      </c>
      <c r="BS258" s="4">
        <v>-5</v>
      </c>
      <c r="BT258" s="4">
        <v>0.23275799999999999</v>
      </c>
      <c r="BU258" s="4">
        <v>6.349742</v>
      </c>
      <c r="BV258" s="4">
        <v>4.7017119999999997</v>
      </c>
    </row>
    <row r="259" spans="1:74" x14ac:dyDescent="0.25">
      <c r="A259" s="2">
        <v>42803</v>
      </c>
      <c r="B259" s="3">
        <v>0.42213916666666668</v>
      </c>
      <c r="C259" s="4">
        <v>14.324</v>
      </c>
      <c r="D259" s="4">
        <v>0.10340000000000001</v>
      </c>
      <c r="E259" s="4">
        <v>1034.4044759999999</v>
      </c>
      <c r="F259" s="4">
        <v>586</v>
      </c>
      <c r="G259" s="4">
        <v>-4.0999999999999996</v>
      </c>
      <c r="H259" s="4">
        <v>53</v>
      </c>
      <c r="J259" s="4">
        <v>1.1000000000000001</v>
      </c>
      <c r="K259" s="4">
        <v>0.85550000000000004</v>
      </c>
      <c r="L259" s="4">
        <v>12.254300000000001</v>
      </c>
      <c r="M259" s="4">
        <v>8.8499999999999995E-2</v>
      </c>
      <c r="N259" s="4">
        <v>501.34039999999999</v>
      </c>
      <c r="O259" s="4">
        <v>0</v>
      </c>
      <c r="P259" s="4">
        <v>501.3</v>
      </c>
      <c r="Q259" s="4">
        <v>388.70830000000001</v>
      </c>
      <c r="R259" s="4">
        <v>0</v>
      </c>
      <c r="S259" s="4">
        <v>388.7</v>
      </c>
      <c r="T259" s="4">
        <v>53.027999999999999</v>
      </c>
      <c r="W259" s="4">
        <v>0</v>
      </c>
      <c r="X259" s="4">
        <v>0.94099999999999995</v>
      </c>
      <c r="Y259" s="4">
        <v>12.2</v>
      </c>
      <c r="Z259" s="4">
        <v>850</v>
      </c>
      <c r="AA259" s="4">
        <v>863</v>
      </c>
      <c r="AB259" s="4">
        <v>854</v>
      </c>
      <c r="AC259" s="4">
        <v>77</v>
      </c>
      <c r="AD259" s="4">
        <v>13.35</v>
      </c>
      <c r="AE259" s="4">
        <v>0.31</v>
      </c>
      <c r="AF259" s="4">
        <v>982</v>
      </c>
      <c r="AG259" s="4">
        <v>-6</v>
      </c>
      <c r="AH259" s="4">
        <v>11</v>
      </c>
      <c r="AI259" s="4">
        <v>13</v>
      </c>
      <c r="AJ259" s="4">
        <v>120</v>
      </c>
      <c r="AK259" s="4">
        <v>120.8</v>
      </c>
      <c r="AL259" s="4">
        <v>5.7</v>
      </c>
      <c r="AM259" s="4">
        <v>142</v>
      </c>
      <c r="AN259" s="4" t="s">
        <v>155</v>
      </c>
      <c r="AO259" s="4">
        <v>2</v>
      </c>
      <c r="AP259" s="5">
        <v>0.6308449074074074</v>
      </c>
      <c r="AQ259" s="4">
        <v>47.161234999999998</v>
      </c>
      <c r="AR259" s="4">
        <v>-88.483931999999996</v>
      </c>
      <c r="AS259" s="4">
        <v>313.2</v>
      </c>
      <c r="AT259" s="4">
        <v>30.2</v>
      </c>
      <c r="AU259" s="4">
        <v>12</v>
      </c>
      <c r="AV259" s="4">
        <v>11</v>
      </c>
      <c r="AW259" s="4" t="s">
        <v>422</v>
      </c>
      <c r="AX259" s="4">
        <v>0.99767899999999998</v>
      </c>
      <c r="AY259" s="4">
        <v>1.5976790000000001</v>
      </c>
      <c r="AZ259" s="4">
        <v>2.0976789999999998</v>
      </c>
      <c r="BA259" s="4">
        <v>11.154</v>
      </c>
      <c r="BB259" s="4">
        <v>11.74</v>
      </c>
      <c r="BC259" s="4">
        <v>1.05</v>
      </c>
      <c r="BD259" s="4">
        <v>16.893999999999998</v>
      </c>
      <c r="BE259" s="4">
        <v>2400.6979999999999</v>
      </c>
      <c r="BF259" s="4">
        <v>11.034000000000001</v>
      </c>
      <c r="BG259" s="4">
        <v>10.285</v>
      </c>
      <c r="BH259" s="4">
        <v>0</v>
      </c>
      <c r="BI259" s="4">
        <v>10.285</v>
      </c>
      <c r="BJ259" s="4">
        <v>7.9749999999999996</v>
      </c>
      <c r="BK259" s="4">
        <v>0</v>
      </c>
      <c r="BL259" s="4">
        <v>7.9749999999999996</v>
      </c>
      <c r="BM259" s="4">
        <v>0.43080000000000002</v>
      </c>
      <c r="BQ259" s="4">
        <v>134.04499999999999</v>
      </c>
      <c r="BR259" s="4">
        <v>0.34504200000000002</v>
      </c>
      <c r="BS259" s="4">
        <v>-5</v>
      </c>
      <c r="BT259" s="4">
        <v>0.226936</v>
      </c>
      <c r="BU259" s="4">
        <v>8.4319629999999997</v>
      </c>
      <c r="BV259" s="4">
        <v>4.5841070000000004</v>
      </c>
    </row>
    <row r="260" spans="1:74" x14ac:dyDescent="0.25">
      <c r="A260" s="2">
        <v>42803</v>
      </c>
      <c r="B260" s="3">
        <v>0.42215074074074077</v>
      </c>
      <c r="C260" s="4">
        <v>14.493</v>
      </c>
      <c r="D260" s="4">
        <v>0.376</v>
      </c>
      <c r="E260" s="4">
        <v>3760.223821</v>
      </c>
      <c r="F260" s="4">
        <v>580.29999999999995</v>
      </c>
      <c r="G260" s="4">
        <v>0</v>
      </c>
      <c r="H260" s="4">
        <v>52.8</v>
      </c>
      <c r="J260" s="4">
        <v>1.2</v>
      </c>
      <c r="K260" s="4">
        <v>0.85109999999999997</v>
      </c>
      <c r="L260" s="4">
        <v>12.3352</v>
      </c>
      <c r="M260" s="4">
        <v>0.32</v>
      </c>
      <c r="N260" s="4">
        <v>493.87150000000003</v>
      </c>
      <c r="O260" s="4">
        <v>0</v>
      </c>
      <c r="P260" s="4">
        <v>493.9</v>
      </c>
      <c r="Q260" s="4">
        <v>382.91730000000001</v>
      </c>
      <c r="R260" s="4">
        <v>0</v>
      </c>
      <c r="S260" s="4">
        <v>382.9</v>
      </c>
      <c r="T260" s="4">
        <v>52.821899999999999</v>
      </c>
      <c r="W260" s="4">
        <v>0</v>
      </c>
      <c r="X260" s="4">
        <v>1.0213000000000001</v>
      </c>
      <c r="Y260" s="4">
        <v>12.2</v>
      </c>
      <c r="Z260" s="4">
        <v>849</v>
      </c>
      <c r="AA260" s="4">
        <v>862</v>
      </c>
      <c r="AB260" s="4">
        <v>852</v>
      </c>
      <c r="AC260" s="4">
        <v>77</v>
      </c>
      <c r="AD260" s="4">
        <v>13.35</v>
      </c>
      <c r="AE260" s="4">
        <v>0.31</v>
      </c>
      <c r="AF260" s="4">
        <v>982</v>
      </c>
      <c r="AG260" s="4">
        <v>-6</v>
      </c>
      <c r="AH260" s="4">
        <v>11</v>
      </c>
      <c r="AI260" s="4">
        <v>13</v>
      </c>
      <c r="AJ260" s="4">
        <v>120</v>
      </c>
      <c r="AK260" s="4">
        <v>121</v>
      </c>
      <c r="AL260" s="4">
        <v>5.4</v>
      </c>
      <c r="AM260" s="4">
        <v>142</v>
      </c>
      <c r="AN260" s="4" t="s">
        <v>155</v>
      </c>
      <c r="AO260" s="4">
        <v>2</v>
      </c>
      <c r="AP260" s="5">
        <v>0.63085648148148155</v>
      </c>
      <c r="AQ260" s="4">
        <v>47.161354000000003</v>
      </c>
      <c r="AR260" s="4">
        <v>-88.483942999999996</v>
      </c>
      <c r="AS260" s="4">
        <v>313.7</v>
      </c>
      <c r="AT260" s="4">
        <v>29.6</v>
      </c>
      <c r="AU260" s="4">
        <v>12</v>
      </c>
      <c r="AV260" s="4">
        <v>11</v>
      </c>
      <c r="AW260" s="4" t="s">
        <v>422</v>
      </c>
      <c r="AX260" s="4">
        <v>1</v>
      </c>
      <c r="AY260" s="4">
        <v>1.5023979999999999</v>
      </c>
      <c r="AZ260" s="4">
        <v>1.807193</v>
      </c>
      <c r="BA260" s="4">
        <v>11.154</v>
      </c>
      <c r="BB260" s="4">
        <v>11.38</v>
      </c>
      <c r="BC260" s="4">
        <v>1.02</v>
      </c>
      <c r="BD260" s="4">
        <v>17.497</v>
      </c>
      <c r="BE260" s="4">
        <v>2356.7179999999998</v>
      </c>
      <c r="BF260" s="4">
        <v>38.915999999999997</v>
      </c>
      <c r="BG260" s="4">
        <v>9.8810000000000002</v>
      </c>
      <c r="BH260" s="4">
        <v>0</v>
      </c>
      <c r="BI260" s="4">
        <v>9.8810000000000002</v>
      </c>
      <c r="BJ260" s="4">
        <v>7.6609999999999996</v>
      </c>
      <c r="BK260" s="4">
        <v>0</v>
      </c>
      <c r="BL260" s="4">
        <v>7.6609999999999996</v>
      </c>
      <c r="BM260" s="4">
        <v>0.41849999999999998</v>
      </c>
      <c r="BQ260" s="4">
        <v>141.87799999999999</v>
      </c>
      <c r="BR260" s="4">
        <v>0.40765800000000002</v>
      </c>
      <c r="BS260" s="4">
        <v>-5</v>
      </c>
      <c r="BT260" s="4">
        <v>0.227274</v>
      </c>
      <c r="BU260" s="4">
        <v>9.9621420000000001</v>
      </c>
      <c r="BV260" s="4">
        <v>4.590935</v>
      </c>
    </row>
    <row r="261" spans="1:74" x14ac:dyDescent="0.25">
      <c r="A261" s="2">
        <v>42803</v>
      </c>
      <c r="B261" s="3">
        <v>0.42216231481481481</v>
      </c>
      <c r="C261" s="4">
        <v>14.45</v>
      </c>
      <c r="D261" s="4">
        <v>0.2661</v>
      </c>
      <c r="E261" s="4">
        <v>2660.9793810000001</v>
      </c>
      <c r="F261" s="4">
        <v>585.9</v>
      </c>
      <c r="G261" s="4">
        <v>0</v>
      </c>
      <c r="H261" s="4">
        <v>63.4</v>
      </c>
      <c r="J261" s="4">
        <v>1.3</v>
      </c>
      <c r="K261" s="4">
        <v>0.85250000000000004</v>
      </c>
      <c r="L261" s="4">
        <v>12.318300000000001</v>
      </c>
      <c r="M261" s="4">
        <v>0.2268</v>
      </c>
      <c r="N261" s="4">
        <v>499.46629999999999</v>
      </c>
      <c r="O261" s="4">
        <v>0</v>
      </c>
      <c r="P261" s="4">
        <v>499.5</v>
      </c>
      <c r="Q261" s="4">
        <v>387.25529999999998</v>
      </c>
      <c r="R261" s="4">
        <v>0</v>
      </c>
      <c r="S261" s="4">
        <v>387.3</v>
      </c>
      <c r="T261" s="4">
        <v>63.366700000000002</v>
      </c>
      <c r="W261" s="4">
        <v>0</v>
      </c>
      <c r="X261" s="4">
        <v>1.1082000000000001</v>
      </c>
      <c r="Y261" s="4">
        <v>12.3</v>
      </c>
      <c r="Z261" s="4">
        <v>847</v>
      </c>
      <c r="AA261" s="4">
        <v>860</v>
      </c>
      <c r="AB261" s="4">
        <v>851</v>
      </c>
      <c r="AC261" s="4">
        <v>77</v>
      </c>
      <c r="AD261" s="4">
        <v>13.35</v>
      </c>
      <c r="AE261" s="4">
        <v>0.31</v>
      </c>
      <c r="AF261" s="4">
        <v>982</v>
      </c>
      <c r="AG261" s="4">
        <v>-6</v>
      </c>
      <c r="AH261" s="4">
        <v>10.242000000000001</v>
      </c>
      <c r="AI261" s="4">
        <v>13</v>
      </c>
      <c r="AJ261" s="4">
        <v>120</v>
      </c>
      <c r="AK261" s="4">
        <v>121</v>
      </c>
      <c r="AL261" s="4">
        <v>5.0999999999999996</v>
      </c>
      <c r="AM261" s="4">
        <v>142</v>
      </c>
      <c r="AN261" s="4" t="s">
        <v>155</v>
      </c>
      <c r="AO261" s="4">
        <v>2</v>
      </c>
      <c r="AP261" s="5">
        <v>0.63086805555555558</v>
      </c>
      <c r="AQ261" s="4">
        <v>47.161472000000003</v>
      </c>
      <c r="AR261" s="4">
        <v>-88.483952000000002</v>
      </c>
      <c r="AS261" s="4">
        <v>313.89999999999998</v>
      </c>
      <c r="AT261" s="4">
        <v>29.3</v>
      </c>
      <c r="AU261" s="4">
        <v>12</v>
      </c>
      <c r="AV261" s="4">
        <v>11</v>
      </c>
      <c r="AW261" s="4" t="s">
        <v>422</v>
      </c>
      <c r="AX261" s="4">
        <v>1</v>
      </c>
      <c r="AY261" s="4">
        <v>1.5</v>
      </c>
      <c r="AZ261" s="4">
        <v>1.8</v>
      </c>
      <c r="BA261" s="4">
        <v>11.154</v>
      </c>
      <c r="BB261" s="4">
        <v>11.51</v>
      </c>
      <c r="BC261" s="4">
        <v>1.03</v>
      </c>
      <c r="BD261" s="4">
        <v>17.305</v>
      </c>
      <c r="BE261" s="4">
        <v>2374.002</v>
      </c>
      <c r="BF261" s="4">
        <v>27.824999999999999</v>
      </c>
      <c r="BG261" s="4">
        <v>10.08</v>
      </c>
      <c r="BH261" s="4">
        <v>0</v>
      </c>
      <c r="BI261" s="4">
        <v>10.08</v>
      </c>
      <c r="BJ261" s="4">
        <v>7.8159999999999998</v>
      </c>
      <c r="BK261" s="4">
        <v>0</v>
      </c>
      <c r="BL261" s="4">
        <v>7.8159999999999998</v>
      </c>
      <c r="BM261" s="4">
        <v>0.50639999999999996</v>
      </c>
      <c r="BQ261" s="4">
        <v>155.29400000000001</v>
      </c>
      <c r="BR261" s="4">
        <v>0.40938799999999997</v>
      </c>
      <c r="BS261" s="4">
        <v>-5</v>
      </c>
      <c r="BT261" s="4">
        <v>0.23103199999999999</v>
      </c>
      <c r="BU261" s="4">
        <v>10.004419</v>
      </c>
      <c r="BV261" s="4">
        <v>4.6668459999999996</v>
      </c>
    </row>
    <row r="262" spans="1:74" x14ac:dyDescent="0.25">
      <c r="A262" s="2">
        <v>42803</v>
      </c>
      <c r="B262" s="3">
        <v>0.4221738888888889</v>
      </c>
      <c r="C262" s="4">
        <v>14.452</v>
      </c>
      <c r="D262" s="4">
        <v>0.13020000000000001</v>
      </c>
      <c r="E262" s="4">
        <v>1302.192243</v>
      </c>
      <c r="F262" s="4">
        <v>531.29999999999995</v>
      </c>
      <c r="G262" s="4">
        <v>-0.1</v>
      </c>
      <c r="H262" s="4">
        <v>59.1</v>
      </c>
      <c r="J262" s="4">
        <v>1.4</v>
      </c>
      <c r="K262" s="4">
        <v>0.85389999999999999</v>
      </c>
      <c r="L262" s="4">
        <v>12.340299999999999</v>
      </c>
      <c r="M262" s="4">
        <v>0.11119999999999999</v>
      </c>
      <c r="N262" s="4">
        <v>453.6429</v>
      </c>
      <c r="O262" s="4">
        <v>0</v>
      </c>
      <c r="P262" s="4">
        <v>453.6</v>
      </c>
      <c r="Q262" s="4">
        <v>351.72660000000002</v>
      </c>
      <c r="R262" s="4">
        <v>0</v>
      </c>
      <c r="S262" s="4">
        <v>351.7</v>
      </c>
      <c r="T262" s="4">
        <v>59.06</v>
      </c>
      <c r="W262" s="4">
        <v>0</v>
      </c>
      <c r="X262" s="4">
        <v>1.1954</v>
      </c>
      <c r="Y262" s="4">
        <v>12.3</v>
      </c>
      <c r="Z262" s="4">
        <v>847</v>
      </c>
      <c r="AA262" s="4">
        <v>858</v>
      </c>
      <c r="AB262" s="4">
        <v>850</v>
      </c>
      <c r="AC262" s="4">
        <v>77</v>
      </c>
      <c r="AD262" s="4">
        <v>13.35</v>
      </c>
      <c r="AE262" s="4">
        <v>0.31</v>
      </c>
      <c r="AF262" s="4">
        <v>982</v>
      </c>
      <c r="AG262" s="4">
        <v>-6</v>
      </c>
      <c r="AH262" s="4">
        <v>10.757999999999999</v>
      </c>
      <c r="AI262" s="4">
        <v>13</v>
      </c>
      <c r="AJ262" s="4">
        <v>120</v>
      </c>
      <c r="AK262" s="4">
        <v>120.2</v>
      </c>
      <c r="AL262" s="4">
        <v>5.2</v>
      </c>
      <c r="AM262" s="4">
        <v>142</v>
      </c>
      <c r="AN262" s="4" t="s">
        <v>155</v>
      </c>
      <c r="AO262" s="4">
        <v>2</v>
      </c>
      <c r="AP262" s="5">
        <v>0.63087962962962962</v>
      </c>
      <c r="AQ262" s="4">
        <v>47.161594999999998</v>
      </c>
      <c r="AR262" s="4">
        <v>-88.483967000000007</v>
      </c>
      <c r="AS262" s="4">
        <v>314</v>
      </c>
      <c r="AT262" s="4">
        <v>31</v>
      </c>
      <c r="AU262" s="4">
        <v>12</v>
      </c>
      <c r="AV262" s="4">
        <v>11</v>
      </c>
      <c r="AW262" s="4" t="s">
        <v>422</v>
      </c>
      <c r="AX262" s="4">
        <v>1.0974029999999999</v>
      </c>
      <c r="AY262" s="4">
        <v>1.5974029999999999</v>
      </c>
      <c r="AZ262" s="4">
        <v>1.9948049999999999</v>
      </c>
      <c r="BA262" s="4">
        <v>11.154</v>
      </c>
      <c r="BB262" s="4">
        <v>11.62</v>
      </c>
      <c r="BC262" s="4">
        <v>1.04</v>
      </c>
      <c r="BD262" s="4">
        <v>17.111999999999998</v>
      </c>
      <c r="BE262" s="4">
        <v>2396.2649999999999</v>
      </c>
      <c r="BF262" s="4">
        <v>13.742000000000001</v>
      </c>
      <c r="BG262" s="4">
        <v>9.2249999999999996</v>
      </c>
      <c r="BH262" s="4">
        <v>0</v>
      </c>
      <c r="BI262" s="4">
        <v>9.2249999999999996</v>
      </c>
      <c r="BJ262" s="4">
        <v>7.1520000000000001</v>
      </c>
      <c r="BK262" s="4">
        <v>0</v>
      </c>
      <c r="BL262" s="4">
        <v>7.1520000000000001</v>
      </c>
      <c r="BM262" s="4">
        <v>0.47549999999999998</v>
      </c>
      <c r="BQ262" s="4">
        <v>168.78399999999999</v>
      </c>
      <c r="BR262" s="4">
        <v>0.43404599999999999</v>
      </c>
      <c r="BS262" s="4">
        <v>-5</v>
      </c>
      <c r="BT262" s="4">
        <v>0.231242</v>
      </c>
      <c r="BU262" s="4">
        <v>10.606999999999999</v>
      </c>
      <c r="BV262" s="4">
        <v>4.6710880000000001</v>
      </c>
    </row>
    <row r="263" spans="1:74" x14ac:dyDescent="0.25">
      <c r="A263" s="2">
        <v>42803</v>
      </c>
      <c r="B263" s="3">
        <v>0.42218546296296294</v>
      </c>
      <c r="C263" s="4">
        <v>14.452</v>
      </c>
      <c r="D263" s="4">
        <v>5.2900000000000003E-2</v>
      </c>
      <c r="E263" s="4">
        <v>529.07778699999994</v>
      </c>
      <c r="F263" s="4">
        <v>424.9</v>
      </c>
      <c r="G263" s="4">
        <v>-2.9</v>
      </c>
      <c r="H263" s="4">
        <v>54</v>
      </c>
      <c r="J263" s="4">
        <v>1.4</v>
      </c>
      <c r="K263" s="4">
        <v>0.85470000000000002</v>
      </c>
      <c r="L263" s="4">
        <v>12.3522</v>
      </c>
      <c r="M263" s="4">
        <v>4.5199999999999997E-2</v>
      </c>
      <c r="N263" s="4">
        <v>363.13029999999998</v>
      </c>
      <c r="O263" s="4">
        <v>0</v>
      </c>
      <c r="P263" s="4">
        <v>363.1</v>
      </c>
      <c r="Q263" s="4">
        <v>281.54880000000003</v>
      </c>
      <c r="R263" s="4">
        <v>0</v>
      </c>
      <c r="S263" s="4">
        <v>281.5</v>
      </c>
      <c r="T263" s="4">
        <v>53.98</v>
      </c>
      <c r="W263" s="4">
        <v>0</v>
      </c>
      <c r="X263" s="4">
        <v>1.1966000000000001</v>
      </c>
      <c r="Y263" s="4">
        <v>12.3</v>
      </c>
      <c r="Z263" s="4">
        <v>846</v>
      </c>
      <c r="AA263" s="4">
        <v>858</v>
      </c>
      <c r="AB263" s="4">
        <v>850</v>
      </c>
      <c r="AC263" s="4">
        <v>77</v>
      </c>
      <c r="AD263" s="4">
        <v>13.35</v>
      </c>
      <c r="AE263" s="4">
        <v>0.31</v>
      </c>
      <c r="AF263" s="4">
        <v>982</v>
      </c>
      <c r="AG263" s="4">
        <v>-6</v>
      </c>
      <c r="AH263" s="4">
        <v>11</v>
      </c>
      <c r="AI263" s="4">
        <v>13</v>
      </c>
      <c r="AJ263" s="4">
        <v>120.8</v>
      </c>
      <c r="AK263" s="4">
        <v>120</v>
      </c>
      <c r="AL263" s="4">
        <v>5.2</v>
      </c>
      <c r="AM263" s="4">
        <v>142</v>
      </c>
      <c r="AN263" s="4" t="s">
        <v>155</v>
      </c>
      <c r="AO263" s="4">
        <v>2</v>
      </c>
      <c r="AP263" s="5">
        <v>0.63089120370370366</v>
      </c>
      <c r="AQ263" s="4">
        <v>47.161729000000001</v>
      </c>
      <c r="AR263" s="4">
        <v>-88.484020999999998</v>
      </c>
      <c r="AS263" s="4">
        <v>314.2</v>
      </c>
      <c r="AT263" s="4">
        <v>32.6</v>
      </c>
      <c r="AU263" s="4">
        <v>12</v>
      </c>
      <c r="AV263" s="4">
        <v>11</v>
      </c>
      <c r="AW263" s="4" t="s">
        <v>422</v>
      </c>
      <c r="AX263" s="4">
        <v>1.197303</v>
      </c>
      <c r="AY263" s="4">
        <v>1.697303</v>
      </c>
      <c r="AZ263" s="4">
        <v>2.0973030000000001</v>
      </c>
      <c r="BA263" s="4">
        <v>11.154</v>
      </c>
      <c r="BB263" s="4">
        <v>11.69</v>
      </c>
      <c r="BC263" s="4">
        <v>1.05</v>
      </c>
      <c r="BD263" s="4">
        <v>17.001000000000001</v>
      </c>
      <c r="BE263" s="4">
        <v>2409.1680000000001</v>
      </c>
      <c r="BF263" s="4">
        <v>5.6130000000000004</v>
      </c>
      <c r="BG263" s="4">
        <v>7.4169999999999998</v>
      </c>
      <c r="BH263" s="4">
        <v>0</v>
      </c>
      <c r="BI263" s="4">
        <v>7.4169999999999998</v>
      </c>
      <c r="BJ263" s="4">
        <v>5.7510000000000003</v>
      </c>
      <c r="BK263" s="4">
        <v>0</v>
      </c>
      <c r="BL263" s="4">
        <v>5.7510000000000003</v>
      </c>
      <c r="BM263" s="4">
        <v>0.4365</v>
      </c>
      <c r="BQ263" s="4">
        <v>169.691</v>
      </c>
      <c r="BR263" s="4">
        <v>0.47104600000000002</v>
      </c>
      <c r="BS263" s="4">
        <v>-5</v>
      </c>
      <c r="BT263" s="4">
        <v>0.230242</v>
      </c>
      <c r="BU263" s="4">
        <v>11.511187</v>
      </c>
      <c r="BV263" s="4">
        <v>4.6508880000000001</v>
      </c>
    </row>
    <row r="264" spans="1:74" x14ac:dyDescent="0.25">
      <c r="A264" s="2">
        <v>42803</v>
      </c>
      <c r="B264" s="3">
        <v>0.42219703703703698</v>
      </c>
      <c r="C264" s="4">
        <v>14.294</v>
      </c>
      <c r="D264" s="4">
        <v>2.1100000000000001E-2</v>
      </c>
      <c r="E264" s="4">
        <v>210.99833599999999</v>
      </c>
      <c r="F264" s="4">
        <v>371.6</v>
      </c>
      <c r="G264" s="4">
        <v>-12.9</v>
      </c>
      <c r="H264" s="4">
        <v>48.7</v>
      </c>
      <c r="J264" s="4">
        <v>1.24</v>
      </c>
      <c r="K264" s="4">
        <v>0.85650000000000004</v>
      </c>
      <c r="L264" s="4">
        <v>12.2423</v>
      </c>
      <c r="M264" s="4">
        <v>1.8100000000000002E-2</v>
      </c>
      <c r="N264" s="4">
        <v>318.286</v>
      </c>
      <c r="O264" s="4">
        <v>0</v>
      </c>
      <c r="P264" s="4">
        <v>318.3</v>
      </c>
      <c r="Q264" s="4">
        <v>246.7792</v>
      </c>
      <c r="R264" s="4">
        <v>0</v>
      </c>
      <c r="S264" s="4">
        <v>246.8</v>
      </c>
      <c r="T264" s="4">
        <v>48.6858</v>
      </c>
      <c r="W264" s="4">
        <v>0</v>
      </c>
      <c r="X264" s="4">
        <v>1.0602</v>
      </c>
      <c r="Y264" s="4">
        <v>12.3</v>
      </c>
      <c r="Z264" s="4">
        <v>846</v>
      </c>
      <c r="AA264" s="4">
        <v>857</v>
      </c>
      <c r="AB264" s="4">
        <v>850</v>
      </c>
      <c r="AC264" s="4">
        <v>77</v>
      </c>
      <c r="AD264" s="4">
        <v>13.35</v>
      </c>
      <c r="AE264" s="4">
        <v>0.31</v>
      </c>
      <c r="AF264" s="4">
        <v>982</v>
      </c>
      <c r="AG264" s="4">
        <v>-6</v>
      </c>
      <c r="AH264" s="4">
        <v>11</v>
      </c>
      <c r="AI264" s="4">
        <v>13</v>
      </c>
      <c r="AJ264" s="4">
        <v>120.2</v>
      </c>
      <c r="AK264" s="4">
        <v>120.8</v>
      </c>
      <c r="AL264" s="4">
        <v>5.3</v>
      </c>
      <c r="AM264" s="4">
        <v>142</v>
      </c>
      <c r="AN264" s="4" t="s">
        <v>155</v>
      </c>
      <c r="AO264" s="4">
        <v>2</v>
      </c>
      <c r="AP264" s="5">
        <v>0.63090277777777781</v>
      </c>
      <c r="AQ264" s="4">
        <v>47.161864000000001</v>
      </c>
      <c r="AR264" s="4">
        <v>-88.484069000000005</v>
      </c>
      <c r="AS264" s="4">
        <v>314.39999999999998</v>
      </c>
      <c r="AT264" s="4">
        <v>34.1</v>
      </c>
      <c r="AU264" s="4">
        <v>12</v>
      </c>
      <c r="AV264" s="4">
        <v>11</v>
      </c>
      <c r="AW264" s="4" t="s">
        <v>422</v>
      </c>
      <c r="AX264" s="4">
        <v>0.90839199999999998</v>
      </c>
      <c r="AY264" s="4">
        <v>1.4083920000000001</v>
      </c>
      <c r="AZ264" s="4">
        <v>1.7111890000000001</v>
      </c>
      <c r="BA264" s="4">
        <v>11.154</v>
      </c>
      <c r="BB264" s="4">
        <v>11.84</v>
      </c>
      <c r="BC264" s="4">
        <v>1.06</v>
      </c>
      <c r="BD264" s="4">
        <v>16.760000000000002</v>
      </c>
      <c r="BE264" s="4">
        <v>2414.6039999999998</v>
      </c>
      <c r="BF264" s="4">
        <v>2.2690000000000001</v>
      </c>
      <c r="BG264" s="4">
        <v>6.5739999999999998</v>
      </c>
      <c r="BH264" s="4">
        <v>0</v>
      </c>
      <c r="BI264" s="4">
        <v>6.5739999999999998</v>
      </c>
      <c r="BJ264" s="4">
        <v>5.0970000000000004</v>
      </c>
      <c r="BK264" s="4">
        <v>0</v>
      </c>
      <c r="BL264" s="4">
        <v>5.0970000000000004</v>
      </c>
      <c r="BM264" s="4">
        <v>0.3982</v>
      </c>
      <c r="BQ264" s="4">
        <v>152.047</v>
      </c>
      <c r="BR264" s="4">
        <v>0.52851199999999998</v>
      </c>
      <c r="BS264" s="4">
        <v>-5</v>
      </c>
      <c r="BT264" s="4">
        <v>0.231516</v>
      </c>
      <c r="BU264" s="4">
        <v>12.915512</v>
      </c>
      <c r="BV264" s="4">
        <v>4.6766230000000002</v>
      </c>
    </row>
    <row r="265" spans="1:74" x14ac:dyDescent="0.25">
      <c r="A265" s="2">
        <v>42803</v>
      </c>
      <c r="B265" s="3">
        <v>0.42220861111111113</v>
      </c>
      <c r="C265" s="4">
        <v>14.27</v>
      </c>
      <c r="D265" s="4">
        <v>1.41E-2</v>
      </c>
      <c r="E265" s="4">
        <v>140.73333299999999</v>
      </c>
      <c r="F265" s="4">
        <v>342</v>
      </c>
      <c r="G265" s="4">
        <v>-6</v>
      </c>
      <c r="H265" s="4">
        <v>42</v>
      </c>
      <c r="J265" s="4">
        <v>1.0900000000000001</v>
      </c>
      <c r="K265" s="4">
        <v>0.85670000000000002</v>
      </c>
      <c r="L265" s="4">
        <v>12.224500000000001</v>
      </c>
      <c r="M265" s="4">
        <v>1.21E-2</v>
      </c>
      <c r="N265" s="4">
        <v>292.94549999999998</v>
      </c>
      <c r="O265" s="4">
        <v>0</v>
      </c>
      <c r="P265" s="4">
        <v>292.89999999999998</v>
      </c>
      <c r="Q265" s="4">
        <v>227.1318</v>
      </c>
      <c r="R265" s="4">
        <v>0</v>
      </c>
      <c r="S265" s="4">
        <v>227.1</v>
      </c>
      <c r="T265" s="4">
        <v>41.968699999999998</v>
      </c>
      <c r="W265" s="4">
        <v>0</v>
      </c>
      <c r="X265" s="4">
        <v>0.93220000000000003</v>
      </c>
      <c r="Y265" s="4">
        <v>12.2</v>
      </c>
      <c r="Z265" s="4">
        <v>845</v>
      </c>
      <c r="AA265" s="4">
        <v>855</v>
      </c>
      <c r="AB265" s="4">
        <v>848</v>
      </c>
      <c r="AC265" s="4">
        <v>77</v>
      </c>
      <c r="AD265" s="4">
        <v>13.35</v>
      </c>
      <c r="AE265" s="4">
        <v>0.31</v>
      </c>
      <c r="AF265" s="4">
        <v>982</v>
      </c>
      <c r="AG265" s="4">
        <v>-6</v>
      </c>
      <c r="AH265" s="4">
        <v>11</v>
      </c>
      <c r="AI265" s="4">
        <v>13</v>
      </c>
      <c r="AJ265" s="4">
        <v>120</v>
      </c>
      <c r="AK265" s="4">
        <v>121</v>
      </c>
      <c r="AL265" s="4">
        <v>5</v>
      </c>
      <c r="AM265" s="4">
        <v>142</v>
      </c>
      <c r="AN265" s="4" t="s">
        <v>155</v>
      </c>
      <c r="AO265" s="4">
        <v>2</v>
      </c>
      <c r="AP265" s="5">
        <v>0.63091435185185185</v>
      </c>
      <c r="AQ265" s="4">
        <v>47.162008999999998</v>
      </c>
      <c r="AR265" s="4">
        <v>-88.484121000000002</v>
      </c>
      <c r="AS265" s="4">
        <v>314.39999999999998</v>
      </c>
      <c r="AT265" s="4">
        <v>35.700000000000003</v>
      </c>
      <c r="AU265" s="4">
        <v>12</v>
      </c>
      <c r="AV265" s="4">
        <v>12</v>
      </c>
      <c r="AW265" s="4" t="s">
        <v>404</v>
      </c>
      <c r="AX265" s="4">
        <v>1.094206</v>
      </c>
      <c r="AY265" s="4">
        <v>1.594206</v>
      </c>
      <c r="AZ265" s="4">
        <v>1.991309</v>
      </c>
      <c r="BA265" s="4">
        <v>11.154</v>
      </c>
      <c r="BB265" s="4">
        <v>11.86</v>
      </c>
      <c r="BC265" s="4">
        <v>1.06</v>
      </c>
      <c r="BD265" s="4">
        <v>16.731999999999999</v>
      </c>
      <c r="BE265" s="4">
        <v>2415.933</v>
      </c>
      <c r="BF265" s="4">
        <v>1.516</v>
      </c>
      <c r="BG265" s="4">
        <v>6.0629999999999997</v>
      </c>
      <c r="BH265" s="4">
        <v>0</v>
      </c>
      <c r="BI265" s="4">
        <v>6.0629999999999997</v>
      </c>
      <c r="BJ265" s="4">
        <v>4.7009999999999996</v>
      </c>
      <c r="BK265" s="4">
        <v>0</v>
      </c>
      <c r="BL265" s="4">
        <v>4.7009999999999996</v>
      </c>
      <c r="BM265" s="4">
        <v>0.34389999999999998</v>
      </c>
      <c r="BQ265" s="4">
        <v>133.96</v>
      </c>
      <c r="BR265" s="4">
        <v>0.44318600000000002</v>
      </c>
      <c r="BS265" s="4">
        <v>-5</v>
      </c>
      <c r="BT265" s="4">
        <v>0.228968</v>
      </c>
      <c r="BU265" s="4">
        <v>10.830358</v>
      </c>
      <c r="BV265" s="4">
        <v>4.6251540000000002</v>
      </c>
    </row>
    <row r="266" spans="1:74" x14ac:dyDescent="0.25">
      <c r="A266" s="2">
        <v>42803</v>
      </c>
      <c r="B266" s="3">
        <v>0.42222018518518517</v>
      </c>
      <c r="C266" s="4">
        <v>14.292</v>
      </c>
      <c r="D266" s="4">
        <v>0.1007</v>
      </c>
      <c r="E266" s="4">
        <v>1007.4</v>
      </c>
      <c r="F266" s="4">
        <v>335.9</v>
      </c>
      <c r="G266" s="4">
        <v>-1.8</v>
      </c>
      <c r="H266" s="4">
        <v>41.7</v>
      </c>
      <c r="J266" s="4">
        <v>0.94</v>
      </c>
      <c r="K266" s="4">
        <v>0.85560000000000003</v>
      </c>
      <c r="L266" s="4">
        <v>12.228400000000001</v>
      </c>
      <c r="M266" s="4">
        <v>8.6199999999999999E-2</v>
      </c>
      <c r="N266" s="4">
        <v>287.43450000000001</v>
      </c>
      <c r="O266" s="4">
        <v>0</v>
      </c>
      <c r="P266" s="4">
        <v>287.39999999999998</v>
      </c>
      <c r="Q266" s="4">
        <v>222.85890000000001</v>
      </c>
      <c r="R266" s="4">
        <v>0</v>
      </c>
      <c r="S266" s="4">
        <v>222.9</v>
      </c>
      <c r="T266" s="4">
        <v>41.745199999999997</v>
      </c>
      <c r="W266" s="4">
        <v>0</v>
      </c>
      <c r="X266" s="4">
        <v>0.80220000000000002</v>
      </c>
      <c r="Y266" s="4">
        <v>12.3</v>
      </c>
      <c r="Z266" s="4">
        <v>844</v>
      </c>
      <c r="AA266" s="4">
        <v>854</v>
      </c>
      <c r="AB266" s="4">
        <v>846</v>
      </c>
      <c r="AC266" s="4">
        <v>77</v>
      </c>
      <c r="AD266" s="4">
        <v>13.35</v>
      </c>
      <c r="AE266" s="4">
        <v>0.31</v>
      </c>
      <c r="AF266" s="4">
        <v>982</v>
      </c>
      <c r="AG266" s="4">
        <v>-6</v>
      </c>
      <c r="AH266" s="4">
        <v>11</v>
      </c>
      <c r="AI266" s="4">
        <v>13</v>
      </c>
      <c r="AJ266" s="4">
        <v>120</v>
      </c>
      <c r="AK266" s="4">
        <v>121.8</v>
      </c>
      <c r="AL266" s="4">
        <v>5.0999999999999996</v>
      </c>
      <c r="AM266" s="4">
        <v>142</v>
      </c>
      <c r="AN266" s="4" t="s">
        <v>155</v>
      </c>
      <c r="AO266" s="4">
        <v>2</v>
      </c>
      <c r="AP266" s="5">
        <v>0.63092592592592589</v>
      </c>
      <c r="AQ266" s="4">
        <v>47.162154000000001</v>
      </c>
      <c r="AR266" s="4">
        <v>-88.484164000000007</v>
      </c>
      <c r="AS266" s="4">
        <v>314.89999999999998</v>
      </c>
      <c r="AT266" s="4">
        <v>36</v>
      </c>
      <c r="AU266" s="4">
        <v>12</v>
      </c>
      <c r="AV266" s="4">
        <v>12</v>
      </c>
      <c r="AW266" s="4" t="s">
        <v>404</v>
      </c>
      <c r="AX266" s="4">
        <v>0.90599399999999997</v>
      </c>
      <c r="AY266" s="4">
        <v>1.5029969999999999</v>
      </c>
      <c r="AZ266" s="4">
        <v>1.7089909999999999</v>
      </c>
      <c r="BA266" s="4">
        <v>11.154</v>
      </c>
      <c r="BB266" s="4">
        <v>11.77</v>
      </c>
      <c r="BC266" s="4">
        <v>1.05</v>
      </c>
      <c r="BD266" s="4">
        <v>16.878</v>
      </c>
      <c r="BE266" s="4">
        <v>2401.346</v>
      </c>
      <c r="BF266" s="4">
        <v>10.773</v>
      </c>
      <c r="BG266" s="4">
        <v>5.9109999999999996</v>
      </c>
      <c r="BH266" s="4">
        <v>0</v>
      </c>
      <c r="BI266" s="4">
        <v>5.9109999999999996</v>
      </c>
      <c r="BJ266" s="4">
        <v>4.5830000000000002</v>
      </c>
      <c r="BK266" s="4">
        <v>0</v>
      </c>
      <c r="BL266" s="4">
        <v>4.5830000000000002</v>
      </c>
      <c r="BM266" s="4">
        <v>0.33989999999999998</v>
      </c>
      <c r="BQ266" s="4">
        <v>114.542</v>
      </c>
      <c r="BR266" s="4">
        <v>0.49968600000000002</v>
      </c>
      <c r="BS266" s="4">
        <v>-5</v>
      </c>
      <c r="BT266" s="4">
        <v>0.23027400000000001</v>
      </c>
      <c r="BU266" s="4">
        <v>12.211077</v>
      </c>
      <c r="BV266" s="4">
        <v>4.651535</v>
      </c>
    </row>
    <row r="267" spans="1:74" x14ac:dyDescent="0.25">
      <c r="A267" s="2">
        <v>42803</v>
      </c>
      <c r="B267" s="3">
        <v>0.42223175925925926</v>
      </c>
      <c r="C267" s="4">
        <v>14.345000000000001</v>
      </c>
      <c r="D267" s="4">
        <v>0.1053</v>
      </c>
      <c r="E267" s="4">
        <v>1052.830189</v>
      </c>
      <c r="F267" s="4">
        <v>353</v>
      </c>
      <c r="G267" s="4">
        <v>-1.1000000000000001</v>
      </c>
      <c r="H267" s="4">
        <v>42.3</v>
      </c>
      <c r="J267" s="4">
        <v>0.8</v>
      </c>
      <c r="K267" s="4">
        <v>0.85509999999999997</v>
      </c>
      <c r="L267" s="4">
        <v>12.267200000000001</v>
      </c>
      <c r="M267" s="4">
        <v>0.09</v>
      </c>
      <c r="N267" s="4">
        <v>301.86410000000001</v>
      </c>
      <c r="O267" s="4">
        <v>0</v>
      </c>
      <c r="P267" s="4">
        <v>301.89999999999998</v>
      </c>
      <c r="Q267" s="4">
        <v>234.04669999999999</v>
      </c>
      <c r="R267" s="4">
        <v>0</v>
      </c>
      <c r="S267" s="4">
        <v>234</v>
      </c>
      <c r="T267" s="4">
        <v>42.277999999999999</v>
      </c>
      <c r="W267" s="4">
        <v>0</v>
      </c>
      <c r="X267" s="4">
        <v>0.68410000000000004</v>
      </c>
      <c r="Y267" s="4">
        <v>12.2</v>
      </c>
      <c r="Z267" s="4">
        <v>844</v>
      </c>
      <c r="AA267" s="4">
        <v>856</v>
      </c>
      <c r="AB267" s="4">
        <v>846</v>
      </c>
      <c r="AC267" s="4">
        <v>77</v>
      </c>
      <c r="AD267" s="4">
        <v>13.35</v>
      </c>
      <c r="AE267" s="4">
        <v>0.31</v>
      </c>
      <c r="AF267" s="4">
        <v>982</v>
      </c>
      <c r="AG267" s="4">
        <v>-6</v>
      </c>
      <c r="AH267" s="4">
        <v>11</v>
      </c>
      <c r="AI267" s="4">
        <v>13</v>
      </c>
      <c r="AJ267" s="4">
        <v>120</v>
      </c>
      <c r="AK267" s="4">
        <v>120.5</v>
      </c>
      <c r="AL267" s="4">
        <v>5.3</v>
      </c>
      <c r="AM267" s="4">
        <v>142</v>
      </c>
      <c r="AN267" s="4" t="s">
        <v>155</v>
      </c>
      <c r="AO267" s="4">
        <v>2</v>
      </c>
      <c r="AP267" s="5">
        <v>0.63093750000000004</v>
      </c>
      <c r="AQ267" s="4">
        <v>47.162306999999998</v>
      </c>
      <c r="AR267" s="4">
        <v>-88.484172999999998</v>
      </c>
      <c r="AS267" s="4">
        <v>315.10000000000002</v>
      </c>
      <c r="AT267" s="4">
        <v>37.799999999999997</v>
      </c>
      <c r="AU267" s="4">
        <v>12</v>
      </c>
      <c r="AV267" s="4">
        <v>12</v>
      </c>
      <c r="AW267" s="4" t="s">
        <v>404</v>
      </c>
      <c r="AX267" s="4">
        <v>0.9</v>
      </c>
      <c r="AY267" s="4">
        <v>1.5</v>
      </c>
      <c r="AZ267" s="4">
        <v>1.7</v>
      </c>
      <c r="BA267" s="4">
        <v>11.154</v>
      </c>
      <c r="BB267" s="4">
        <v>11.72</v>
      </c>
      <c r="BC267" s="4">
        <v>1.05</v>
      </c>
      <c r="BD267" s="4">
        <v>16.940000000000001</v>
      </c>
      <c r="BE267" s="4">
        <v>2400.6179999999999</v>
      </c>
      <c r="BF267" s="4">
        <v>11.214</v>
      </c>
      <c r="BG267" s="4">
        <v>6.1859999999999999</v>
      </c>
      <c r="BH267" s="4">
        <v>0</v>
      </c>
      <c r="BI267" s="4">
        <v>6.1859999999999999</v>
      </c>
      <c r="BJ267" s="4">
        <v>4.7960000000000003</v>
      </c>
      <c r="BK267" s="4">
        <v>0</v>
      </c>
      <c r="BL267" s="4">
        <v>4.7960000000000003</v>
      </c>
      <c r="BM267" s="4">
        <v>0.34310000000000002</v>
      </c>
      <c r="BQ267" s="4">
        <v>97.341999999999999</v>
      </c>
      <c r="BR267" s="4">
        <v>0.51815599999999995</v>
      </c>
      <c r="BS267" s="4">
        <v>-5</v>
      </c>
      <c r="BT267" s="4">
        <v>0.227214</v>
      </c>
      <c r="BU267" s="4">
        <v>12.662433999999999</v>
      </c>
      <c r="BV267" s="4">
        <v>4.5897180000000004</v>
      </c>
    </row>
    <row r="268" spans="1:74" x14ac:dyDescent="0.25">
      <c r="A268" s="2">
        <v>42803</v>
      </c>
      <c r="B268" s="3">
        <v>0.4222433333333333</v>
      </c>
      <c r="C268" s="4">
        <v>14.4</v>
      </c>
      <c r="D268" s="4">
        <v>9.6299999999999997E-2</v>
      </c>
      <c r="E268" s="4">
        <v>963.06020100000001</v>
      </c>
      <c r="F268" s="4">
        <v>406.9</v>
      </c>
      <c r="G268" s="4">
        <v>-1.9</v>
      </c>
      <c r="H268" s="4">
        <v>45.1</v>
      </c>
      <c r="J268" s="4">
        <v>0.7</v>
      </c>
      <c r="K268" s="4">
        <v>0.85470000000000002</v>
      </c>
      <c r="L268" s="4">
        <v>12.3081</v>
      </c>
      <c r="M268" s="4">
        <v>8.2299999999999998E-2</v>
      </c>
      <c r="N268" s="4">
        <v>347.80549999999999</v>
      </c>
      <c r="O268" s="4">
        <v>0</v>
      </c>
      <c r="P268" s="4">
        <v>347.8</v>
      </c>
      <c r="Q268" s="4">
        <v>269.66680000000002</v>
      </c>
      <c r="R268" s="4">
        <v>0</v>
      </c>
      <c r="S268" s="4">
        <v>269.7</v>
      </c>
      <c r="T268" s="4">
        <v>45.149500000000003</v>
      </c>
      <c r="W268" s="4">
        <v>0</v>
      </c>
      <c r="X268" s="4">
        <v>0.59830000000000005</v>
      </c>
      <c r="Y268" s="4">
        <v>12.3</v>
      </c>
      <c r="Z268" s="4">
        <v>845</v>
      </c>
      <c r="AA268" s="4">
        <v>857</v>
      </c>
      <c r="AB268" s="4">
        <v>847</v>
      </c>
      <c r="AC268" s="4">
        <v>77</v>
      </c>
      <c r="AD268" s="4">
        <v>13.35</v>
      </c>
      <c r="AE268" s="4">
        <v>0.31</v>
      </c>
      <c r="AF268" s="4">
        <v>982</v>
      </c>
      <c r="AG268" s="4">
        <v>-6</v>
      </c>
      <c r="AH268" s="4">
        <v>11</v>
      </c>
      <c r="AI268" s="4">
        <v>13</v>
      </c>
      <c r="AJ268" s="4">
        <v>120</v>
      </c>
      <c r="AK268" s="4">
        <v>119.2</v>
      </c>
      <c r="AL268" s="4">
        <v>5.2</v>
      </c>
      <c r="AM268" s="4">
        <v>142</v>
      </c>
      <c r="AN268" s="4" t="s">
        <v>155</v>
      </c>
      <c r="AO268" s="4">
        <v>2</v>
      </c>
      <c r="AP268" s="5">
        <v>0.63094907407407408</v>
      </c>
      <c r="AQ268" s="4">
        <v>47.162467999999997</v>
      </c>
      <c r="AR268" s="4">
        <v>-88.484143000000003</v>
      </c>
      <c r="AS268" s="4">
        <v>315.8</v>
      </c>
      <c r="AT268" s="4">
        <v>39</v>
      </c>
      <c r="AU268" s="4">
        <v>12</v>
      </c>
      <c r="AV268" s="4">
        <v>12</v>
      </c>
      <c r="AW268" s="4" t="s">
        <v>404</v>
      </c>
      <c r="AX268" s="4">
        <v>0.9</v>
      </c>
      <c r="AY268" s="4">
        <v>1.5</v>
      </c>
      <c r="AZ268" s="4">
        <v>1.7968029999999999</v>
      </c>
      <c r="BA268" s="4">
        <v>11.154</v>
      </c>
      <c r="BB268" s="4">
        <v>11.69</v>
      </c>
      <c r="BC268" s="4">
        <v>1.05</v>
      </c>
      <c r="BD268" s="4">
        <v>16.995999999999999</v>
      </c>
      <c r="BE268" s="4">
        <v>2402.0970000000002</v>
      </c>
      <c r="BF268" s="4">
        <v>10.225</v>
      </c>
      <c r="BG268" s="4">
        <v>7.1079999999999997</v>
      </c>
      <c r="BH268" s="4">
        <v>0</v>
      </c>
      <c r="BI268" s="4">
        <v>7.1079999999999997</v>
      </c>
      <c r="BJ268" s="4">
        <v>5.5110000000000001</v>
      </c>
      <c r="BK268" s="4">
        <v>0</v>
      </c>
      <c r="BL268" s="4">
        <v>5.5110000000000001</v>
      </c>
      <c r="BM268" s="4">
        <v>0.3654</v>
      </c>
      <c r="BQ268" s="4">
        <v>84.903000000000006</v>
      </c>
      <c r="BR268" s="4">
        <v>0.49075200000000002</v>
      </c>
      <c r="BS268" s="4">
        <v>-5</v>
      </c>
      <c r="BT268" s="4">
        <v>0.22448399999999999</v>
      </c>
      <c r="BU268" s="4">
        <v>11.992746</v>
      </c>
      <c r="BV268" s="4">
        <v>4.5345870000000001</v>
      </c>
    </row>
    <row r="269" spans="1:74" x14ac:dyDescent="0.25">
      <c r="A269" s="2">
        <v>42803</v>
      </c>
      <c r="B269" s="3">
        <v>0.4222549074074074</v>
      </c>
      <c r="C269" s="4">
        <v>14.385999999999999</v>
      </c>
      <c r="D269" s="4">
        <v>6.6100000000000006E-2</v>
      </c>
      <c r="E269" s="4">
        <v>661.43780300000003</v>
      </c>
      <c r="F269" s="4">
        <v>426.5</v>
      </c>
      <c r="G269" s="4">
        <v>7.7</v>
      </c>
      <c r="H269" s="4">
        <v>45.5</v>
      </c>
      <c r="J269" s="4">
        <v>0.6</v>
      </c>
      <c r="K269" s="4">
        <v>0.85509999999999997</v>
      </c>
      <c r="L269" s="4">
        <v>12.301399999999999</v>
      </c>
      <c r="M269" s="4">
        <v>5.6599999999999998E-2</v>
      </c>
      <c r="N269" s="4">
        <v>364.67419999999998</v>
      </c>
      <c r="O269" s="4">
        <v>6.5926999999999998</v>
      </c>
      <c r="P269" s="4">
        <v>371.3</v>
      </c>
      <c r="Q269" s="4">
        <v>282.75650000000002</v>
      </c>
      <c r="R269" s="4">
        <v>5.1117999999999997</v>
      </c>
      <c r="S269" s="4">
        <v>287.89999999999998</v>
      </c>
      <c r="T269" s="4">
        <v>45.509799999999998</v>
      </c>
      <c r="W269" s="4">
        <v>0</v>
      </c>
      <c r="X269" s="4">
        <v>0.5131</v>
      </c>
      <c r="Y269" s="4">
        <v>12.1</v>
      </c>
      <c r="Z269" s="4">
        <v>847</v>
      </c>
      <c r="AA269" s="4">
        <v>859</v>
      </c>
      <c r="AB269" s="4">
        <v>849</v>
      </c>
      <c r="AC269" s="4">
        <v>77</v>
      </c>
      <c r="AD269" s="4">
        <v>13.36</v>
      </c>
      <c r="AE269" s="4">
        <v>0.31</v>
      </c>
      <c r="AF269" s="4">
        <v>981</v>
      </c>
      <c r="AG269" s="4">
        <v>-6</v>
      </c>
      <c r="AH269" s="4">
        <v>11</v>
      </c>
      <c r="AI269" s="4">
        <v>13</v>
      </c>
      <c r="AJ269" s="4">
        <v>120</v>
      </c>
      <c r="AK269" s="4">
        <v>119</v>
      </c>
      <c r="AL269" s="4">
        <v>5</v>
      </c>
      <c r="AM269" s="4">
        <v>142</v>
      </c>
      <c r="AN269" s="4" t="s">
        <v>155</v>
      </c>
      <c r="AO269" s="4">
        <v>2</v>
      </c>
      <c r="AP269" s="5">
        <v>0.63096064814814812</v>
      </c>
      <c r="AQ269" s="4">
        <v>47.162643000000003</v>
      </c>
      <c r="AR269" s="4">
        <v>-88.484121999999999</v>
      </c>
      <c r="AS269" s="4">
        <v>316.2</v>
      </c>
      <c r="AT269" s="4">
        <v>41</v>
      </c>
      <c r="AU269" s="4">
        <v>12</v>
      </c>
      <c r="AV269" s="4">
        <v>11</v>
      </c>
      <c r="AW269" s="4" t="s">
        <v>416</v>
      </c>
      <c r="AX269" s="4">
        <v>0.99777800000000005</v>
      </c>
      <c r="AY269" s="4">
        <v>1.5977779999999999</v>
      </c>
      <c r="AZ269" s="4">
        <v>1.897778</v>
      </c>
      <c r="BA269" s="4">
        <v>11.154</v>
      </c>
      <c r="BB269" s="4">
        <v>11.73</v>
      </c>
      <c r="BC269" s="4">
        <v>1.05</v>
      </c>
      <c r="BD269" s="4">
        <v>16.943999999999999</v>
      </c>
      <c r="BE269" s="4">
        <v>2407.107</v>
      </c>
      <c r="BF269" s="4">
        <v>7.0439999999999996</v>
      </c>
      <c r="BG269" s="4">
        <v>7.4729999999999999</v>
      </c>
      <c r="BH269" s="4">
        <v>0.13500000000000001</v>
      </c>
      <c r="BI269" s="4">
        <v>7.6079999999999997</v>
      </c>
      <c r="BJ269" s="4">
        <v>5.7939999999999996</v>
      </c>
      <c r="BK269" s="4">
        <v>0.105</v>
      </c>
      <c r="BL269" s="4">
        <v>5.899</v>
      </c>
      <c r="BM269" s="4">
        <v>0.36930000000000002</v>
      </c>
      <c r="BQ269" s="4">
        <v>72.998000000000005</v>
      </c>
      <c r="BR269" s="4">
        <v>0.49058000000000002</v>
      </c>
      <c r="BS269" s="4">
        <v>-5</v>
      </c>
      <c r="BT269" s="4">
        <v>0.218694</v>
      </c>
      <c r="BU269" s="4">
        <v>11.988549000000001</v>
      </c>
      <c r="BV269" s="4">
        <v>4.4176190000000002</v>
      </c>
    </row>
    <row r="270" spans="1:74" x14ac:dyDescent="0.25">
      <c r="A270" s="2">
        <v>42803</v>
      </c>
      <c r="B270" s="3">
        <v>0.42226648148148144</v>
      </c>
      <c r="C270" s="4">
        <v>14.154999999999999</v>
      </c>
      <c r="D270" s="4">
        <v>2.23E-2</v>
      </c>
      <c r="E270" s="4">
        <v>222.98084900000001</v>
      </c>
      <c r="F270" s="4">
        <v>434.7</v>
      </c>
      <c r="G270" s="4">
        <v>6.3</v>
      </c>
      <c r="H270" s="4">
        <v>36.200000000000003</v>
      </c>
      <c r="J270" s="4">
        <v>0.54</v>
      </c>
      <c r="K270" s="4">
        <v>0.85760000000000003</v>
      </c>
      <c r="L270" s="4">
        <v>12.139799999999999</v>
      </c>
      <c r="M270" s="4">
        <v>1.9099999999999999E-2</v>
      </c>
      <c r="N270" s="4">
        <v>372.84629999999999</v>
      </c>
      <c r="O270" s="4">
        <v>5.4179000000000004</v>
      </c>
      <c r="P270" s="4">
        <v>378.3</v>
      </c>
      <c r="Q270" s="4">
        <v>289.09629999999999</v>
      </c>
      <c r="R270" s="4">
        <v>4.2008999999999999</v>
      </c>
      <c r="S270" s="4">
        <v>293.3</v>
      </c>
      <c r="T270" s="4">
        <v>36.159999999999997</v>
      </c>
      <c r="W270" s="4">
        <v>0</v>
      </c>
      <c r="X270" s="4">
        <v>0.46160000000000001</v>
      </c>
      <c r="Y270" s="4">
        <v>11.8</v>
      </c>
      <c r="Z270" s="4">
        <v>848</v>
      </c>
      <c r="AA270" s="4">
        <v>858</v>
      </c>
      <c r="AB270" s="4">
        <v>849</v>
      </c>
      <c r="AC270" s="4">
        <v>77</v>
      </c>
      <c r="AD270" s="4">
        <v>13.36</v>
      </c>
      <c r="AE270" s="4">
        <v>0.31</v>
      </c>
      <c r="AF270" s="4">
        <v>981</v>
      </c>
      <c r="AG270" s="4">
        <v>-6</v>
      </c>
      <c r="AH270" s="4">
        <v>10.242000000000001</v>
      </c>
      <c r="AI270" s="4">
        <v>13</v>
      </c>
      <c r="AJ270" s="4">
        <v>120</v>
      </c>
      <c r="AK270" s="4">
        <v>118.2</v>
      </c>
      <c r="AL270" s="4">
        <v>5</v>
      </c>
      <c r="AM270" s="4">
        <v>142</v>
      </c>
      <c r="AN270" s="4" t="s">
        <v>155</v>
      </c>
      <c r="AO270" s="4">
        <v>2</v>
      </c>
      <c r="AP270" s="5">
        <v>0.63097222222222216</v>
      </c>
      <c r="AQ270" s="4">
        <v>47.162813</v>
      </c>
      <c r="AR270" s="4">
        <v>-88.484116999999998</v>
      </c>
      <c r="AS270" s="4">
        <v>316.60000000000002</v>
      </c>
      <c r="AT270" s="4">
        <v>42</v>
      </c>
      <c r="AU270" s="4">
        <v>12</v>
      </c>
      <c r="AV270" s="4">
        <v>11</v>
      </c>
      <c r="AW270" s="4" t="s">
        <v>416</v>
      </c>
      <c r="AX270" s="4">
        <v>0.90229800000000004</v>
      </c>
      <c r="AY270" s="4">
        <v>1.404595</v>
      </c>
      <c r="AZ270" s="4">
        <v>1.7045950000000001</v>
      </c>
      <c r="BA270" s="4">
        <v>11.154</v>
      </c>
      <c r="BB270" s="4">
        <v>11.94</v>
      </c>
      <c r="BC270" s="4">
        <v>1.07</v>
      </c>
      <c r="BD270" s="4">
        <v>16.603000000000002</v>
      </c>
      <c r="BE270" s="4">
        <v>2414.672</v>
      </c>
      <c r="BF270" s="4">
        <v>2.4209999999999998</v>
      </c>
      <c r="BG270" s="4">
        <v>7.766</v>
      </c>
      <c r="BH270" s="4">
        <v>0.113</v>
      </c>
      <c r="BI270" s="4">
        <v>7.8789999999999996</v>
      </c>
      <c r="BJ270" s="4">
        <v>6.0220000000000002</v>
      </c>
      <c r="BK270" s="4">
        <v>8.7999999999999995E-2</v>
      </c>
      <c r="BL270" s="4">
        <v>6.109</v>
      </c>
      <c r="BM270" s="4">
        <v>0.29820000000000002</v>
      </c>
      <c r="BQ270" s="4">
        <v>66.760999999999996</v>
      </c>
      <c r="BR270" s="4">
        <v>0.53772200000000003</v>
      </c>
      <c r="BS270" s="4">
        <v>-5</v>
      </c>
      <c r="BT270" s="4">
        <v>0.212452</v>
      </c>
      <c r="BU270" s="4">
        <v>13.140580999999999</v>
      </c>
      <c r="BV270" s="4">
        <v>4.2915299999999998</v>
      </c>
    </row>
    <row r="271" spans="1:74" x14ac:dyDescent="0.25">
      <c r="A271" s="2">
        <v>42803</v>
      </c>
      <c r="B271" s="3">
        <v>0.42227805555555559</v>
      </c>
      <c r="C271" s="4">
        <v>14.12</v>
      </c>
      <c r="D271" s="4">
        <v>7.7999999999999996E-3</v>
      </c>
      <c r="E271" s="4">
        <v>78.467943000000005</v>
      </c>
      <c r="F271" s="4">
        <v>462.6</v>
      </c>
      <c r="G271" s="4">
        <v>6.3</v>
      </c>
      <c r="H271" s="4">
        <v>36.799999999999997</v>
      </c>
      <c r="J271" s="4">
        <v>0.5</v>
      </c>
      <c r="K271" s="4">
        <v>0.85809999999999997</v>
      </c>
      <c r="L271" s="4">
        <v>12.116099999999999</v>
      </c>
      <c r="M271" s="4">
        <v>6.7000000000000002E-3</v>
      </c>
      <c r="N271" s="4">
        <v>396.98430000000002</v>
      </c>
      <c r="O271" s="4">
        <v>5.4058999999999999</v>
      </c>
      <c r="P271" s="4">
        <v>402.4</v>
      </c>
      <c r="Q271" s="4">
        <v>307.81229999999999</v>
      </c>
      <c r="R271" s="4">
        <v>4.1916000000000002</v>
      </c>
      <c r="S271" s="4">
        <v>312</v>
      </c>
      <c r="T271" s="4">
        <v>36.826999999999998</v>
      </c>
      <c r="W271" s="4">
        <v>0</v>
      </c>
      <c r="X271" s="4">
        <v>0.42899999999999999</v>
      </c>
      <c r="Y271" s="4">
        <v>11.8</v>
      </c>
      <c r="Z271" s="4">
        <v>848</v>
      </c>
      <c r="AA271" s="4">
        <v>859</v>
      </c>
      <c r="AB271" s="4">
        <v>849</v>
      </c>
      <c r="AC271" s="4">
        <v>77</v>
      </c>
      <c r="AD271" s="4">
        <v>13.36</v>
      </c>
      <c r="AE271" s="4">
        <v>0.31</v>
      </c>
      <c r="AF271" s="4">
        <v>981</v>
      </c>
      <c r="AG271" s="4">
        <v>-6</v>
      </c>
      <c r="AH271" s="4">
        <v>10</v>
      </c>
      <c r="AI271" s="4">
        <v>13</v>
      </c>
      <c r="AJ271" s="4">
        <v>119.2</v>
      </c>
      <c r="AK271" s="4">
        <v>118</v>
      </c>
      <c r="AL271" s="4">
        <v>5</v>
      </c>
      <c r="AM271" s="4">
        <v>142</v>
      </c>
      <c r="AN271" s="4" t="s">
        <v>155</v>
      </c>
      <c r="AO271" s="4">
        <v>2</v>
      </c>
      <c r="AP271" s="5">
        <v>0.63098379629629631</v>
      </c>
      <c r="AQ271" s="4">
        <v>47.162984000000002</v>
      </c>
      <c r="AR271" s="4">
        <v>-88.484156999999996</v>
      </c>
      <c r="AS271" s="4">
        <v>316.89999999999998</v>
      </c>
      <c r="AT271" s="4">
        <v>42.6</v>
      </c>
      <c r="AU271" s="4">
        <v>12</v>
      </c>
      <c r="AV271" s="4">
        <v>11</v>
      </c>
      <c r="AW271" s="4" t="s">
        <v>416</v>
      </c>
      <c r="AX271" s="4">
        <v>0.99760199999999999</v>
      </c>
      <c r="AY271" s="4">
        <v>1.00959</v>
      </c>
      <c r="AZ271" s="4">
        <v>1.7</v>
      </c>
      <c r="BA271" s="4">
        <v>11.154</v>
      </c>
      <c r="BB271" s="4">
        <v>11.98</v>
      </c>
      <c r="BC271" s="4">
        <v>1.07</v>
      </c>
      <c r="BD271" s="4">
        <v>16.54</v>
      </c>
      <c r="BE271" s="4">
        <v>2417.1410000000001</v>
      </c>
      <c r="BF271" s="4">
        <v>0.85499999999999998</v>
      </c>
      <c r="BG271" s="4">
        <v>8.2940000000000005</v>
      </c>
      <c r="BH271" s="4">
        <v>0.113</v>
      </c>
      <c r="BI271" s="4">
        <v>8.407</v>
      </c>
      <c r="BJ271" s="4">
        <v>6.431</v>
      </c>
      <c r="BK271" s="4">
        <v>8.7999999999999995E-2</v>
      </c>
      <c r="BL271" s="4">
        <v>6.5179999999999998</v>
      </c>
      <c r="BM271" s="4">
        <v>0.30459999999999998</v>
      </c>
      <c r="BQ271" s="4">
        <v>62.234999999999999</v>
      </c>
      <c r="BR271" s="4">
        <v>0.56716</v>
      </c>
      <c r="BS271" s="4">
        <v>-5</v>
      </c>
      <c r="BT271" s="4">
        <v>0.211758</v>
      </c>
      <c r="BU271" s="4">
        <v>13.859973</v>
      </c>
      <c r="BV271" s="4">
        <v>4.2775119999999998</v>
      </c>
    </row>
    <row r="272" spans="1:74" x14ac:dyDescent="0.25">
      <c r="A272" s="2">
        <v>42803</v>
      </c>
      <c r="B272" s="3">
        <v>0.42228962962962963</v>
      </c>
      <c r="C272" s="4">
        <v>13.794</v>
      </c>
      <c r="D272" s="4">
        <v>4.4999999999999997E-3</v>
      </c>
      <c r="E272" s="4">
        <v>45.162365000000001</v>
      </c>
      <c r="F272" s="4">
        <v>496.2</v>
      </c>
      <c r="G272" s="4">
        <v>-7.2</v>
      </c>
      <c r="H272" s="4">
        <v>31.1</v>
      </c>
      <c r="J272" s="4">
        <v>0.5</v>
      </c>
      <c r="K272" s="4">
        <v>0.8609</v>
      </c>
      <c r="L272" s="4">
        <v>11.876099999999999</v>
      </c>
      <c r="M272" s="4">
        <v>3.8999999999999998E-3</v>
      </c>
      <c r="N272" s="4">
        <v>427.19459999999998</v>
      </c>
      <c r="O272" s="4">
        <v>0</v>
      </c>
      <c r="P272" s="4">
        <v>427.2</v>
      </c>
      <c r="Q272" s="4">
        <v>331.23669999999998</v>
      </c>
      <c r="R272" s="4">
        <v>0</v>
      </c>
      <c r="S272" s="4">
        <v>331.2</v>
      </c>
      <c r="T272" s="4">
        <v>31.059699999999999</v>
      </c>
      <c r="W272" s="4">
        <v>0</v>
      </c>
      <c r="X272" s="4">
        <v>0.43049999999999999</v>
      </c>
      <c r="Y272" s="4">
        <v>11.7</v>
      </c>
      <c r="Z272" s="4">
        <v>848</v>
      </c>
      <c r="AA272" s="4">
        <v>857</v>
      </c>
      <c r="AB272" s="4">
        <v>848</v>
      </c>
      <c r="AC272" s="4">
        <v>77</v>
      </c>
      <c r="AD272" s="4">
        <v>13.36</v>
      </c>
      <c r="AE272" s="4">
        <v>0.31</v>
      </c>
      <c r="AF272" s="4">
        <v>981</v>
      </c>
      <c r="AG272" s="4">
        <v>-6</v>
      </c>
      <c r="AH272" s="4">
        <v>10</v>
      </c>
      <c r="AI272" s="4">
        <v>13</v>
      </c>
      <c r="AJ272" s="4">
        <v>119</v>
      </c>
      <c r="AK272" s="4">
        <v>118.8</v>
      </c>
      <c r="AL272" s="4">
        <v>4.7</v>
      </c>
      <c r="AM272" s="4">
        <v>142</v>
      </c>
      <c r="AN272" s="4" t="s">
        <v>155</v>
      </c>
      <c r="AO272" s="4">
        <v>2</v>
      </c>
      <c r="AP272" s="5">
        <v>0.63099537037037035</v>
      </c>
      <c r="AQ272" s="4">
        <v>47.163153999999999</v>
      </c>
      <c r="AR272" s="4">
        <v>-88.484243000000006</v>
      </c>
      <c r="AS272" s="4">
        <v>317.5</v>
      </c>
      <c r="AT272" s="4">
        <v>43</v>
      </c>
      <c r="AU272" s="4">
        <v>12</v>
      </c>
      <c r="AV272" s="4">
        <v>11</v>
      </c>
      <c r="AW272" s="4" t="s">
        <v>416</v>
      </c>
      <c r="AX272" s="4">
        <v>1.1950050000000001</v>
      </c>
      <c r="AY272" s="4">
        <v>1.1950050000000001</v>
      </c>
      <c r="AZ272" s="4">
        <v>1.992507</v>
      </c>
      <c r="BA272" s="4">
        <v>11.154</v>
      </c>
      <c r="BB272" s="4">
        <v>12.25</v>
      </c>
      <c r="BC272" s="4">
        <v>1.1000000000000001</v>
      </c>
      <c r="BD272" s="4">
        <v>16.151</v>
      </c>
      <c r="BE272" s="4">
        <v>2417.9589999999998</v>
      </c>
      <c r="BF272" s="4">
        <v>0.504</v>
      </c>
      <c r="BG272" s="4">
        <v>9.1080000000000005</v>
      </c>
      <c r="BH272" s="4">
        <v>0</v>
      </c>
      <c r="BI272" s="4">
        <v>9.1080000000000005</v>
      </c>
      <c r="BJ272" s="4">
        <v>7.0620000000000003</v>
      </c>
      <c r="BK272" s="4">
        <v>0</v>
      </c>
      <c r="BL272" s="4">
        <v>7.0620000000000003</v>
      </c>
      <c r="BM272" s="4">
        <v>0.26219999999999999</v>
      </c>
      <c r="BQ272" s="4">
        <v>63.726999999999997</v>
      </c>
      <c r="BR272" s="4">
        <v>0.62581799999999999</v>
      </c>
      <c r="BS272" s="4">
        <v>-5</v>
      </c>
      <c r="BT272" s="4">
        <v>0.20821000000000001</v>
      </c>
      <c r="BU272" s="4">
        <v>15.293428</v>
      </c>
      <c r="BV272" s="4">
        <v>4.2058419999999996</v>
      </c>
    </row>
    <row r="273" spans="1:74" x14ac:dyDescent="0.25">
      <c r="A273" s="2">
        <v>42803</v>
      </c>
      <c r="B273" s="3">
        <v>0.42230120370370372</v>
      </c>
      <c r="C273" s="4">
        <v>13.629</v>
      </c>
      <c r="D273" s="4">
        <v>4.0000000000000001E-3</v>
      </c>
      <c r="E273" s="4">
        <v>40</v>
      </c>
      <c r="F273" s="4">
        <v>524.79999999999995</v>
      </c>
      <c r="G273" s="4">
        <v>-7.9</v>
      </c>
      <c r="H273" s="4">
        <v>24.4</v>
      </c>
      <c r="J273" s="4">
        <v>0.5</v>
      </c>
      <c r="K273" s="4">
        <v>0.86250000000000004</v>
      </c>
      <c r="L273" s="4">
        <v>11.7544</v>
      </c>
      <c r="M273" s="4">
        <v>3.3999999999999998E-3</v>
      </c>
      <c r="N273" s="4">
        <v>452.62729999999999</v>
      </c>
      <c r="O273" s="4">
        <v>0</v>
      </c>
      <c r="P273" s="4">
        <v>452.6</v>
      </c>
      <c r="Q273" s="4">
        <v>350.95659999999998</v>
      </c>
      <c r="R273" s="4">
        <v>0</v>
      </c>
      <c r="S273" s="4">
        <v>351</v>
      </c>
      <c r="T273" s="4">
        <v>24.42</v>
      </c>
      <c r="W273" s="4">
        <v>0</v>
      </c>
      <c r="X273" s="4">
        <v>0.43120000000000003</v>
      </c>
      <c r="Y273" s="4">
        <v>11.8</v>
      </c>
      <c r="Z273" s="4">
        <v>847</v>
      </c>
      <c r="AA273" s="4">
        <v>857</v>
      </c>
      <c r="AB273" s="4">
        <v>847</v>
      </c>
      <c r="AC273" s="4">
        <v>77</v>
      </c>
      <c r="AD273" s="4">
        <v>13.36</v>
      </c>
      <c r="AE273" s="4">
        <v>0.31</v>
      </c>
      <c r="AF273" s="4">
        <v>981</v>
      </c>
      <c r="AG273" s="4">
        <v>-6</v>
      </c>
      <c r="AH273" s="4">
        <v>10</v>
      </c>
      <c r="AI273" s="4">
        <v>13</v>
      </c>
      <c r="AJ273" s="4">
        <v>119</v>
      </c>
      <c r="AK273" s="4">
        <v>118.2</v>
      </c>
      <c r="AL273" s="4">
        <v>4.8</v>
      </c>
      <c r="AM273" s="4">
        <v>142</v>
      </c>
      <c r="AN273" s="4" t="s">
        <v>155</v>
      </c>
      <c r="AO273" s="4">
        <v>2</v>
      </c>
      <c r="AP273" s="5">
        <v>0.6310069444444445</v>
      </c>
      <c r="AQ273" s="4">
        <v>47.163319000000001</v>
      </c>
      <c r="AR273" s="4">
        <v>-88.484335999999999</v>
      </c>
      <c r="AS273" s="4">
        <v>318.10000000000002</v>
      </c>
      <c r="AT273" s="4">
        <v>43.4</v>
      </c>
      <c r="AU273" s="4">
        <v>12</v>
      </c>
      <c r="AV273" s="4">
        <v>11</v>
      </c>
      <c r="AW273" s="4" t="s">
        <v>416</v>
      </c>
      <c r="AX273" s="4">
        <v>0.81039000000000005</v>
      </c>
      <c r="AY273" s="4">
        <v>1.2</v>
      </c>
      <c r="AZ273" s="4">
        <v>1.61039</v>
      </c>
      <c r="BA273" s="4">
        <v>11.154</v>
      </c>
      <c r="BB273" s="4">
        <v>12.39</v>
      </c>
      <c r="BC273" s="4">
        <v>1.1100000000000001</v>
      </c>
      <c r="BD273" s="4">
        <v>15.945</v>
      </c>
      <c r="BE273" s="4">
        <v>2418.2559999999999</v>
      </c>
      <c r="BF273" s="4">
        <v>0.45200000000000001</v>
      </c>
      <c r="BG273" s="4">
        <v>9.7520000000000007</v>
      </c>
      <c r="BH273" s="4">
        <v>0</v>
      </c>
      <c r="BI273" s="4">
        <v>9.7520000000000007</v>
      </c>
      <c r="BJ273" s="4">
        <v>7.5609999999999999</v>
      </c>
      <c r="BK273" s="4">
        <v>0</v>
      </c>
      <c r="BL273" s="4">
        <v>7.5609999999999999</v>
      </c>
      <c r="BM273" s="4">
        <v>0.20830000000000001</v>
      </c>
      <c r="BQ273" s="4">
        <v>64.509</v>
      </c>
      <c r="BR273" s="4">
        <v>0.57477999999999996</v>
      </c>
      <c r="BS273" s="4">
        <v>-5</v>
      </c>
      <c r="BT273" s="4">
        <v>0.207758</v>
      </c>
      <c r="BU273" s="4">
        <v>14.046187</v>
      </c>
      <c r="BV273" s="4">
        <v>4.1967119999999998</v>
      </c>
    </row>
    <row r="274" spans="1:74" x14ac:dyDescent="0.25">
      <c r="A274" s="2">
        <v>42803</v>
      </c>
      <c r="B274" s="3">
        <v>0.42231277777777776</v>
      </c>
      <c r="C274" s="4">
        <v>13.930999999999999</v>
      </c>
      <c r="D274" s="4">
        <v>2.1999999999999999E-2</v>
      </c>
      <c r="E274" s="4">
        <v>219.74468100000001</v>
      </c>
      <c r="F274" s="4">
        <v>589.1</v>
      </c>
      <c r="G274" s="4">
        <v>-10.1</v>
      </c>
      <c r="H274" s="4">
        <v>21.4</v>
      </c>
      <c r="J274" s="4">
        <v>0.5</v>
      </c>
      <c r="K274" s="4">
        <v>0.85970000000000002</v>
      </c>
      <c r="L274" s="4">
        <v>11.9757</v>
      </c>
      <c r="M274" s="4">
        <v>1.89E-2</v>
      </c>
      <c r="N274" s="4">
        <v>506.44990000000001</v>
      </c>
      <c r="O274" s="4">
        <v>0</v>
      </c>
      <c r="P274" s="4">
        <v>506.4</v>
      </c>
      <c r="Q274" s="4">
        <v>392.68939999999998</v>
      </c>
      <c r="R274" s="4">
        <v>0</v>
      </c>
      <c r="S274" s="4">
        <v>392.7</v>
      </c>
      <c r="T274" s="4">
        <v>21.396100000000001</v>
      </c>
      <c r="W274" s="4">
        <v>0</v>
      </c>
      <c r="X274" s="4">
        <v>0.42980000000000002</v>
      </c>
      <c r="Y274" s="4">
        <v>11.8</v>
      </c>
      <c r="Z274" s="4">
        <v>845</v>
      </c>
      <c r="AA274" s="4">
        <v>858</v>
      </c>
      <c r="AB274" s="4">
        <v>846</v>
      </c>
      <c r="AC274" s="4">
        <v>77</v>
      </c>
      <c r="AD274" s="4">
        <v>13.36</v>
      </c>
      <c r="AE274" s="4">
        <v>0.31</v>
      </c>
      <c r="AF274" s="4">
        <v>981</v>
      </c>
      <c r="AG274" s="4">
        <v>-6</v>
      </c>
      <c r="AH274" s="4">
        <v>10.757999999999999</v>
      </c>
      <c r="AI274" s="4">
        <v>13</v>
      </c>
      <c r="AJ274" s="4">
        <v>118.2</v>
      </c>
      <c r="AK274" s="4">
        <v>118</v>
      </c>
      <c r="AL274" s="4">
        <v>5</v>
      </c>
      <c r="AM274" s="4">
        <v>142</v>
      </c>
      <c r="AN274" s="4" t="s">
        <v>155</v>
      </c>
      <c r="AO274" s="4">
        <v>2</v>
      </c>
      <c r="AP274" s="5">
        <v>0.63101851851851853</v>
      </c>
      <c r="AQ274" s="4">
        <v>47.163476000000003</v>
      </c>
      <c r="AR274" s="4">
        <v>-88.484453999999999</v>
      </c>
      <c r="AS274" s="4">
        <v>318.5</v>
      </c>
      <c r="AT274" s="4">
        <v>43.8</v>
      </c>
      <c r="AU274" s="4">
        <v>12</v>
      </c>
      <c r="AV274" s="4">
        <v>12</v>
      </c>
      <c r="AW274" s="4" t="s">
        <v>404</v>
      </c>
      <c r="AX274" s="4">
        <v>0.8</v>
      </c>
      <c r="AY274" s="4">
        <v>1.2973030000000001</v>
      </c>
      <c r="AZ274" s="4">
        <v>1.6</v>
      </c>
      <c r="BA274" s="4">
        <v>11.154</v>
      </c>
      <c r="BB274" s="4">
        <v>12.13</v>
      </c>
      <c r="BC274" s="4">
        <v>1.0900000000000001</v>
      </c>
      <c r="BD274" s="4">
        <v>16.324999999999999</v>
      </c>
      <c r="BE274" s="4">
        <v>2415.0639999999999</v>
      </c>
      <c r="BF274" s="4">
        <v>2.4249999999999998</v>
      </c>
      <c r="BG274" s="4">
        <v>10.695</v>
      </c>
      <c r="BH274" s="4">
        <v>0</v>
      </c>
      <c r="BI274" s="4">
        <v>10.695</v>
      </c>
      <c r="BJ274" s="4">
        <v>8.2929999999999993</v>
      </c>
      <c r="BK274" s="4">
        <v>0</v>
      </c>
      <c r="BL274" s="4">
        <v>8.2929999999999993</v>
      </c>
      <c r="BM274" s="4">
        <v>0.1789</v>
      </c>
      <c r="BQ274" s="4">
        <v>63.026000000000003</v>
      </c>
      <c r="BR274" s="4">
        <v>0.59469000000000005</v>
      </c>
      <c r="BS274" s="4">
        <v>-5</v>
      </c>
      <c r="BT274" s="4">
        <v>0.20799999999999999</v>
      </c>
      <c r="BU274" s="4">
        <v>14.532736999999999</v>
      </c>
      <c r="BV274" s="4">
        <v>4.2016</v>
      </c>
    </row>
    <row r="275" spans="1:74" x14ac:dyDescent="0.25">
      <c r="A275" s="2">
        <v>42803</v>
      </c>
      <c r="B275" s="3">
        <v>0.42232435185185185</v>
      </c>
      <c r="C275" s="4">
        <v>14.509</v>
      </c>
      <c r="D275" s="4">
        <v>0.1333</v>
      </c>
      <c r="E275" s="4">
        <v>1333.1265109999999</v>
      </c>
      <c r="F275" s="4">
        <v>606.9</v>
      </c>
      <c r="G275" s="4">
        <v>-0.6</v>
      </c>
      <c r="H275" s="4">
        <v>29.3</v>
      </c>
      <c r="J275" s="4">
        <v>0.5</v>
      </c>
      <c r="K275" s="4">
        <v>0.85329999999999995</v>
      </c>
      <c r="L275" s="4">
        <v>12.3804</v>
      </c>
      <c r="M275" s="4">
        <v>0.1138</v>
      </c>
      <c r="N275" s="4">
        <v>517.8202</v>
      </c>
      <c r="O275" s="4">
        <v>0</v>
      </c>
      <c r="P275" s="4">
        <v>517.79999999999995</v>
      </c>
      <c r="Q275" s="4">
        <v>401.50569999999999</v>
      </c>
      <c r="R275" s="4">
        <v>0</v>
      </c>
      <c r="S275" s="4">
        <v>401.5</v>
      </c>
      <c r="T275" s="4">
        <v>29.3294</v>
      </c>
      <c r="W275" s="4">
        <v>0</v>
      </c>
      <c r="X275" s="4">
        <v>0.42659999999999998</v>
      </c>
      <c r="Y275" s="4">
        <v>11.7</v>
      </c>
      <c r="Z275" s="4">
        <v>847</v>
      </c>
      <c r="AA275" s="4">
        <v>857</v>
      </c>
      <c r="AB275" s="4">
        <v>848</v>
      </c>
      <c r="AC275" s="4">
        <v>77</v>
      </c>
      <c r="AD275" s="4">
        <v>13.36</v>
      </c>
      <c r="AE275" s="4">
        <v>0.31</v>
      </c>
      <c r="AF275" s="4">
        <v>981</v>
      </c>
      <c r="AG275" s="4">
        <v>-6</v>
      </c>
      <c r="AH275" s="4">
        <v>10.242000000000001</v>
      </c>
      <c r="AI275" s="4">
        <v>13</v>
      </c>
      <c r="AJ275" s="4">
        <v>118.8</v>
      </c>
      <c r="AK275" s="4">
        <v>118.8</v>
      </c>
      <c r="AL275" s="4">
        <v>4.9000000000000004</v>
      </c>
      <c r="AM275" s="4">
        <v>142</v>
      </c>
      <c r="AN275" s="4" t="s">
        <v>155</v>
      </c>
      <c r="AO275" s="4">
        <v>2</v>
      </c>
      <c r="AP275" s="5">
        <v>0.63103009259259257</v>
      </c>
      <c r="AQ275" s="4">
        <v>47.163629</v>
      </c>
      <c r="AR275" s="4">
        <v>-88.484600999999998</v>
      </c>
      <c r="AS275" s="4">
        <v>318.3</v>
      </c>
      <c r="AT275" s="4">
        <v>44.4</v>
      </c>
      <c r="AU275" s="4">
        <v>12</v>
      </c>
      <c r="AV275" s="4">
        <v>12</v>
      </c>
      <c r="AW275" s="4" t="s">
        <v>404</v>
      </c>
      <c r="AX275" s="4">
        <v>0.89720299999999997</v>
      </c>
      <c r="AY275" s="4">
        <v>1.3</v>
      </c>
      <c r="AZ275" s="4">
        <v>1.697203</v>
      </c>
      <c r="BA275" s="4">
        <v>11.154</v>
      </c>
      <c r="BB275" s="4">
        <v>11.58</v>
      </c>
      <c r="BC275" s="4">
        <v>1.04</v>
      </c>
      <c r="BD275" s="4">
        <v>17.195</v>
      </c>
      <c r="BE275" s="4">
        <v>2396.3919999999998</v>
      </c>
      <c r="BF275" s="4">
        <v>14.013999999999999</v>
      </c>
      <c r="BG275" s="4">
        <v>10.496</v>
      </c>
      <c r="BH275" s="4">
        <v>0</v>
      </c>
      <c r="BI275" s="4">
        <v>10.496</v>
      </c>
      <c r="BJ275" s="4">
        <v>8.1389999999999993</v>
      </c>
      <c r="BK275" s="4">
        <v>0</v>
      </c>
      <c r="BL275" s="4">
        <v>8.1389999999999993</v>
      </c>
      <c r="BM275" s="4">
        <v>0.2354</v>
      </c>
      <c r="BQ275" s="4">
        <v>60.045999999999999</v>
      </c>
      <c r="BR275" s="4">
        <v>0.64514199999999999</v>
      </c>
      <c r="BS275" s="4">
        <v>-5</v>
      </c>
      <c r="BT275" s="4">
        <v>0.20496800000000001</v>
      </c>
      <c r="BU275" s="4">
        <v>15.765658</v>
      </c>
      <c r="BV275" s="4">
        <v>4.1403540000000003</v>
      </c>
    </row>
    <row r="276" spans="1:74" x14ac:dyDescent="0.25">
      <c r="A276" s="2">
        <v>42803</v>
      </c>
      <c r="B276" s="3">
        <v>0.42233592592592589</v>
      </c>
      <c r="C276" s="4">
        <v>14.492000000000001</v>
      </c>
      <c r="D276" s="4">
        <v>0.51749999999999996</v>
      </c>
      <c r="E276" s="4">
        <v>5174.5094660000004</v>
      </c>
      <c r="F276" s="4">
        <v>601</v>
      </c>
      <c r="G276" s="4">
        <v>-3.5</v>
      </c>
      <c r="H276" s="4">
        <v>67.900000000000006</v>
      </c>
      <c r="J276" s="4">
        <v>0.5</v>
      </c>
      <c r="K276" s="4">
        <v>0.84950000000000003</v>
      </c>
      <c r="L276" s="4">
        <v>12.310700000000001</v>
      </c>
      <c r="M276" s="4">
        <v>0.43959999999999999</v>
      </c>
      <c r="N276" s="4">
        <v>510.52679999999998</v>
      </c>
      <c r="O276" s="4">
        <v>0</v>
      </c>
      <c r="P276" s="4">
        <v>510.5</v>
      </c>
      <c r="Q276" s="4">
        <v>395.85059999999999</v>
      </c>
      <c r="R276" s="4">
        <v>0</v>
      </c>
      <c r="S276" s="4">
        <v>395.9</v>
      </c>
      <c r="T276" s="4">
        <v>67.856099999999998</v>
      </c>
      <c r="W276" s="4">
        <v>0</v>
      </c>
      <c r="X276" s="4">
        <v>0.42470000000000002</v>
      </c>
      <c r="Y276" s="4">
        <v>11.8</v>
      </c>
      <c r="Z276" s="4">
        <v>846</v>
      </c>
      <c r="AA276" s="4">
        <v>858</v>
      </c>
      <c r="AB276" s="4">
        <v>847</v>
      </c>
      <c r="AC276" s="4">
        <v>77</v>
      </c>
      <c r="AD276" s="4">
        <v>13.36</v>
      </c>
      <c r="AE276" s="4">
        <v>0.31</v>
      </c>
      <c r="AF276" s="4">
        <v>981</v>
      </c>
      <c r="AG276" s="4">
        <v>-6</v>
      </c>
      <c r="AH276" s="4">
        <v>10</v>
      </c>
      <c r="AI276" s="4">
        <v>13</v>
      </c>
      <c r="AJ276" s="4">
        <v>118.2</v>
      </c>
      <c r="AK276" s="4">
        <v>119</v>
      </c>
      <c r="AL276" s="4">
        <v>5</v>
      </c>
      <c r="AM276" s="4">
        <v>142</v>
      </c>
      <c r="AN276" s="4" t="s">
        <v>155</v>
      </c>
      <c r="AO276" s="4">
        <v>2</v>
      </c>
      <c r="AP276" s="5">
        <v>0.63104166666666661</v>
      </c>
      <c r="AQ276" s="4">
        <v>47.163778000000001</v>
      </c>
      <c r="AR276" s="4">
        <v>-88.484753999999995</v>
      </c>
      <c r="AS276" s="4">
        <v>318.39999999999998</v>
      </c>
      <c r="AT276" s="4">
        <v>44.9</v>
      </c>
      <c r="AU276" s="4">
        <v>12</v>
      </c>
      <c r="AV276" s="4">
        <v>12</v>
      </c>
      <c r="AW276" s="4" t="s">
        <v>404</v>
      </c>
      <c r="AX276" s="4">
        <v>0.9</v>
      </c>
      <c r="AY276" s="4">
        <v>1.3</v>
      </c>
      <c r="AZ276" s="4">
        <v>1.602897</v>
      </c>
      <c r="BA276" s="4">
        <v>11.154</v>
      </c>
      <c r="BB276" s="4">
        <v>11.27</v>
      </c>
      <c r="BC276" s="4">
        <v>1.01</v>
      </c>
      <c r="BD276" s="4">
        <v>17.718</v>
      </c>
      <c r="BE276" s="4">
        <v>2334.1770000000001</v>
      </c>
      <c r="BF276" s="4">
        <v>53.045999999999999</v>
      </c>
      <c r="BG276" s="4">
        <v>10.137</v>
      </c>
      <c r="BH276" s="4">
        <v>0</v>
      </c>
      <c r="BI276" s="4">
        <v>10.137</v>
      </c>
      <c r="BJ276" s="4">
        <v>7.86</v>
      </c>
      <c r="BK276" s="4">
        <v>0</v>
      </c>
      <c r="BL276" s="4">
        <v>7.86</v>
      </c>
      <c r="BM276" s="4">
        <v>0.53349999999999997</v>
      </c>
      <c r="BQ276" s="4">
        <v>58.557000000000002</v>
      </c>
      <c r="BR276" s="4">
        <v>0.65851599999999999</v>
      </c>
      <c r="BS276" s="4">
        <v>-5</v>
      </c>
      <c r="BT276" s="4">
        <v>0.20399999999999999</v>
      </c>
      <c r="BU276" s="4">
        <v>16.092485</v>
      </c>
      <c r="BV276" s="4">
        <v>4.1208</v>
      </c>
    </row>
    <row r="277" spans="1:74" x14ac:dyDescent="0.25">
      <c r="A277" s="2">
        <v>42803</v>
      </c>
      <c r="B277" s="3">
        <v>0.42234750000000004</v>
      </c>
      <c r="C277" s="4">
        <v>13.833</v>
      </c>
      <c r="D277" s="4">
        <v>1.4</v>
      </c>
      <c r="E277" s="4">
        <v>13999.887279</v>
      </c>
      <c r="F277" s="4">
        <v>572.70000000000005</v>
      </c>
      <c r="G277" s="4">
        <v>15.1</v>
      </c>
      <c r="H277" s="4">
        <v>130.30000000000001</v>
      </c>
      <c r="J277" s="4">
        <v>0.62</v>
      </c>
      <c r="K277" s="4">
        <v>0.84609999999999996</v>
      </c>
      <c r="L277" s="4">
        <v>11.7036</v>
      </c>
      <c r="M277" s="4">
        <v>1.1845000000000001</v>
      </c>
      <c r="N277" s="4">
        <v>484.50920000000002</v>
      </c>
      <c r="O277" s="4">
        <v>12.751899999999999</v>
      </c>
      <c r="P277" s="4">
        <v>497.3</v>
      </c>
      <c r="Q277" s="4">
        <v>375.6771</v>
      </c>
      <c r="R277" s="4">
        <v>9.8874999999999993</v>
      </c>
      <c r="S277" s="4">
        <v>385.6</v>
      </c>
      <c r="T277" s="4">
        <v>130.32470000000001</v>
      </c>
      <c r="W277" s="4">
        <v>0</v>
      </c>
      <c r="X277" s="4">
        <v>0.52339999999999998</v>
      </c>
      <c r="Y277" s="4">
        <v>11.7</v>
      </c>
      <c r="Z277" s="4">
        <v>847</v>
      </c>
      <c r="AA277" s="4">
        <v>858</v>
      </c>
      <c r="AB277" s="4">
        <v>848</v>
      </c>
      <c r="AC277" s="4">
        <v>77</v>
      </c>
      <c r="AD277" s="4">
        <v>13.36</v>
      </c>
      <c r="AE277" s="4">
        <v>0.31</v>
      </c>
      <c r="AF277" s="4">
        <v>981</v>
      </c>
      <c r="AG277" s="4">
        <v>-6</v>
      </c>
      <c r="AH277" s="4">
        <v>10</v>
      </c>
      <c r="AI277" s="4">
        <v>13</v>
      </c>
      <c r="AJ277" s="4">
        <v>118.8</v>
      </c>
      <c r="AK277" s="4">
        <v>119.8</v>
      </c>
      <c r="AL277" s="4">
        <v>4.5999999999999996</v>
      </c>
      <c r="AM277" s="4">
        <v>142</v>
      </c>
      <c r="AN277" s="4" t="s">
        <v>155</v>
      </c>
      <c r="AO277" s="4">
        <v>2</v>
      </c>
      <c r="AP277" s="5">
        <v>0.63105324074074076</v>
      </c>
      <c r="AQ277" s="4">
        <v>47.163913999999998</v>
      </c>
      <c r="AR277" s="4">
        <v>-88.484934999999993</v>
      </c>
      <c r="AS277" s="4">
        <v>318.3</v>
      </c>
      <c r="AT277" s="4">
        <v>45.1</v>
      </c>
      <c r="AU277" s="4">
        <v>12</v>
      </c>
      <c r="AV277" s="4">
        <v>12</v>
      </c>
      <c r="AW277" s="4" t="s">
        <v>404</v>
      </c>
      <c r="AX277" s="4">
        <v>1.094006</v>
      </c>
      <c r="AY277" s="4">
        <v>1.5910089999999999</v>
      </c>
      <c r="AZ277" s="4">
        <v>1.8910089999999999</v>
      </c>
      <c r="BA277" s="4">
        <v>11.154</v>
      </c>
      <c r="BB277" s="4">
        <v>11.01</v>
      </c>
      <c r="BC277" s="4">
        <v>0.99</v>
      </c>
      <c r="BD277" s="4">
        <v>18.195</v>
      </c>
      <c r="BE277" s="4">
        <v>2194.1860000000001</v>
      </c>
      <c r="BF277" s="4">
        <v>141.33799999999999</v>
      </c>
      <c r="BG277" s="4">
        <v>9.5120000000000005</v>
      </c>
      <c r="BH277" s="4">
        <v>0.25</v>
      </c>
      <c r="BI277" s="4">
        <v>9.7629999999999999</v>
      </c>
      <c r="BJ277" s="4">
        <v>7.3760000000000003</v>
      </c>
      <c r="BK277" s="4">
        <v>0.19400000000000001</v>
      </c>
      <c r="BL277" s="4">
        <v>7.57</v>
      </c>
      <c r="BM277" s="4">
        <v>1.0130999999999999</v>
      </c>
      <c r="BQ277" s="4">
        <v>71.355000000000004</v>
      </c>
      <c r="BR277" s="4">
        <v>0.62564799999999998</v>
      </c>
      <c r="BS277" s="4">
        <v>-5</v>
      </c>
      <c r="BT277" s="4">
        <v>0.20096800000000001</v>
      </c>
      <c r="BU277" s="4">
        <v>15.289274000000001</v>
      </c>
      <c r="BV277" s="4">
        <v>4.0595540000000003</v>
      </c>
    </row>
    <row r="278" spans="1:74" x14ac:dyDescent="0.25">
      <c r="A278" s="2">
        <v>42803</v>
      </c>
      <c r="B278" s="3">
        <v>0.42235907407407408</v>
      </c>
      <c r="C278" s="4">
        <v>12.548</v>
      </c>
      <c r="D278" s="4">
        <v>1.4974000000000001</v>
      </c>
      <c r="E278" s="4">
        <v>14974.122383</v>
      </c>
      <c r="F278" s="4">
        <v>507.8</v>
      </c>
      <c r="G278" s="4">
        <v>-6.8</v>
      </c>
      <c r="H278" s="4">
        <v>199.3</v>
      </c>
      <c r="J278" s="4">
        <v>0.7</v>
      </c>
      <c r="K278" s="4">
        <v>0.85650000000000004</v>
      </c>
      <c r="L278" s="4">
        <v>10.7478</v>
      </c>
      <c r="M278" s="4">
        <v>1.2826</v>
      </c>
      <c r="N278" s="4">
        <v>434.97449999999998</v>
      </c>
      <c r="O278" s="4">
        <v>0</v>
      </c>
      <c r="P278" s="4">
        <v>435</v>
      </c>
      <c r="Q278" s="4">
        <v>337.26909999999998</v>
      </c>
      <c r="R278" s="4">
        <v>0</v>
      </c>
      <c r="S278" s="4">
        <v>337.3</v>
      </c>
      <c r="T278" s="4">
        <v>199.30930000000001</v>
      </c>
      <c r="W278" s="4">
        <v>0</v>
      </c>
      <c r="X278" s="4">
        <v>0.59960000000000002</v>
      </c>
      <c r="Y278" s="4">
        <v>11.7</v>
      </c>
      <c r="Z278" s="4">
        <v>850</v>
      </c>
      <c r="AA278" s="4">
        <v>860</v>
      </c>
      <c r="AB278" s="4">
        <v>851</v>
      </c>
      <c r="AC278" s="4">
        <v>77</v>
      </c>
      <c r="AD278" s="4">
        <v>13.36</v>
      </c>
      <c r="AE278" s="4">
        <v>0.31</v>
      </c>
      <c r="AF278" s="4">
        <v>981</v>
      </c>
      <c r="AG278" s="4">
        <v>-6</v>
      </c>
      <c r="AH278" s="4">
        <v>10</v>
      </c>
      <c r="AI278" s="4">
        <v>13</v>
      </c>
      <c r="AJ278" s="4">
        <v>119</v>
      </c>
      <c r="AK278" s="4">
        <v>119.2</v>
      </c>
      <c r="AL278" s="4">
        <v>4.7</v>
      </c>
      <c r="AM278" s="4">
        <v>142</v>
      </c>
      <c r="AN278" s="4" t="s">
        <v>155</v>
      </c>
      <c r="AO278" s="4">
        <v>2</v>
      </c>
      <c r="AP278" s="5">
        <v>0.6310648148148148</v>
      </c>
      <c r="AQ278" s="4">
        <v>47.164040999999997</v>
      </c>
      <c r="AR278" s="4">
        <v>-88.485129000000001</v>
      </c>
      <c r="AS278" s="4">
        <v>318.3</v>
      </c>
      <c r="AT278" s="4">
        <v>45.5</v>
      </c>
      <c r="AU278" s="4">
        <v>12</v>
      </c>
      <c r="AV278" s="4">
        <v>12</v>
      </c>
      <c r="AW278" s="4" t="s">
        <v>404</v>
      </c>
      <c r="AX278" s="4">
        <v>1.1000000000000001</v>
      </c>
      <c r="AY278" s="4">
        <v>1.4061939999999999</v>
      </c>
      <c r="AZ278" s="4">
        <v>1.8030969999999999</v>
      </c>
      <c r="BA278" s="4">
        <v>11.154</v>
      </c>
      <c r="BB278" s="4">
        <v>11.86</v>
      </c>
      <c r="BC278" s="4">
        <v>1.06</v>
      </c>
      <c r="BD278" s="4">
        <v>16.751999999999999</v>
      </c>
      <c r="BE278" s="4">
        <v>2157.7310000000002</v>
      </c>
      <c r="BF278" s="4">
        <v>163.88200000000001</v>
      </c>
      <c r="BG278" s="4">
        <v>9.1449999999999996</v>
      </c>
      <c r="BH278" s="4">
        <v>0</v>
      </c>
      <c r="BI278" s="4">
        <v>9.1449999999999996</v>
      </c>
      <c r="BJ278" s="4">
        <v>7.0910000000000002</v>
      </c>
      <c r="BK278" s="4">
        <v>0</v>
      </c>
      <c r="BL278" s="4">
        <v>7.0910000000000002</v>
      </c>
      <c r="BM278" s="4">
        <v>1.6591</v>
      </c>
      <c r="BQ278" s="4">
        <v>87.52</v>
      </c>
      <c r="BR278" s="4">
        <v>0.42398400000000003</v>
      </c>
      <c r="BS278" s="4">
        <v>-5</v>
      </c>
      <c r="BT278" s="4">
        <v>0.2</v>
      </c>
      <c r="BU278" s="4">
        <v>10.361109000000001</v>
      </c>
      <c r="BV278" s="4">
        <v>4.04</v>
      </c>
    </row>
    <row r="279" spans="1:74" x14ac:dyDescent="0.25">
      <c r="A279" s="2">
        <v>42803</v>
      </c>
      <c r="B279" s="3">
        <v>0.42237064814814818</v>
      </c>
      <c r="C279" s="4">
        <v>11.398</v>
      </c>
      <c r="D279" s="4">
        <v>0.7278</v>
      </c>
      <c r="E279" s="4">
        <v>7277.6714650000004</v>
      </c>
      <c r="F279" s="4">
        <v>474.1</v>
      </c>
      <c r="G279" s="4">
        <v>-11.5</v>
      </c>
      <c r="H279" s="4">
        <v>178.6</v>
      </c>
      <c r="J279" s="4">
        <v>0.8</v>
      </c>
      <c r="K279" s="4">
        <v>0.87529999999999997</v>
      </c>
      <c r="L279" s="4">
        <v>9.9768000000000008</v>
      </c>
      <c r="M279" s="4">
        <v>0.63700000000000001</v>
      </c>
      <c r="N279" s="4">
        <v>414.98149999999998</v>
      </c>
      <c r="O279" s="4">
        <v>0</v>
      </c>
      <c r="P279" s="4">
        <v>415</v>
      </c>
      <c r="Q279" s="4">
        <v>321.767</v>
      </c>
      <c r="R279" s="4">
        <v>0</v>
      </c>
      <c r="S279" s="4">
        <v>321.8</v>
      </c>
      <c r="T279" s="4">
        <v>178.5575</v>
      </c>
      <c r="W279" s="4">
        <v>0</v>
      </c>
      <c r="X279" s="4">
        <v>0.70020000000000004</v>
      </c>
      <c r="Y279" s="4">
        <v>11.8</v>
      </c>
      <c r="Z279" s="4">
        <v>853</v>
      </c>
      <c r="AA279" s="4">
        <v>864</v>
      </c>
      <c r="AB279" s="4">
        <v>854</v>
      </c>
      <c r="AC279" s="4">
        <v>77</v>
      </c>
      <c r="AD279" s="4">
        <v>13.36</v>
      </c>
      <c r="AE279" s="4">
        <v>0.31</v>
      </c>
      <c r="AF279" s="4">
        <v>981</v>
      </c>
      <c r="AG279" s="4">
        <v>-6</v>
      </c>
      <c r="AH279" s="4">
        <v>10.757999999999999</v>
      </c>
      <c r="AI279" s="4">
        <v>13</v>
      </c>
      <c r="AJ279" s="4">
        <v>119</v>
      </c>
      <c r="AK279" s="4">
        <v>118.2</v>
      </c>
      <c r="AL279" s="4">
        <v>4.8</v>
      </c>
      <c r="AM279" s="4">
        <v>142</v>
      </c>
      <c r="AN279" s="4" t="s">
        <v>155</v>
      </c>
      <c r="AO279" s="4">
        <v>2</v>
      </c>
      <c r="AP279" s="5">
        <v>0.63107638888888895</v>
      </c>
      <c r="AQ279" s="4">
        <v>47.164152999999999</v>
      </c>
      <c r="AR279" s="4">
        <v>-88.485348000000002</v>
      </c>
      <c r="AS279" s="4">
        <v>318.39999999999998</v>
      </c>
      <c r="AT279" s="4">
        <v>46.1</v>
      </c>
      <c r="AU279" s="4">
        <v>12</v>
      </c>
      <c r="AV279" s="4">
        <v>12</v>
      </c>
      <c r="AW279" s="4" t="s">
        <v>404</v>
      </c>
      <c r="AX279" s="4">
        <v>1.1000000000000001</v>
      </c>
      <c r="AY279" s="4">
        <v>1.4</v>
      </c>
      <c r="AZ279" s="4">
        <v>1.8</v>
      </c>
      <c r="BA279" s="4">
        <v>11.154</v>
      </c>
      <c r="BB279" s="4">
        <v>13.72</v>
      </c>
      <c r="BC279" s="4">
        <v>1.23</v>
      </c>
      <c r="BD279" s="4">
        <v>14.246</v>
      </c>
      <c r="BE279" s="4">
        <v>2271.23</v>
      </c>
      <c r="BF279" s="4">
        <v>92.3</v>
      </c>
      <c r="BG279" s="4">
        <v>9.8930000000000007</v>
      </c>
      <c r="BH279" s="4">
        <v>0</v>
      </c>
      <c r="BI279" s="4">
        <v>9.8930000000000007</v>
      </c>
      <c r="BJ279" s="4">
        <v>7.6710000000000003</v>
      </c>
      <c r="BK279" s="4">
        <v>0</v>
      </c>
      <c r="BL279" s="4">
        <v>7.6710000000000003</v>
      </c>
      <c r="BM279" s="4">
        <v>1.6855</v>
      </c>
      <c r="BQ279" s="4">
        <v>115.90900000000001</v>
      </c>
      <c r="BR279" s="4">
        <v>0.25308999999999998</v>
      </c>
      <c r="BS279" s="4">
        <v>-5</v>
      </c>
      <c r="BT279" s="4">
        <v>0.199242</v>
      </c>
      <c r="BU279" s="4">
        <v>6.1848869999999998</v>
      </c>
      <c r="BV279" s="4">
        <v>4.0246880000000003</v>
      </c>
    </row>
    <row r="280" spans="1:74" x14ac:dyDescent="0.25">
      <c r="A280" s="2">
        <v>42803</v>
      </c>
      <c r="B280" s="3">
        <v>0.42238222222222221</v>
      </c>
      <c r="C280" s="4">
        <v>11.034000000000001</v>
      </c>
      <c r="D280" s="4">
        <v>0.2311</v>
      </c>
      <c r="E280" s="4">
        <v>2310.5877340000002</v>
      </c>
      <c r="F280" s="4">
        <v>392</v>
      </c>
      <c r="G280" s="4">
        <v>-4.9000000000000004</v>
      </c>
      <c r="H280" s="4">
        <v>112.7</v>
      </c>
      <c r="J280" s="4">
        <v>0.8</v>
      </c>
      <c r="K280" s="4">
        <v>0.88400000000000001</v>
      </c>
      <c r="L280" s="4">
        <v>9.7537000000000003</v>
      </c>
      <c r="M280" s="4">
        <v>0.20430000000000001</v>
      </c>
      <c r="N280" s="4">
        <v>346.57249999999999</v>
      </c>
      <c r="O280" s="4">
        <v>0</v>
      </c>
      <c r="P280" s="4">
        <v>346.6</v>
      </c>
      <c r="Q280" s="4">
        <v>268.7242</v>
      </c>
      <c r="R280" s="4">
        <v>0</v>
      </c>
      <c r="S280" s="4">
        <v>268.7</v>
      </c>
      <c r="T280" s="4">
        <v>112.6649</v>
      </c>
      <c r="W280" s="4">
        <v>0</v>
      </c>
      <c r="X280" s="4">
        <v>0.70720000000000005</v>
      </c>
      <c r="Y280" s="4">
        <v>11.7</v>
      </c>
      <c r="Z280" s="4">
        <v>855</v>
      </c>
      <c r="AA280" s="4">
        <v>865</v>
      </c>
      <c r="AB280" s="4">
        <v>856</v>
      </c>
      <c r="AC280" s="4">
        <v>77</v>
      </c>
      <c r="AD280" s="4">
        <v>13.36</v>
      </c>
      <c r="AE280" s="4">
        <v>0.31</v>
      </c>
      <c r="AF280" s="4">
        <v>981</v>
      </c>
      <c r="AG280" s="4">
        <v>-6</v>
      </c>
      <c r="AH280" s="4">
        <v>10.242000000000001</v>
      </c>
      <c r="AI280" s="4">
        <v>13</v>
      </c>
      <c r="AJ280" s="4">
        <v>119</v>
      </c>
      <c r="AK280" s="4">
        <v>118</v>
      </c>
      <c r="AL280" s="4">
        <v>4.5999999999999996</v>
      </c>
      <c r="AM280" s="4">
        <v>142</v>
      </c>
      <c r="AN280" s="4" t="s">
        <v>155</v>
      </c>
      <c r="AO280" s="4">
        <v>2</v>
      </c>
      <c r="AP280" s="5">
        <v>0.63108796296296299</v>
      </c>
      <c r="AQ280" s="4">
        <v>47.164251</v>
      </c>
      <c r="AR280" s="4">
        <v>-88.485586999999995</v>
      </c>
      <c r="AS280" s="4">
        <v>318.3</v>
      </c>
      <c r="AT280" s="4">
        <v>46.4</v>
      </c>
      <c r="AU280" s="4">
        <v>12</v>
      </c>
      <c r="AV280" s="4">
        <v>12</v>
      </c>
      <c r="AW280" s="4" t="s">
        <v>404</v>
      </c>
      <c r="AX280" s="4">
        <v>0.80666700000000002</v>
      </c>
      <c r="AY280" s="4">
        <v>1.302222</v>
      </c>
      <c r="AZ280" s="4">
        <v>1.506667</v>
      </c>
      <c r="BA280" s="4">
        <v>11.154</v>
      </c>
      <c r="BB280" s="4">
        <v>14.8</v>
      </c>
      <c r="BC280" s="4">
        <v>1.33</v>
      </c>
      <c r="BD280" s="4">
        <v>13.122</v>
      </c>
      <c r="BE280" s="4">
        <v>2368.6</v>
      </c>
      <c r="BF280" s="4">
        <v>31.57</v>
      </c>
      <c r="BG280" s="4">
        <v>8.8140000000000001</v>
      </c>
      <c r="BH280" s="4">
        <v>0</v>
      </c>
      <c r="BI280" s="4">
        <v>8.8140000000000001</v>
      </c>
      <c r="BJ280" s="4">
        <v>6.8339999999999996</v>
      </c>
      <c r="BK280" s="4">
        <v>0</v>
      </c>
      <c r="BL280" s="4">
        <v>6.8339999999999996</v>
      </c>
      <c r="BM280" s="4">
        <v>1.1345000000000001</v>
      </c>
      <c r="BQ280" s="4">
        <v>124.872</v>
      </c>
      <c r="BR280" s="4">
        <v>0.16039200000000001</v>
      </c>
      <c r="BS280" s="4">
        <v>-5</v>
      </c>
      <c r="BT280" s="4">
        <v>0.195968</v>
      </c>
      <c r="BU280" s="4">
        <v>3.9195799999999998</v>
      </c>
      <c r="BV280" s="4">
        <v>3.9585539999999999</v>
      </c>
    </row>
    <row r="281" spans="1:74" x14ac:dyDescent="0.25">
      <c r="A281" s="2">
        <v>42803</v>
      </c>
      <c r="B281" s="3">
        <v>0.42239379629629631</v>
      </c>
      <c r="C281" s="4">
        <v>11.692</v>
      </c>
      <c r="D281" s="4">
        <v>6.8900000000000003E-2</v>
      </c>
      <c r="E281" s="4">
        <v>688.66776300000004</v>
      </c>
      <c r="F281" s="4">
        <v>309.10000000000002</v>
      </c>
      <c r="G281" s="4">
        <v>-11.2</v>
      </c>
      <c r="H281" s="4">
        <v>68.3</v>
      </c>
      <c r="J281" s="4">
        <v>0.7</v>
      </c>
      <c r="K281" s="4">
        <v>0.87960000000000005</v>
      </c>
      <c r="L281" s="4">
        <v>10.2841</v>
      </c>
      <c r="M281" s="4">
        <v>6.0600000000000001E-2</v>
      </c>
      <c r="N281" s="4">
        <v>271.89109999999999</v>
      </c>
      <c r="O281" s="4">
        <v>0</v>
      </c>
      <c r="P281" s="4">
        <v>271.89999999999998</v>
      </c>
      <c r="Q281" s="4">
        <v>210.81800000000001</v>
      </c>
      <c r="R281" s="4">
        <v>0</v>
      </c>
      <c r="S281" s="4">
        <v>210.8</v>
      </c>
      <c r="T281" s="4">
        <v>68.250600000000006</v>
      </c>
      <c r="W281" s="4">
        <v>0</v>
      </c>
      <c r="X281" s="4">
        <v>0.61570000000000003</v>
      </c>
      <c r="Y281" s="4">
        <v>11.8</v>
      </c>
      <c r="Z281" s="4">
        <v>855</v>
      </c>
      <c r="AA281" s="4">
        <v>867</v>
      </c>
      <c r="AB281" s="4">
        <v>856</v>
      </c>
      <c r="AC281" s="4">
        <v>77</v>
      </c>
      <c r="AD281" s="4">
        <v>13.36</v>
      </c>
      <c r="AE281" s="4">
        <v>0.31</v>
      </c>
      <c r="AF281" s="4">
        <v>981</v>
      </c>
      <c r="AG281" s="4">
        <v>-6</v>
      </c>
      <c r="AH281" s="4">
        <v>10</v>
      </c>
      <c r="AI281" s="4">
        <v>13</v>
      </c>
      <c r="AJ281" s="4">
        <v>118.2</v>
      </c>
      <c r="AK281" s="4">
        <v>118.8</v>
      </c>
      <c r="AL281" s="4">
        <v>4.7</v>
      </c>
      <c r="AM281" s="4">
        <v>142</v>
      </c>
      <c r="AN281" s="4" t="s">
        <v>155</v>
      </c>
      <c r="AO281" s="4">
        <v>2</v>
      </c>
      <c r="AP281" s="5">
        <v>0.63109953703703703</v>
      </c>
      <c r="AQ281" s="4">
        <v>47.164315999999999</v>
      </c>
      <c r="AR281" s="4">
        <v>-88.485816999999997</v>
      </c>
      <c r="AS281" s="4">
        <v>318.5</v>
      </c>
      <c r="AT281" s="4">
        <v>43.8</v>
      </c>
      <c r="AU281" s="4">
        <v>12</v>
      </c>
      <c r="AV281" s="4">
        <v>12</v>
      </c>
      <c r="AW281" s="4" t="s">
        <v>404</v>
      </c>
      <c r="AX281" s="4">
        <v>0.897702</v>
      </c>
      <c r="AY281" s="4">
        <v>1.397702</v>
      </c>
      <c r="AZ281" s="4">
        <v>1.6954050000000001</v>
      </c>
      <c r="BA281" s="4">
        <v>11.154</v>
      </c>
      <c r="BB281" s="4">
        <v>14.23</v>
      </c>
      <c r="BC281" s="4">
        <v>1.28</v>
      </c>
      <c r="BD281" s="4">
        <v>13.692</v>
      </c>
      <c r="BE281" s="4">
        <v>2404.826</v>
      </c>
      <c r="BF281" s="4">
        <v>9.0150000000000006</v>
      </c>
      <c r="BG281" s="4">
        <v>6.6580000000000004</v>
      </c>
      <c r="BH281" s="4">
        <v>0</v>
      </c>
      <c r="BI281" s="4">
        <v>6.6580000000000004</v>
      </c>
      <c r="BJ281" s="4">
        <v>5.1630000000000003</v>
      </c>
      <c r="BK281" s="4">
        <v>0</v>
      </c>
      <c r="BL281" s="4">
        <v>5.1630000000000003</v>
      </c>
      <c r="BM281" s="4">
        <v>0.66180000000000005</v>
      </c>
      <c r="BQ281" s="4">
        <v>104.685</v>
      </c>
      <c r="BR281" s="4">
        <v>0.12684000000000001</v>
      </c>
      <c r="BS281" s="4">
        <v>-5</v>
      </c>
      <c r="BT281" s="4">
        <v>0.19575799999999999</v>
      </c>
      <c r="BU281" s="4">
        <v>3.0996519999999999</v>
      </c>
      <c r="BV281" s="4">
        <v>3.9543119999999998</v>
      </c>
    </row>
    <row r="282" spans="1:74" x14ac:dyDescent="0.25">
      <c r="A282" s="2">
        <v>42803</v>
      </c>
      <c r="B282" s="3">
        <v>0.42240537037037035</v>
      </c>
      <c r="C282" s="4">
        <v>12.695</v>
      </c>
      <c r="D282" s="4">
        <v>3.1800000000000002E-2</v>
      </c>
      <c r="E282" s="4">
        <v>318.05872799999997</v>
      </c>
      <c r="F282" s="4">
        <v>272</v>
      </c>
      <c r="G282" s="4">
        <v>-12.1</v>
      </c>
      <c r="H282" s="4">
        <v>37.6</v>
      </c>
      <c r="J282" s="4">
        <v>0.7</v>
      </c>
      <c r="K282" s="4">
        <v>0.87080000000000002</v>
      </c>
      <c r="L282" s="4">
        <v>11.054</v>
      </c>
      <c r="M282" s="4">
        <v>2.7699999999999999E-2</v>
      </c>
      <c r="N282" s="4">
        <v>236.8151</v>
      </c>
      <c r="O282" s="4">
        <v>0</v>
      </c>
      <c r="P282" s="4">
        <v>236.8</v>
      </c>
      <c r="Q282" s="4">
        <v>183.62090000000001</v>
      </c>
      <c r="R282" s="4">
        <v>0</v>
      </c>
      <c r="S282" s="4">
        <v>183.6</v>
      </c>
      <c r="T282" s="4">
        <v>37.554499999999997</v>
      </c>
      <c r="W282" s="4">
        <v>0</v>
      </c>
      <c r="X282" s="4">
        <v>0.60950000000000004</v>
      </c>
      <c r="Y282" s="4">
        <v>11.7</v>
      </c>
      <c r="Z282" s="4">
        <v>855</v>
      </c>
      <c r="AA282" s="4">
        <v>867</v>
      </c>
      <c r="AB282" s="4">
        <v>856</v>
      </c>
      <c r="AC282" s="4">
        <v>77</v>
      </c>
      <c r="AD282" s="4">
        <v>13.36</v>
      </c>
      <c r="AE282" s="4">
        <v>0.31</v>
      </c>
      <c r="AF282" s="4">
        <v>981</v>
      </c>
      <c r="AG282" s="4">
        <v>-6</v>
      </c>
      <c r="AH282" s="4">
        <v>10</v>
      </c>
      <c r="AI282" s="4">
        <v>13</v>
      </c>
      <c r="AJ282" s="4">
        <v>118</v>
      </c>
      <c r="AK282" s="4">
        <v>118.2</v>
      </c>
      <c r="AL282" s="4">
        <v>4.9000000000000004</v>
      </c>
      <c r="AM282" s="4">
        <v>142</v>
      </c>
      <c r="AN282" s="4" t="s">
        <v>155</v>
      </c>
      <c r="AO282" s="4">
        <v>2</v>
      </c>
      <c r="AP282" s="5">
        <v>0.63111111111111107</v>
      </c>
      <c r="AQ282" s="4">
        <v>47.164366999999999</v>
      </c>
      <c r="AR282" s="4">
        <v>-88.486014999999995</v>
      </c>
      <c r="AS282" s="4">
        <v>318.39999999999998</v>
      </c>
      <c r="AT282" s="4">
        <v>39.700000000000003</v>
      </c>
      <c r="AU282" s="4">
        <v>12</v>
      </c>
      <c r="AV282" s="4">
        <v>12</v>
      </c>
      <c r="AW282" s="4" t="s">
        <v>404</v>
      </c>
      <c r="AX282" s="4">
        <v>0.99760199999999999</v>
      </c>
      <c r="AY282" s="4">
        <v>1.4</v>
      </c>
      <c r="AZ282" s="4">
        <v>1.7976019999999999</v>
      </c>
      <c r="BA282" s="4">
        <v>11.154</v>
      </c>
      <c r="BB282" s="4">
        <v>13.22</v>
      </c>
      <c r="BC282" s="4">
        <v>1.19</v>
      </c>
      <c r="BD282" s="4">
        <v>14.842000000000001</v>
      </c>
      <c r="BE282" s="4">
        <v>2413.1019999999999</v>
      </c>
      <c r="BF282" s="4">
        <v>3.8479999999999999</v>
      </c>
      <c r="BG282" s="4">
        <v>5.4139999999999997</v>
      </c>
      <c r="BH282" s="4">
        <v>0</v>
      </c>
      <c r="BI282" s="4">
        <v>5.4139999999999997</v>
      </c>
      <c r="BJ282" s="4">
        <v>4.1980000000000004</v>
      </c>
      <c r="BK282" s="4">
        <v>0</v>
      </c>
      <c r="BL282" s="4">
        <v>4.1980000000000004</v>
      </c>
      <c r="BM282" s="4">
        <v>0.33989999999999998</v>
      </c>
      <c r="BQ282" s="4">
        <v>96.75</v>
      </c>
      <c r="BR282" s="4">
        <v>0.15535199999999999</v>
      </c>
      <c r="BS282" s="4">
        <v>-5</v>
      </c>
      <c r="BT282" s="4">
        <v>0.19448399999999999</v>
      </c>
      <c r="BU282" s="4">
        <v>3.7964150000000001</v>
      </c>
      <c r="BV282" s="4">
        <v>3.9285770000000002</v>
      </c>
    </row>
    <row r="283" spans="1:74" x14ac:dyDescent="0.25">
      <c r="A283" s="2">
        <v>42803</v>
      </c>
      <c r="B283" s="3">
        <v>0.4224169444444445</v>
      </c>
      <c r="C283" s="4">
        <v>13.727</v>
      </c>
      <c r="D283" s="4">
        <v>2.3699999999999999E-2</v>
      </c>
      <c r="E283" s="4">
        <v>236.77768499999999</v>
      </c>
      <c r="F283" s="4">
        <v>258.3</v>
      </c>
      <c r="G283" s="4">
        <v>-12.2</v>
      </c>
      <c r="H283" s="4">
        <v>30.6</v>
      </c>
      <c r="J283" s="4">
        <v>1.02</v>
      </c>
      <c r="K283" s="4">
        <v>0.86150000000000004</v>
      </c>
      <c r="L283" s="4">
        <v>11.8253</v>
      </c>
      <c r="M283" s="4">
        <v>2.0400000000000001E-2</v>
      </c>
      <c r="N283" s="4">
        <v>222.51509999999999</v>
      </c>
      <c r="O283" s="4">
        <v>0</v>
      </c>
      <c r="P283" s="4">
        <v>222.5</v>
      </c>
      <c r="Q283" s="4">
        <v>172.53299999999999</v>
      </c>
      <c r="R283" s="4">
        <v>0</v>
      </c>
      <c r="S283" s="4">
        <v>172.5</v>
      </c>
      <c r="T283" s="4">
        <v>30.6233</v>
      </c>
      <c r="W283" s="4">
        <v>0</v>
      </c>
      <c r="X283" s="4">
        <v>0.88080000000000003</v>
      </c>
      <c r="Y283" s="4">
        <v>11.7</v>
      </c>
      <c r="Z283" s="4">
        <v>855</v>
      </c>
      <c r="AA283" s="4">
        <v>867</v>
      </c>
      <c r="AB283" s="4">
        <v>856</v>
      </c>
      <c r="AC283" s="4">
        <v>77</v>
      </c>
      <c r="AD283" s="4">
        <v>13.36</v>
      </c>
      <c r="AE283" s="4">
        <v>0.31</v>
      </c>
      <c r="AF283" s="4">
        <v>981</v>
      </c>
      <c r="AG283" s="4">
        <v>-6</v>
      </c>
      <c r="AH283" s="4">
        <v>10</v>
      </c>
      <c r="AI283" s="4">
        <v>13</v>
      </c>
      <c r="AJ283" s="4">
        <v>118</v>
      </c>
      <c r="AK283" s="4">
        <v>118</v>
      </c>
      <c r="AL283" s="4">
        <v>5</v>
      </c>
      <c r="AM283" s="4">
        <v>142</v>
      </c>
      <c r="AN283" s="4" t="s">
        <v>155</v>
      </c>
      <c r="AO283" s="4">
        <v>2</v>
      </c>
      <c r="AP283" s="5">
        <v>0.63112268518518522</v>
      </c>
      <c r="AQ283" s="4">
        <v>47.164416000000003</v>
      </c>
      <c r="AR283" s="4">
        <v>-88.486215000000001</v>
      </c>
      <c r="AS283" s="4">
        <v>318.3</v>
      </c>
      <c r="AT283" s="4">
        <v>35.9</v>
      </c>
      <c r="AU283" s="4">
        <v>12</v>
      </c>
      <c r="AV283" s="4">
        <v>12</v>
      </c>
      <c r="AW283" s="4" t="s">
        <v>404</v>
      </c>
      <c r="AX283" s="4">
        <v>0.90249800000000002</v>
      </c>
      <c r="AY283" s="4">
        <v>1.3024979999999999</v>
      </c>
      <c r="AZ283" s="4">
        <v>1.6049949999999999</v>
      </c>
      <c r="BA283" s="4">
        <v>11.154</v>
      </c>
      <c r="BB283" s="4">
        <v>12.29</v>
      </c>
      <c r="BC283" s="4">
        <v>1.1000000000000001</v>
      </c>
      <c r="BD283" s="4">
        <v>16.082000000000001</v>
      </c>
      <c r="BE283" s="4">
        <v>2414.616</v>
      </c>
      <c r="BF283" s="4">
        <v>2.6509999999999998</v>
      </c>
      <c r="BG283" s="4">
        <v>4.758</v>
      </c>
      <c r="BH283" s="4">
        <v>0</v>
      </c>
      <c r="BI283" s="4">
        <v>4.758</v>
      </c>
      <c r="BJ283" s="4">
        <v>3.6890000000000001</v>
      </c>
      <c r="BK283" s="4">
        <v>0</v>
      </c>
      <c r="BL283" s="4">
        <v>3.6890000000000001</v>
      </c>
      <c r="BM283" s="4">
        <v>0.25929999999999997</v>
      </c>
      <c r="BQ283" s="4">
        <v>130.77099999999999</v>
      </c>
      <c r="BR283" s="4">
        <v>0.18570800000000001</v>
      </c>
      <c r="BS283" s="4">
        <v>-5</v>
      </c>
      <c r="BT283" s="4">
        <v>0.19475799999999999</v>
      </c>
      <c r="BU283" s="4">
        <v>4.5382389999999999</v>
      </c>
      <c r="BV283" s="4">
        <v>3.9341119999999998</v>
      </c>
    </row>
    <row r="284" spans="1:74" x14ac:dyDescent="0.25">
      <c r="A284" s="2">
        <v>42803</v>
      </c>
      <c r="B284" s="3">
        <v>0.42242851851851854</v>
      </c>
      <c r="C284" s="4">
        <v>13.837999999999999</v>
      </c>
      <c r="D284" s="4">
        <v>1.6199999999999999E-2</v>
      </c>
      <c r="E284" s="4">
        <v>161.84013300000001</v>
      </c>
      <c r="F284" s="4">
        <v>283.8</v>
      </c>
      <c r="G284" s="4">
        <v>-22.6</v>
      </c>
      <c r="H284" s="4">
        <v>24.7</v>
      </c>
      <c r="J284" s="4">
        <v>1.42</v>
      </c>
      <c r="K284" s="4">
        <v>0.86050000000000004</v>
      </c>
      <c r="L284" s="4">
        <v>11.907500000000001</v>
      </c>
      <c r="M284" s="4">
        <v>1.3899999999999999E-2</v>
      </c>
      <c r="N284" s="4">
        <v>244.22389999999999</v>
      </c>
      <c r="O284" s="4">
        <v>0</v>
      </c>
      <c r="P284" s="4">
        <v>244.2</v>
      </c>
      <c r="Q284" s="4">
        <v>189.3655</v>
      </c>
      <c r="R284" s="4">
        <v>0</v>
      </c>
      <c r="S284" s="4">
        <v>189.4</v>
      </c>
      <c r="T284" s="4">
        <v>24.740100000000002</v>
      </c>
      <c r="W284" s="4">
        <v>0</v>
      </c>
      <c r="X284" s="4">
        <v>1.2236</v>
      </c>
      <c r="Y284" s="4">
        <v>11.8</v>
      </c>
      <c r="Z284" s="4">
        <v>855</v>
      </c>
      <c r="AA284" s="4">
        <v>865</v>
      </c>
      <c r="AB284" s="4">
        <v>854</v>
      </c>
      <c r="AC284" s="4">
        <v>77</v>
      </c>
      <c r="AD284" s="4">
        <v>13.36</v>
      </c>
      <c r="AE284" s="4">
        <v>0.31</v>
      </c>
      <c r="AF284" s="4">
        <v>981</v>
      </c>
      <c r="AG284" s="4">
        <v>-6</v>
      </c>
      <c r="AH284" s="4">
        <v>10</v>
      </c>
      <c r="AI284" s="4">
        <v>13</v>
      </c>
      <c r="AJ284" s="4">
        <v>118</v>
      </c>
      <c r="AK284" s="4">
        <v>118.8</v>
      </c>
      <c r="AL284" s="4">
        <v>4.8</v>
      </c>
      <c r="AM284" s="4">
        <v>142</v>
      </c>
      <c r="AN284" s="4" t="s">
        <v>155</v>
      </c>
      <c r="AO284" s="4">
        <v>2</v>
      </c>
      <c r="AP284" s="5">
        <v>0.63113425925925926</v>
      </c>
      <c r="AQ284" s="4">
        <v>47.164439000000002</v>
      </c>
      <c r="AR284" s="4">
        <v>-88.486407</v>
      </c>
      <c r="AS284" s="4">
        <v>318.2</v>
      </c>
      <c r="AT284" s="4">
        <v>34.1</v>
      </c>
      <c r="AU284" s="4">
        <v>12</v>
      </c>
      <c r="AV284" s="4">
        <v>12</v>
      </c>
      <c r="AW284" s="4" t="s">
        <v>404</v>
      </c>
      <c r="AX284" s="4">
        <v>0.9</v>
      </c>
      <c r="AY284" s="4">
        <v>1.397403</v>
      </c>
      <c r="AZ284" s="4">
        <v>1.697403</v>
      </c>
      <c r="BA284" s="4">
        <v>11.154</v>
      </c>
      <c r="BB284" s="4">
        <v>12.21</v>
      </c>
      <c r="BC284" s="4">
        <v>1.0900000000000001</v>
      </c>
      <c r="BD284" s="4">
        <v>16.216999999999999</v>
      </c>
      <c r="BE284" s="4">
        <v>2416.027</v>
      </c>
      <c r="BF284" s="4">
        <v>1.798</v>
      </c>
      <c r="BG284" s="4">
        <v>5.1890000000000001</v>
      </c>
      <c r="BH284" s="4">
        <v>0</v>
      </c>
      <c r="BI284" s="4">
        <v>5.1890000000000001</v>
      </c>
      <c r="BJ284" s="4">
        <v>4.024</v>
      </c>
      <c r="BK284" s="4">
        <v>0</v>
      </c>
      <c r="BL284" s="4">
        <v>4.024</v>
      </c>
      <c r="BM284" s="4">
        <v>0.20810000000000001</v>
      </c>
      <c r="BQ284" s="4">
        <v>180.511</v>
      </c>
      <c r="BR284" s="4">
        <v>0.20488600000000001</v>
      </c>
      <c r="BS284" s="4">
        <v>-5</v>
      </c>
      <c r="BT284" s="4">
        <v>0.19500000000000001</v>
      </c>
      <c r="BU284" s="4">
        <v>5.006901</v>
      </c>
      <c r="BV284" s="4">
        <v>3.9390000000000001</v>
      </c>
    </row>
    <row r="285" spans="1:74" x14ac:dyDescent="0.25">
      <c r="A285" s="2">
        <v>42803</v>
      </c>
      <c r="B285" s="3">
        <v>0.42244009259259258</v>
      </c>
      <c r="C285" s="4">
        <v>13.65</v>
      </c>
      <c r="D285" s="4">
        <v>0.01</v>
      </c>
      <c r="E285" s="4">
        <v>100.177515</v>
      </c>
      <c r="F285" s="4">
        <v>299.7</v>
      </c>
      <c r="G285" s="4">
        <v>-22.5</v>
      </c>
      <c r="H285" s="4">
        <v>18.8</v>
      </c>
      <c r="J285" s="4">
        <v>1.72</v>
      </c>
      <c r="K285" s="4">
        <v>0.86219999999999997</v>
      </c>
      <c r="L285" s="4">
        <v>11.7692</v>
      </c>
      <c r="M285" s="4">
        <v>8.6E-3</v>
      </c>
      <c r="N285" s="4">
        <v>258.404</v>
      </c>
      <c r="O285" s="4">
        <v>0</v>
      </c>
      <c r="P285" s="4">
        <v>258.39999999999998</v>
      </c>
      <c r="Q285" s="4">
        <v>200.3605</v>
      </c>
      <c r="R285" s="4">
        <v>0</v>
      </c>
      <c r="S285" s="4">
        <v>200.4</v>
      </c>
      <c r="T285" s="4">
        <v>18.829000000000001</v>
      </c>
      <c r="W285" s="4">
        <v>0</v>
      </c>
      <c r="X285" s="4">
        <v>1.4870000000000001</v>
      </c>
      <c r="Y285" s="4">
        <v>11.7</v>
      </c>
      <c r="Z285" s="4">
        <v>856</v>
      </c>
      <c r="AA285" s="4">
        <v>866</v>
      </c>
      <c r="AB285" s="4">
        <v>856</v>
      </c>
      <c r="AC285" s="4">
        <v>77</v>
      </c>
      <c r="AD285" s="4">
        <v>13.36</v>
      </c>
      <c r="AE285" s="4">
        <v>0.31</v>
      </c>
      <c r="AF285" s="4">
        <v>981</v>
      </c>
      <c r="AG285" s="4">
        <v>-6</v>
      </c>
      <c r="AH285" s="4">
        <v>10</v>
      </c>
      <c r="AI285" s="4">
        <v>13</v>
      </c>
      <c r="AJ285" s="4">
        <v>118</v>
      </c>
      <c r="AK285" s="4">
        <v>118.2</v>
      </c>
      <c r="AL285" s="4">
        <v>4.7</v>
      </c>
      <c r="AM285" s="4">
        <v>142</v>
      </c>
      <c r="AN285" s="4" t="s">
        <v>155</v>
      </c>
      <c r="AO285" s="4">
        <v>2</v>
      </c>
      <c r="AP285" s="5">
        <v>0.63114583333333341</v>
      </c>
      <c r="AQ285" s="4">
        <v>47.164437</v>
      </c>
      <c r="AR285" s="4">
        <v>-88.486598000000001</v>
      </c>
      <c r="AS285" s="4">
        <v>317.8</v>
      </c>
      <c r="AT285" s="4">
        <v>32.6</v>
      </c>
      <c r="AU285" s="4">
        <v>12</v>
      </c>
      <c r="AV285" s="4">
        <v>12</v>
      </c>
      <c r="AW285" s="4" t="s">
        <v>404</v>
      </c>
      <c r="AX285" s="4">
        <v>0.9</v>
      </c>
      <c r="AY285" s="4">
        <v>1.4973030000000001</v>
      </c>
      <c r="AZ285" s="4">
        <v>1.7973030000000001</v>
      </c>
      <c r="BA285" s="4">
        <v>11.154</v>
      </c>
      <c r="BB285" s="4">
        <v>12.37</v>
      </c>
      <c r="BC285" s="4">
        <v>1.1100000000000001</v>
      </c>
      <c r="BD285" s="4">
        <v>15.981</v>
      </c>
      <c r="BE285" s="4">
        <v>2417.2939999999999</v>
      </c>
      <c r="BF285" s="4">
        <v>1.129</v>
      </c>
      <c r="BG285" s="4">
        <v>5.5579999999999998</v>
      </c>
      <c r="BH285" s="4">
        <v>0</v>
      </c>
      <c r="BI285" s="4">
        <v>5.5579999999999998</v>
      </c>
      <c r="BJ285" s="4">
        <v>4.3099999999999996</v>
      </c>
      <c r="BK285" s="4">
        <v>0</v>
      </c>
      <c r="BL285" s="4">
        <v>4.3099999999999996</v>
      </c>
      <c r="BM285" s="4">
        <v>0.16039999999999999</v>
      </c>
      <c r="BQ285" s="4">
        <v>222.077</v>
      </c>
      <c r="BR285" s="4">
        <v>0.180954</v>
      </c>
      <c r="BS285" s="4">
        <v>-5</v>
      </c>
      <c r="BT285" s="4">
        <v>0.19348399999999999</v>
      </c>
      <c r="BU285" s="4">
        <v>4.4220629999999996</v>
      </c>
      <c r="BV285" s="4">
        <v>3.9083770000000002</v>
      </c>
    </row>
    <row r="286" spans="1:74" x14ac:dyDescent="0.25">
      <c r="A286" s="2">
        <v>42803</v>
      </c>
      <c r="B286" s="3">
        <v>0.42245166666666667</v>
      </c>
      <c r="C286" s="4">
        <v>13.391</v>
      </c>
      <c r="D286" s="4">
        <v>4.5999999999999999E-3</v>
      </c>
      <c r="E286" s="4">
        <v>46.320273</v>
      </c>
      <c r="F286" s="4">
        <v>311.60000000000002</v>
      </c>
      <c r="G286" s="4">
        <v>-22.4</v>
      </c>
      <c r="H286" s="4">
        <v>16.3</v>
      </c>
      <c r="J286" s="4">
        <v>1.96</v>
      </c>
      <c r="K286" s="4">
        <v>0.86460000000000004</v>
      </c>
      <c r="L286" s="4">
        <v>11.5784</v>
      </c>
      <c r="M286" s="4">
        <v>4.0000000000000001E-3</v>
      </c>
      <c r="N286" s="4">
        <v>269.45699999999999</v>
      </c>
      <c r="O286" s="4">
        <v>0</v>
      </c>
      <c r="P286" s="4">
        <v>269.5</v>
      </c>
      <c r="Q286" s="4">
        <v>208.9306</v>
      </c>
      <c r="R286" s="4">
        <v>0</v>
      </c>
      <c r="S286" s="4">
        <v>208.9</v>
      </c>
      <c r="T286" s="4">
        <v>16.297899999999998</v>
      </c>
      <c r="W286" s="4">
        <v>0</v>
      </c>
      <c r="X286" s="4">
        <v>1.6960999999999999</v>
      </c>
      <c r="Y286" s="4">
        <v>11.8</v>
      </c>
      <c r="Z286" s="4">
        <v>855</v>
      </c>
      <c r="AA286" s="4">
        <v>864</v>
      </c>
      <c r="AB286" s="4">
        <v>856</v>
      </c>
      <c r="AC286" s="4">
        <v>77</v>
      </c>
      <c r="AD286" s="4">
        <v>13.36</v>
      </c>
      <c r="AE286" s="4">
        <v>0.31</v>
      </c>
      <c r="AF286" s="4">
        <v>981</v>
      </c>
      <c r="AG286" s="4">
        <v>-6</v>
      </c>
      <c r="AH286" s="4">
        <v>10</v>
      </c>
      <c r="AI286" s="4">
        <v>13</v>
      </c>
      <c r="AJ286" s="4">
        <v>118.8</v>
      </c>
      <c r="AK286" s="4">
        <v>117.2</v>
      </c>
      <c r="AL286" s="4">
        <v>4.8</v>
      </c>
      <c r="AM286" s="4">
        <v>142</v>
      </c>
      <c r="AN286" s="4" t="s">
        <v>155</v>
      </c>
      <c r="AO286" s="4">
        <v>2</v>
      </c>
      <c r="AP286" s="5">
        <v>0.63115740740740744</v>
      </c>
      <c r="AQ286" s="4">
        <v>47.164427000000003</v>
      </c>
      <c r="AR286" s="4">
        <v>-88.486789999999999</v>
      </c>
      <c r="AS286" s="4">
        <v>317.60000000000002</v>
      </c>
      <c r="AT286" s="4">
        <v>32.200000000000003</v>
      </c>
      <c r="AU286" s="4">
        <v>12</v>
      </c>
      <c r="AV286" s="4">
        <v>12</v>
      </c>
      <c r="AW286" s="4" t="s">
        <v>404</v>
      </c>
      <c r="AX286" s="4">
        <v>1.094406</v>
      </c>
      <c r="AY286" s="4">
        <v>1.0139860000000001</v>
      </c>
      <c r="AZ286" s="4">
        <v>1.8</v>
      </c>
      <c r="BA286" s="4">
        <v>11.154</v>
      </c>
      <c r="BB286" s="4">
        <v>12.6</v>
      </c>
      <c r="BC286" s="4">
        <v>1.1299999999999999</v>
      </c>
      <c r="BD286" s="4">
        <v>15.654999999999999</v>
      </c>
      <c r="BE286" s="4">
        <v>2418.4160000000002</v>
      </c>
      <c r="BF286" s="4">
        <v>0.53200000000000003</v>
      </c>
      <c r="BG286" s="4">
        <v>5.8940000000000001</v>
      </c>
      <c r="BH286" s="4">
        <v>0</v>
      </c>
      <c r="BI286" s="4">
        <v>5.8940000000000001</v>
      </c>
      <c r="BJ286" s="4">
        <v>4.57</v>
      </c>
      <c r="BK286" s="4">
        <v>0</v>
      </c>
      <c r="BL286" s="4">
        <v>4.57</v>
      </c>
      <c r="BM286" s="4">
        <v>0.14119999999999999</v>
      </c>
      <c r="BQ286" s="4">
        <v>257.59199999999998</v>
      </c>
      <c r="BR286" s="4">
        <v>0.17503199999999999</v>
      </c>
      <c r="BS286" s="4">
        <v>-5</v>
      </c>
      <c r="BT286" s="4">
        <v>0.19603200000000001</v>
      </c>
      <c r="BU286" s="4">
        <v>4.2773440000000003</v>
      </c>
      <c r="BV286" s="4">
        <v>3.9598460000000002</v>
      </c>
    </row>
    <row r="287" spans="1:74" x14ac:dyDescent="0.25">
      <c r="A287" s="2">
        <v>42803</v>
      </c>
      <c r="B287" s="3">
        <v>0.42246324074074071</v>
      </c>
      <c r="C287" s="4">
        <v>12.41</v>
      </c>
      <c r="D287" s="4">
        <v>2.3999999999999998E-3</v>
      </c>
      <c r="E287" s="4">
        <v>23.904992</v>
      </c>
      <c r="F287" s="4">
        <v>281.7</v>
      </c>
      <c r="G287" s="4">
        <v>-22.5</v>
      </c>
      <c r="H287" s="4">
        <v>10.5</v>
      </c>
      <c r="J287" s="4">
        <v>2.1</v>
      </c>
      <c r="K287" s="4">
        <v>0.87370000000000003</v>
      </c>
      <c r="L287" s="4">
        <v>10.842499999999999</v>
      </c>
      <c r="M287" s="4">
        <v>2.0999999999999999E-3</v>
      </c>
      <c r="N287" s="4">
        <v>246.1388</v>
      </c>
      <c r="O287" s="4">
        <v>0</v>
      </c>
      <c r="P287" s="4">
        <v>246.1</v>
      </c>
      <c r="Q287" s="4">
        <v>190.8503</v>
      </c>
      <c r="R287" s="4">
        <v>0</v>
      </c>
      <c r="S287" s="4">
        <v>190.9</v>
      </c>
      <c r="T287" s="4">
        <v>10.4702</v>
      </c>
      <c r="W287" s="4">
        <v>0</v>
      </c>
      <c r="X287" s="4">
        <v>1.8347</v>
      </c>
      <c r="Y287" s="4">
        <v>11.7</v>
      </c>
      <c r="Z287" s="4">
        <v>855</v>
      </c>
      <c r="AA287" s="4">
        <v>866</v>
      </c>
      <c r="AB287" s="4">
        <v>856</v>
      </c>
      <c r="AC287" s="4">
        <v>77</v>
      </c>
      <c r="AD287" s="4">
        <v>13.36</v>
      </c>
      <c r="AE287" s="4">
        <v>0.31</v>
      </c>
      <c r="AF287" s="4">
        <v>981</v>
      </c>
      <c r="AG287" s="4">
        <v>-6</v>
      </c>
      <c r="AH287" s="4">
        <v>10</v>
      </c>
      <c r="AI287" s="4">
        <v>13</v>
      </c>
      <c r="AJ287" s="4">
        <v>119</v>
      </c>
      <c r="AK287" s="4">
        <v>117.8</v>
      </c>
      <c r="AL287" s="4">
        <v>4.8</v>
      </c>
      <c r="AM287" s="4">
        <v>142</v>
      </c>
      <c r="AN287" s="4" t="s">
        <v>155</v>
      </c>
      <c r="AO287" s="4">
        <v>2</v>
      </c>
      <c r="AP287" s="5">
        <v>0.63116898148148148</v>
      </c>
      <c r="AQ287" s="4">
        <v>47.164403</v>
      </c>
      <c r="AR287" s="4">
        <v>-88.486974000000004</v>
      </c>
      <c r="AS287" s="4">
        <v>317.3</v>
      </c>
      <c r="AT287" s="4">
        <v>31.8</v>
      </c>
      <c r="AU287" s="4">
        <v>12</v>
      </c>
      <c r="AV287" s="4">
        <v>12</v>
      </c>
      <c r="AW287" s="4" t="s">
        <v>404</v>
      </c>
      <c r="AX287" s="4">
        <v>1.1000000000000001</v>
      </c>
      <c r="AY287" s="4">
        <v>1</v>
      </c>
      <c r="AZ287" s="4">
        <v>1.8</v>
      </c>
      <c r="BA287" s="4">
        <v>11.154</v>
      </c>
      <c r="BB287" s="4">
        <v>13.54</v>
      </c>
      <c r="BC287" s="4">
        <v>1.21</v>
      </c>
      <c r="BD287" s="4">
        <v>14.457000000000001</v>
      </c>
      <c r="BE287" s="4">
        <v>2419.4630000000002</v>
      </c>
      <c r="BF287" s="4">
        <v>0.29699999999999999</v>
      </c>
      <c r="BG287" s="4">
        <v>5.7519999999999998</v>
      </c>
      <c r="BH287" s="4">
        <v>0</v>
      </c>
      <c r="BI287" s="4">
        <v>5.7519999999999998</v>
      </c>
      <c r="BJ287" s="4">
        <v>4.46</v>
      </c>
      <c r="BK287" s="4">
        <v>0</v>
      </c>
      <c r="BL287" s="4">
        <v>4.46</v>
      </c>
      <c r="BM287" s="4">
        <v>9.69E-2</v>
      </c>
      <c r="BQ287" s="4">
        <v>297.69099999999997</v>
      </c>
      <c r="BR287" s="4">
        <v>0.140374</v>
      </c>
      <c r="BS287" s="4">
        <v>-5</v>
      </c>
      <c r="BT287" s="4">
        <v>0.196242</v>
      </c>
      <c r="BU287" s="4">
        <v>3.4303900000000001</v>
      </c>
      <c r="BV287" s="4">
        <v>3.9640879999999998</v>
      </c>
    </row>
    <row r="288" spans="1:74" x14ac:dyDescent="0.25">
      <c r="A288" s="2">
        <v>42803</v>
      </c>
      <c r="B288" s="3">
        <v>0.4224748148148148</v>
      </c>
      <c r="C288" s="4">
        <v>12.41</v>
      </c>
      <c r="D288" s="4">
        <v>3.0000000000000001E-3</v>
      </c>
      <c r="E288" s="4">
        <v>30</v>
      </c>
      <c r="F288" s="4">
        <v>272.3</v>
      </c>
      <c r="G288" s="4">
        <v>-26.7</v>
      </c>
      <c r="H288" s="4">
        <v>9.1999999999999993</v>
      </c>
      <c r="J288" s="4">
        <v>2.1</v>
      </c>
      <c r="K288" s="4">
        <v>0.87370000000000003</v>
      </c>
      <c r="L288" s="4">
        <v>10.8421</v>
      </c>
      <c r="M288" s="4">
        <v>2.5999999999999999E-3</v>
      </c>
      <c r="N288" s="4">
        <v>237.90020000000001</v>
      </c>
      <c r="O288" s="4">
        <v>0</v>
      </c>
      <c r="P288" s="4">
        <v>237.9</v>
      </c>
      <c r="Q288" s="4">
        <v>184.4623</v>
      </c>
      <c r="R288" s="4">
        <v>0</v>
      </c>
      <c r="S288" s="4">
        <v>184.5</v>
      </c>
      <c r="T288" s="4">
        <v>9.1538000000000004</v>
      </c>
      <c r="W288" s="4">
        <v>0</v>
      </c>
      <c r="X288" s="4">
        <v>1.8347</v>
      </c>
      <c r="Y288" s="4">
        <v>11.7</v>
      </c>
      <c r="Z288" s="4">
        <v>856</v>
      </c>
      <c r="AA288" s="4">
        <v>866</v>
      </c>
      <c r="AB288" s="4">
        <v>857</v>
      </c>
      <c r="AC288" s="4">
        <v>77</v>
      </c>
      <c r="AD288" s="4">
        <v>13.36</v>
      </c>
      <c r="AE288" s="4">
        <v>0.31</v>
      </c>
      <c r="AF288" s="4">
        <v>981</v>
      </c>
      <c r="AG288" s="4">
        <v>-6</v>
      </c>
      <c r="AH288" s="4">
        <v>10.757999999999999</v>
      </c>
      <c r="AI288" s="4">
        <v>13</v>
      </c>
      <c r="AJ288" s="4">
        <v>119</v>
      </c>
      <c r="AK288" s="4">
        <v>118</v>
      </c>
      <c r="AL288" s="4">
        <v>4.7</v>
      </c>
      <c r="AM288" s="4">
        <v>142</v>
      </c>
      <c r="AN288" s="4" t="s">
        <v>155</v>
      </c>
      <c r="AO288" s="4">
        <v>2</v>
      </c>
      <c r="AP288" s="5">
        <v>0.63118055555555552</v>
      </c>
      <c r="AQ288" s="4">
        <v>47.164363999999999</v>
      </c>
      <c r="AR288" s="4">
        <v>-88.487151999999995</v>
      </c>
      <c r="AS288" s="4">
        <v>317.39999999999998</v>
      </c>
      <c r="AT288" s="4">
        <v>31.2</v>
      </c>
      <c r="AU288" s="4">
        <v>12</v>
      </c>
      <c r="AV288" s="4">
        <v>12</v>
      </c>
      <c r="AW288" s="4" t="s">
        <v>404</v>
      </c>
      <c r="AX288" s="4">
        <v>1.293806</v>
      </c>
      <c r="AY288" s="4">
        <v>1.2907090000000001</v>
      </c>
      <c r="AZ288" s="4">
        <v>2.0907089999999999</v>
      </c>
      <c r="BA288" s="4">
        <v>11.154</v>
      </c>
      <c r="BB288" s="4">
        <v>13.54</v>
      </c>
      <c r="BC288" s="4">
        <v>1.21</v>
      </c>
      <c r="BD288" s="4">
        <v>14.461</v>
      </c>
      <c r="BE288" s="4">
        <v>2419.373</v>
      </c>
      <c r="BF288" s="4">
        <v>0.372</v>
      </c>
      <c r="BG288" s="4">
        <v>5.5590000000000002</v>
      </c>
      <c r="BH288" s="4">
        <v>0</v>
      </c>
      <c r="BI288" s="4">
        <v>5.5590000000000002</v>
      </c>
      <c r="BJ288" s="4">
        <v>4.3109999999999999</v>
      </c>
      <c r="BK288" s="4">
        <v>0</v>
      </c>
      <c r="BL288" s="4">
        <v>4.3109999999999999</v>
      </c>
      <c r="BM288" s="4">
        <v>8.4699999999999998E-2</v>
      </c>
      <c r="BQ288" s="4">
        <v>297.68</v>
      </c>
      <c r="BR288" s="4">
        <v>0.13430600000000001</v>
      </c>
      <c r="BS288" s="4">
        <v>-5</v>
      </c>
      <c r="BT288" s="4">
        <v>0.19675799999999999</v>
      </c>
      <c r="BU288" s="4">
        <v>3.2821030000000002</v>
      </c>
      <c r="BV288" s="4">
        <v>3.9745119999999998</v>
      </c>
    </row>
    <row r="289" spans="1:74" x14ac:dyDescent="0.25">
      <c r="A289" s="2">
        <v>42803</v>
      </c>
      <c r="B289" s="3">
        <v>0.42248638888888884</v>
      </c>
      <c r="C289" s="4">
        <v>12.881</v>
      </c>
      <c r="D289" s="4">
        <v>2.8E-3</v>
      </c>
      <c r="E289" s="4">
        <v>28.132885000000002</v>
      </c>
      <c r="F289" s="4">
        <v>271.60000000000002</v>
      </c>
      <c r="G289" s="4">
        <v>-27.7</v>
      </c>
      <c r="H289" s="4">
        <v>10.9</v>
      </c>
      <c r="J289" s="4">
        <v>2.1</v>
      </c>
      <c r="K289" s="4">
        <v>0.86929999999999996</v>
      </c>
      <c r="L289" s="4">
        <v>11.1975</v>
      </c>
      <c r="M289" s="4">
        <v>2.3999999999999998E-3</v>
      </c>
      <c r="N289" s="4">
        <v>236.11099999999999</v>
      </c>
      <c r="O289" s="4">
        <v>0</v>
      </c>
      <c r="P289" s="4">
        <v>236.1</v>
      </c>
      <c r="Q289" s="4">
        <v>183.07490000000001</v>
      </c>
      <c r="R289" s="4">
        <v>0</v>
      </c>
      <c r="S289" s="4">
        <v>183.1</v>
      </c>
      <c r="T289" s="4">
        <v>10.9497</v>
      </c>
      <c r="W289" s="4">
        <v>0</v>
      </c>
      <c r="X289" s="4">
        <v>1.8255999999999999</v>
      </c>
      <c r="Y289" s="4">
        <v>11.7</v>
      </c>
      <c r="Z289" s="4">
        <v>856</v>
      </c>
      <c r="AA289" s="4">
        <v>866</v>
      </c>
      <c r="AB289" s="4">
        <v>856</v>
      </c>
      <c r="AC289" s="4">
        <v>77</v>
      </c>
      <c r="AD289" s="4">
        <v>13.36</v>
      </c>
      <c r="AE289" s="4">
        <v>0.31</v>
      </c>
      <c r="AF289" s="4">
        <v>981</v>
      </c>
      <c r="AG289" s="4">
        <v>-6</v>
      </c>
      <c r="AH289" s="4">
        <v>11</v>
      </c>
      <c r="AI289" s="4">
        <v>13</v>
      </c>
      <c r="AJ289" s="4">
        <v>119</v>
      </c>
      <c r="AK289" s="4">
        <v>118</v>
      </c>
      <c r="AL289" s="4">
        <v>4.8</v>
      </c>
      <c r="AM289" s="4">
        <v>142</v>
      </c>
      <c r="AN289" s="4" t="s">
        <v>155</v>
      </c>
      <c r="AO289" s="4">
        <v>2</v>
      </c>
      <c r="AP289" s="5">
        <v>0.63119212962962956</v>
      </c>
      <c r="AQ289" s="4">
        <v>47.164324000000001</v>
      </c>
      <c r="AR289" s="4">
        <v>-88.487314999999995</v>
      </c>
      <c r="AS289" s="4">
        <v>317.39999999999998</v>
      </c>
      <c r="AT289" s="4">
        <v>30</v>
      </c>
      <c r="AU289" s="4">
        <v>12</v>
      </c>
      <c r="AV289" s="4">
        <v>12</v>
      </c>
      <c r="AW289" s="4" t="s">
        <v>404</v>
      </c>
      <c r="AX289" s="4">
        <v>1.396803</v>
      </c>
      <c r="AY289" s="4">
        <v>1.493606</v>
      </c>
      <c r="AZ289" s="4">
        <v>2.293606</v>
      </c>
      <c r="BA289" s="4">
        <v>11.154</v>
      </c>
      <c r="BB289" s="4">
        <v>13.07</v>
      </c>
      <c r="BC289" s="4">
        <v>1.17</v>
      </c>
      <c r="BD289" s="4">
        <v>15.031000000000001</v>
      </c>
      <c r="BE289" s="4">
        <v>2419.114</v>
      </c>
      <c r="BF289" s="4">
        <v>0.33600000000000002</v>
      </c>
      <c r="BG289" s="4">
        <v>5.3419999999999996</v>
      </c>
      <c r="BH289" s="4">
        <v>0</v>
      </c>
      <c r="BI289" s="4">
        <v>5.3419999999999996</v>
      </c>
      <c r="BJ289" s="4">
        <v>4.1420000000000003</v>
      </c>
      <c r="BK289" s="4">
        <v>0</v>
      </c>
      <c r="BL289" s="4">
        <v>4.1420000000000003</v>
      </c>
      <c r="BM289" s="4">
        <v>9.8100000000000007E-2</v>
      </c>
      <c r="BQ289" s="4">
        <v>286.77499999999998</v>
      </c>
      <c r="BR289" s="4">
        <v>0.154192</v>
      </c>
      <c r="BS289" s="4">
        <v>-5</v>
      </c>
      <c r="BT289" s="4">
        <v>0.198516</v>
      </c>
      <c r="BU289" s="4">
        <v>3.7680669999999998</v>
      </c>
      <c r="BV289" s="4">
        <v>4.0100230000000003</v>
      </c>
    </row>
    <row r="290" spans="1:74" x14ac:dyDescent="0.25">
      <c r="A290" s="2">
        <v>42803</v>
      </c>
      <c r="B290" s="3">
        <v>0.42249796296296299</v>
      </c>
      <c r="C290" s="4">
        <v>12.436</v>
      </c>
      <c r="D290" s="4">
        <v>2.9999999999999997E-4</v>
      </c>
      <c r="E290" s="4">
        <v>2.9015979999999999</v>
      </c>
      <c r="F290" s="4">
        <v>271.7</v>
      </c>
      <c r="G290" s="4">
        <v>-16.5</v>
      </c>
      <c r="H290" s="4">
        <v>10.6</v>
      </c>
      <c r="J290" s="4">
        <v>2.1</v>
      </c>
      <c r="K290" s="4">
        <v>0.87350000000000005</v>
      </c>
      <c r="L290" s="4">
        <v>10.862399999999999</v>
      </c>
      <c r="M290" s="4">
        <v>2.9999999999999997E-4</v>
      </c>
      <c r="N290" s="4">
        <v>237.2911</v>
      </c>
      <c r="O290" s="4">
        <v>0</v>
      </c>
      <c r="P290" s="4">
        <v>237.3</v>
      </c>
      <c r="Q290" s="4">
        <v>183.99</v>
      </c>
      <c r="R290" s="4">
        <v>0</v>
      </c>
      <c r="S290" s="4">
        <v>184</v>
      </c>
      <c r="T290" s="4">
        <v>10.598800000000001</v>
      </c>
      <c r="W290" s="4">
        <v>0</v>
      </c>
      <c r="X290" s="4">
        <v>1.8343</v>
      </c>
      <c r="Y290" s="4">
        <v>11.7</v>
      </c>
      <c r="Z290" s="4">
        <v>857</v>
      </c>
      <c r="AA290" s="4">
        <v>867</v>
      </c>
      <c r="AB290" s="4">
        <v>858</v>
      </c>
      <c r="AC290" s="4">
        <v>77</v>
      </c>
      <c r="AD290" s="4">
        <v>13.36</v>
      </c>
      <c r="AE290" s="4">
        <v>0.31</v>
      </c>
      <c r="AF290" s="4">
        <v>981</v>
      </c>
      <c r="AG290" s="4">
        <v>-6</v>
      </c>
      <c r="AH290" s="4">
        <v>11</v>
      </c>
      <c r="AI290" s="4">
        <v>13</v>
      </c>
      <c r="AJ290" s="4">
        <v>119</v>
      </c>
      <c r="AK290" s="4">
        <v>118</v>
      </c>
      <c r="AL290" s="4">
        <v>4.8</v>
      </c>
      <c r="AM290" s="4">
        <v>142</v>
      </c>
      <c r="AN290" s="4" t="s">
        <v>155</v>
      </c>
      <c r="AO290" s="4">
        <v>2</v>
      </c>
      <c r="AP290" s="5">
        <v>0.63120370370370371</v>
      </c>
      <c r="AQ290" s="4">
        <v>47.164285999999997</v>
      </c>
      <c r="AR290" s="4">
        <v>-88.487469000000004</v>
      </c>
      <c r="AS290" s="4">
        <v>317.7</v>
      </c>
      <c r="AT290" s="4">
        <v>28.4</v>
      </c>
      <c r="AU290" s="4">
        <v>12</v>
      </c>
      <c r="AV290" s="4">
        <v>12</v>
      </c>
      <c r="AW290" s="4" t="s">
        <v>404</v>
      </c>
      <c r="AX290" s="4">
        <v>1.4</v>
      </c>
      <c r="AY290" s="4">
        <v>1.6955560000000001</v>
      </c>
      <c r="AZ290" s="4">
        <v>2.4955560000000001</v>
      </c>
      <c r="BA290" s="4">
        <v>11.154</v>
      </c>
      <c r="BB290" s="4">
        <v>13.52</v>
      </c>
      <c r="BC290" s="4">
        <v>1.21</v>
      </c>
      <c r="BD290" s="4">
        <v>14.486000000000001</v>
      </c>
      <c r="BE290" s="4">
        <v>2419.855</v>
      </c>
      <c r="BF290" s="4">
        <v>3.5999999999999997E-2</v>
      </c>
      <c r="BG290" s="4">
        <v>5.5359999999999996</v>
      </c>
      <c r="BH290" s="4">
        <v>0</v>
      </c>
      <c r="BI290" s="4">
        <v>5.5359999999999996</v>
      </c>
      <c r="BJ290" s="4">
        <v>4.2919999999999998</v>
      </c>
      <c r="BK290" s="4">
        <v>0</v>
      </c>
      <c r="BL290" s="4">
        <v>4.2919999999999998</v>
      </c>
      <c r="BM290" s="4">
        <v>9.7900000000000001E-2</v>
      </c>
      <c r="BQ290" s="4">
        <v>297.11900000000003</v>
      </c>
      <c r="BR290" s="4">
        <v>0.17364399999999999</v>
      </c>
      <c r="BS290" s="4">
        <v>-5</v>
      </c>
      <c r="BT290" s="4">
        <v>0.19748399999999999</v>
      </c>
      <c r="BU290" s="4">
        <v>4.2434250000000002</v>
      </c>
      <c r="BV290" s="4">
        <v>3.9891770000000002</v>
      </c>
    </row>
    <row r="291" spans="1:74" x14ac:dyDescent="0.25">
      <c r="A291" s="2">
        <v>42803</v>
      </c>
      <c r="B291" s="3">
        <v>0.42250953703703703</v>
      </c>
      <c r="C291" s="4">
        <v>11.92</v>
      </c>
      <c r="D291" s="4">
        <v>2.8999999999999998E-3</v>
      </c>
      <c r="E291" s="4">
        <v>29.016393000000001</v>
      </c>
      <c r="F291" s="4">
        <v>272.39999999999998</v>
      </c>
      <c r="G291" s="4">
        <v>-14</v>
      </c>
      <c r="H291" s="4">
        <v>18.399999999999999</v>
      </c>
      <c r="J291" s="4">
        <v>2.11</v>
      </c>
      <c r="K291" s="4">
        <v>0.87819999999999998</v>
      </c>
      <c r="L291" s="4">
        <v>10.4686</v>
      </c>
      <c r="M291" s="4">
        <v>2.5000000000000001E-3</v>
      </c>
      <c r="N291" s="4">
        <v>239.23150000000001</v>
      </c>
      <c r="O291" s="4">
        <v>0</v>
      </c>
      <c r="P291" s="4">
        <v>239.2</v>
      </c>
      <c r="Q291" s="4">
        <v>185.49449999999999</v>
      </c>
      <c r="R291" s="4">
        <v>0</v>
      </c>
      <c r="S291" s="4">
        <v>185.5</v>
      </c>
      <c r="T291" s="4">
        <v>18.3626</v>
      </c>
      <c r="W291" s="4">
        <v>0</v>
      </c>
      <c r="X291" s="4">
        <v>1.8549</v>
      </c>
      <c r="Y291" s="4">
        <v>11.8</v>
      </c>
      <c r="Z291" s="4">
        <v>856</v>
      </c>
      <c r="AA291" s="4">
        <v>865</v>
      </c>
      <c r="AB291" s="4">
        <v>857</v>
      </c>
      <c r="AC291" s="4">
        <v>77</v>
      </c>
      <c r="AD291" s="4">
        <v>13.36</v>
      </c>
      <c r="AE291" s="4">
        <v>0.31</v>
      </c>
      <c r="AF291" s="4">
        <v>981</v>
      </c>
      <c r="AG291" s="4">
        <v>-6</v>
      </c>
      <c r="AH291" s="4">
        <v>11</v>
      </c>
      <c r="AI291" s="4">
        <v>13</v>
      </c>
      <c r="AJ291" s="4">
        <v>119</v>
      </c>
      <c r="AK291" s="4">
        <v>118</v>
      </c>
      <c r="AL291" s="4">
        <v>4.8</v>
      </c>
      <c r="AM291" s="4">
        <v>142</v>
      </c>
      <c r="AN291" s="4" t="s">
        <v>155</v>
      </c>
      <c r="AO291" s="4">
        <v>2</v>
      </c>
      <c r="AP291" s="5">
        <v>0.63121527777777775</v>
      </c>
      <c r="AQ291" s="4">
        <v>47.164251</v>
      </c>
      <c r="AR291" s="4">
        <v>-88.487613999999994</v>
      </c>
      <c r="AS291" s="4">
        <v>317.7</v>
      </c>
      <c r="AT291" s="4">
        <v>27.2</v>
      </c>
      <c r="AU291" s="4">
        <v>12</v>
      </c>
      <c r="AV291" s="4">
        <v>12</v>
      </c>
      <c r="AW291" s="4" t="s">
        <v>404</v>
      </c>
      <c r="AX291" s="4">
        <v>1.0091909999999999</v>
      </c>
      <c r="AY291" s="4">
        <v>1.7977019999999999</v>
      </c>
      <c r="AZ291" s="4">
        <v>2.3045949999999999</v>
      </c>
      <c r="BA291" s="4">
        <v>11.154</v>
      </c>
      <c r="BB291" s="4">
        <v>14.06</v>
      </c>
      <c r="BC291" s="4">
        <v>1.26</v>
      </c>
      <c r="BD291" s="4">
        <v>13.865</v>
      </c>
      <c r="BE291" s="4">
        <v>2419.4670000000001</v>
      </c>
      <c r="BF291" s="4">
        <v>0.375</v>
      </c>
      <c r="BG291" s="4">
        <v>5.79</v>
      </c>
      <c r="BH291" s="4">
        <v>0</v>
      </c>
      <c r="BI291" s="4">
        <v>5.79</v>
      </c>
      <c r="BJ291" s="4">
        <v>4.49</v>
      </c>
      <c r="BK291" s="4">
        <v>0</v>
      </c>
      <c r="BL291" s="4">
        <v>4.49</v>
      </c>
      <c r="BM291" s="4">
        <v>0.17599999999999999</v>
      </c>
      <c r="BQ291" s="4">
        <v>311.70999999999998</v>
      </c>
      <c r="BR291" s="4">
        <v>0.152228</v>
      </c>
      <c r="BS291" s="4">
        <v>-5</v>
      </c>
      <c r="BT291" s="4">
        <v>0.198516</v>
      </c>
      <c r="BU291" s="4">
        <v>3.720072</v>
      </c>
      <c r="BV291" s="4">
        <v>4.0100230000000003</v>
      </c>
    </row>
    <row r="292" spans="1:74" x14ac:dyDescent="0.25">
      <c r="A292" s="2">
        <v>42803</v>
      </c>
      <c r="B292" s="3">
        <v>0.42252111111111113</v>
      </c>
      <c r="C292" s="4">
        <v>12.157</v>
      </c>
      <c r="D292" s="4">
        <v>4.0000000000000001E-3</v>
      </c>
      <c r="E292" s="4">
        <v>40</v>
      </c>
      <c r="F292" s="4">
        <v>305.5</v>
      </c>
      <c r="G292" s="4">
        <v>-14.1</v>
      </c>
      <c r="H292" s="4">
        <v>14</v>
      </c>
      <c r="J292" s="4">
        <v>2.2000000000000002</v>
      </c>
      <c r="K292" s="4">
        <v>0.876</v>
      </c>
      <c r="L292" s="4">
        <v>10.6488</v>
      </c>
      <c r="M292" s="4">
        <v>3.5000000000000001E-3</v>
      </c>
      <c r="N292" s="4">
        <v>267.61430000000001</v>
      </c>
      <c r="O292" s="4">
        <v>0</v>
      </c>
      <c r="P292" s="4">
        <v>267.60000000000002</v>
      </c>
      <c r="Q292" s="4">
        <v>207.50190000000001</v>
      </c>
      <c r="R292" s="4">
        <v>0</v>
      </c>
      <c r="S292" s="4">
        <v>207.5</v>
      </c>
      <c r="T292" s="4">
        <v>14</v>
      </c>
      <c r="W292" s="4">
        <v>0</v>
      </c>
      <c r="X292" s="4">
        <v>1.9271</v>
      </c>
      <c r="Y292" s="4">
        <v>11.7</v>
      </c>
      <c r="Z292" s="4">
        <v>855</v>
      </c>
      <c r="AA292" s="4">
        <v>867</v>
      </c>
      <c r="AB292" s="4">
        <v>857</v>
      </c>
      <c r="AC292" s="4">
        <v>77</v>
      </c>
      <c r="AD292" s="4">
        <v>13.36</v>
      </c>
      <c r="AE292" s="4">
        <v>0.31</v>
      </c>
      <c r="AF292" s="4">
        <v>981</v>
      </c>
      <c r="AG292" s="4">
        <v>-6</v>
      </c>
      <c r="AH292" s="4">
        <v>11</v>
      </c>
      <c r="AI292" s="4">
        <v>13</v>
      </c>
      <c r="AJ292" s="4">
        <v>119</v>
      </c>
      <c r="AK292" s="4">
        <v>117.2</v>
      </c>
      <c r="AL292" s="4">
        <v>4.5999999999999996</v>
      </c>
      <c r="AM292" s="4">
        <v>142</v>
      </c>
      <c r="AN292" s="4" t="s">
        <v>155</v>
      </c>
      <c r="AO292" s="4">
        <v>2</v>
      </c>
      <c r="AP292" s="5">
        <v>0.6312268518518519</v>
      </c>
      <c r="AQ292" s="4">
        <v>47.164216000000003</v>
      </c>
      <c r="AR292" s="4">
        <v>-88.487761000000006</v>
      </c>
      <c r="AS292" s="4">
        <v>317.60000000000002</v>
      </c>
      <c r="AT292" s="4">
        <v>26.5</v>
      </c>
      <c r="AU292" s="4">
        <v>12</v>
      </c>
      <c r="AV292" s="4">
        <v>12</v>
      </c>
      <c r="AW292" s="4" t="s">
        <v>404</v>
      </c>
      <c r="AX292" s="4">
        <v>1</v>
      </c>
      <c r="AY292" s="4">
        <v>1.8</v>
      </c>
      <c r="AZ292" s="4">
        <v>2.2999999999999998</v>
      </c>
      <c r="BA292" s="4">
        <v>11.154</v>
      </c>
      <c r="BB292" s="4">
        <v>13.8</v>
      </c>
      <c r="BC292" s="4">
        <v>1.24</v>
      </c>
      <c r="BD292" s="4">
        <v>14.159000000000001</v>
      </c>
      <c r="BE292" s="4">
        <v>2419.2089999999998</v>
      </c>
      <c r="BF292" s="4">
        <v>0.50700000000000001</v>
      </c>
      <c r="BG292" s="4">
        <v>6.367</v>
      </c>
      <c r="BH292" s="4">
        <v>0</v>
      </c>
      <c r="BI292" s="4">
        <v>6.367</v>
      </c>
      <c r="BJ292" s="4">
        <v>4.9370000000000003</v>
      </c>
      <c r="BK292" s="4">
        <v>0</v>
      </c>
      <c r="BL292" s="4">
        <v>4.9370000000000003</v>
      </c>
      <c r="BM292" s="4">
        <v>0.13189999999999999</v>
      </c>
      <c r="BQ292" s="4">
        <v>318.33499999999998</v>
      </c>
      <c r="BR292" s="4">
        <v>0.1061</v>
      </c>
      <c r="BS292" s="4">
        <v>-5</v>
      </c>
      <c r="BT292" s="4">
        <v>0.19748399999999999</v>
      </c>
      <c r="BU292" s="4">
        <v>2.592819</v>
      </c>
      <c r="BV292" s="4">
        <v>3.9891770000000002</v>
      </c>
    </row>
    <row r="293" spans="1:74" x14ac:dyDescent="0.25">
      <c r="A293" s="2">
        <v>42803</v>
      </c>
      <c r="B293" s="3">
        <v>0.42253268518518516</v>
      </c>
      <c r="C293" s="4">
        <v>13.074</v>
      </c>
      <c r="D293" s="4">
        <v>3.5999999999999999E-3</v>
      </c>
      <c r="E293" s="4">
        <v>36.095008</v>
      </c>
      <c r="F293" s="4">
        <v>301.10000000000002</v>
      </c>
      <c r="G293" s="4">
        <v>-20.8</v>
      </c>
      <c r="H293" s="4">
        <v>14.1</v>
      </c>
      <c r="J293" s="4">
        <v>2.2200000000000002</v>
      </c>
      <c r="K293" s="4">
        <v>0.86750000000000005</v>
      </c>
      <c r="L293" s="4">
        <v>11.341699999999999</v>
      </c>
      <c r="M293" s="4">
        <v>3.0999999999999999E-3</v>
      </c>
      <c r="N293" s="4">
        <v>261.23169999999999</v>
      </c>
      <c r="O293" s="4">
        <v>0</v>
      </c>
      <c r="P293" s="4">
        <v>261.2</v>
      </c>
      <c r="Q293" s="4">
        <v>202.55289999999999</v>
      </c>
      <c r="R293" s="4">
        <v>0</v>
      </c>
      <c r="S293" s="4">
        <v>202.6</v>
      </c>
      <c r="T293" s="4">
        <v>14.1358</v>
      </c>
      <c r="W293" s="4">
        <v>0</v>
      </c>
      <c r="X293" s="4">
        <v>1.9269000000000001</v>
      </c>
      <c r="Y293" s="4">
        <v>11.7</v>
      </c>
      <c r="Z293" s="4">
        <v>856</v>
      </c>
      <c r="AA293" s="4">
        <v>865</v>
      </c>
      <c r="AB293" s="4">
        <v>859</v>
      </c>
      <c r="AC293" s="4">
        <v>77</v>
      </c>
      <c r="AD293" s="4">
        <v>13.36</v>
      </c>
      <c r="AE293" s="4">
        <v>0.31</v>
      </c>
      <c r="AF293" s="4">
        <v>981</v>
      </c>
      <c r="AG293" s="4">
        <v>-6</v>
      </c>
      <c r="AH293" s="4">
        <v>11</v>
      </c>
      <c r="AI293" s="4">
        <v>13</v>
      </c>
      <c r="AJ293" s="4">
        <v>119</v>
      </c>
      <c r="AK293" s="4">
        <v>117</v>
      </c>
      <c r="AL293" s="4">
        <v>4.5999999999999996</v>
      </c>
      <c r="AM293" s="4">
        <v>142</v>
      </c>
      <c r="AN293" s="4" t="s">
        <v>155</v>
      </c>
      <c r="AO293" s="4">
        <v>2</v>
      </c>
      <c r="AP293" s="5">
        <v>0.63123842592592594</v>
      </c>
      <c r="AQ293" s="4">
        <v>47.164197000000001</v>
      </c>
      <c r="AR293" s="4">
        <v>-88.487899999999996</v>
      </c>
      <c r="AS293" s="4">
        <v>317.60000000000002</v>
      </c>
      <c r="AT293" s="4">
        <v>25</v>
      </c>
      <c r="AU293" s="4">
        <v>12</v>
      </c>
      <c r="AV293" s="4">
        <v>12</v>
      </c>
      <c r="AW293" s="4" t="s">
        <v>404</v>
      </c>
      <c r="AX293" s="4">
        <v>1.097502</v>
      </c>
      <c r="AY293" s="4">
        <v>1.0199800000000001</v>
      </c>
      <c r="AZ293" s="4">
        <v>2.0074930000000002</v>
      </c>
      <c r="BA293" s="4">
        <v>11.154</v>
      </c>
      <c r="BB293" s="4">
        <v>12.89</v>
      </c>
      <c r="BC293" s="4">
        <v>1.1599999999999999</v>
      </c>
      <c r="BD293" s="4">
        <v>15.276</v>
      </c>
      <c r="BE293" s="4">
        <v>2418.799</v>
      </c>
      <c r="BF293" s="4">
        <v>0.42499999999999999</v>
      </c>
      <c r="BG293" s="4">
        <v>5.8339999999999996</v>
      </c>
      <c r="BH293" s="4">
        <v>0</v>
      </c>
      <c r="BI293" s="4">
        <v>5.8339999999999996</v>
      </c>
      <c r="BJ293" s="4">
        <v>4.524</v>
      </c>
      <c r="BK293" s="4">
        <v>0</v>
      </c>
      <c r="BL293" s="4">
        <v>4.524</v>
      </c>
      <c r="BM293" s="4">
        <v>0.125</v>
      </c>
      <c r="BQ293" s="4">
        <v>298.80599999999998</v>
      </c>
      <c r="BR293" s="4">
        <v>0.15160799999999999</v>
      </c>
      <c r="BS293" s="4">
        <v>-5</v>
      </c>
      <c r="BT293" s="4">
        <v>0.198516</v>
      </c>
      <c r="BU293" s="4">
        <v>3.7049210000000001</v>
      </c>
      <c r="BV293" s="4">
        <v>4.0100230000000003</v>
      </c>
    </row>
    <row r="294" spans="1:74" x14ac:dyDescent="0.25">
      <c r="A294" s="2">
        <v>42803</v>
      </c>
      <c r="B294" s="3">
        <v>0.42254425925925926</v>
      </c>
      <c r="C294" s="4">
        <v>13.355</v>
      </c>
      <c r="D294" s="4">
        <v>2.5999999999999999E-3</v>
      </c>
      <c r="E294" s="4">
        <v>25.956738999999999</v>
      </c>
      <c r="F294" s="4">
        <v>267.5</v>
      </c>
      <c r="G294" s="4">
        <v>-9.1</v>
      </c>
      <c r="H294" s="4">
        <v>12.5</v>
      </c>
      <c r="J294" s="4">
        <v>2.46</v>
      </c>
      <c r="K294" s="4">
        <v>0.86499999999999999</v>
      </c>
      <c r="L294" s="4">
        <v>11.5518</v>
      </c>
      <c r="M294" s="4">
        <v>2.2000000000000001E-3</v>
      </c>
      <c r="N294" s="4">
        <v>231.3553</v>
      </c>
      <c r="O294" s="4">
        <v>0</v>
      </c>
      <c r="P294" s="4">
        <v>231.4</v>
      </c>
      <c r="Q294" s="4">
        <v>179.38749999999999</v>
      </c>
      <c r="R294" s="4">
        <v>0</v>
      </c>
      <c r="S294" s="4">
        <v>179.4</v>
      </c>
      <c r="T294" s="4">
        <v>12.514799999999999</v>
      </c>
      <c r="W294" s="4">
        <v>0</v>
      </c>
      <c r="X294" s="4">
        <v>2.1282000000000001</v>
      </c>
      <c r="Y294" s="4">
        <v>11.7</v>
      </c>
      <c r="Z294" s="4">
        <v>855</v>
      </c>
      <c r="AA294" s="4">
        <v>866</v>
      </c>
      <c r="AB294" s="4">
        <v>858</v>
      </c>
      <c r="AC294" s="4">
        <v>77</v>
      </c>
      <c r="AD294" s="4">
        <v>13.36</v>
      </c>
      <c r="AE294" s="4">
        <v>0.31</v>
      </c>
      <c r="AF294" s="4">
        <v>981</v>
      </c>
      <c r="AG294" s="4">
        <v>-6</v>
      </c>
      <c r="AH294" s="4">
        <v>11</v>
      </c>
      <c r="AI294" s="4">
        <v>13</v>
      </c>
      <c r="AJ294" s="4">
        <v>119</v>
      </c>
      <c r="AK294" s="4">
        <v>118.5</v>
      </c>
      <c r="AL294" s="4">
        <v>4.7</v>
      </c>
      <c r="AM294" s="4">
        <v>142</v>
      </c>
      <c r="AN294" s="4" t="s">
        <v>155</v>
      </c>
      <c r="AO294" s="4">
        <v>2</v>
      </c>
      <c r="AP294" s="5">
        <v>0.63124999999999998</v>
      </c>
      <c r="AQ294" s="4">
        <v>47.164197999999999</v>
      </c>
      <c r="AR294" s="4">
        <v>-88.488032000000004</v>
      </c>
      <c r="AS294" s="4">
        <v>317.8</v>
      </c>
      <c r="AT294" s="4">
        <v>23.1</v>
      </c>
      <c r="AU294" s="4">
        <v>12</v>
      </c>
      <c r="AV294" s="4">
        <v>12</v>
      </c>
      <c r="AW294" s="4" t="s">
        <v>404</v>
      </c>
      <c r="AX294" s="4">
        <v>1.1000000000000001</v>
      </c>
      <c r="AY294" s="4">
        <v>1.0974029999999999</v>
      </c>
      <c r="AZ294" s="4">
        <v>2.0974029999999999</v>
      </c>
      <c r="BA294" s="4">
        <v>11.154</v>
      </c>
      <c r="BB294" s="4">
        <v>12.63</v>
      </c>
      <c r="BC294" s="4">
        <v>1.1299999999999999</v>
      </c>
      <c r="BD294" s="4">
        <v>15.612</v>
      </c>
      <c r="BE294" s="4">
        <v>2418.8820000000001</v>
      </c>
      <c r="BF294" s="4">
        <v>0.29899999999999999</v>
      </c>
      <c r="BG294" s="4">
        <v>5.0730000000000004</v>
      </c>
      <c r="BH294" s="4">
        <v>0</v>
      </c>
      <c r="BI294" s="4">
        <v>5.0730000000000004</v>
      </c>
      <c r="BJ294" s="4">
        <v>3.9340000000000002</v>
      </c>
      <c r="BK294" s="4">
        <v>0</v>
      </c>
      <c r="BL294" s="4">
        <v>3.9340000000000002</v>
      </c>
      <c r="BM294" s="4">
        <v>0.1087</v>
      </c>
      <c r="BQ294" s="4">
        <v>324.02100000000002</v>
      </c>
      <c r="BR294" s="4">
        <v>0.16317799999999999</v>
      </c>
      <c r="BS294" s="4">
        <v>-5</v>
      </c>
      <c r="BT294" s="4">
        <v>0.19975799999999999</v>
      </c>
      <c r="BU294" s="4">
        <v>3.987663</v>
      </c>
      <c r="BV294" s="4">
        <v>4.0351119999999998</v>
      </c>
    </row>
    <row r="295" spans="1:74" x14ac:dyDescent="0.25">
      <c r="A295" s="2">
        <v>42803</v>
      </c>
      <c r="B295" s="3">
        <v>0.4225558333333333</v>
      </c>
      <c r="C295" s="4">
        <v>13.535</v>
      </c>
      <c r="D295" s="4">
        <v>1E-3</v>
      </c>
      <c r="E295" s="4">
        <v>10</v>
      </c>
      <c r="F295" s="4">
        <v>235</v>
      </c>
      <c r="G295" s="4">
        <v>-5</v>
      </c>
      <c r="H295" s="4">
        <v>13.3</v>
      </c>
      <c r="J295" s="4">
        <v>2.61</v>
      </c>
      <c r="K295" s="4">
        <v>0.86339999999999995</v>
      </c>
      <c r="L295" s="4">
        <v>11.6859</v>
      </c>
      <c r="M295" s="4">
        <v>8.9999999999999998E-4</v>
      </c>
      <c r="N295" s="4">
        <v>202.8785</v>
      </c>
      <c r="O295" s="4">
        <v>0</v>
      </c>
      <c r="P295" s="4">
        <v>202.9</v>
      </c>
      <c r="Q295" s="4">
        <v>157.3073</v>
      </c>
      <c r="R295" s="4">
        <v>0</v>
      </c>
      <c r="S295" s="4">
        <v>157.30000000000001</v>
      </c>
      <c r="T295" s="4">
        <v>13.3269</v>
      </c>
      <c r="W295" s="4">
        <v>0</v>
      </c>
      <c r="X295" s="4">
        <v>2.254</v>
      </c>
      <c r="Y295" s="4">
        <v>11.7</v>
      </c>
      <c r="Z295" s="4">
        <v>854</v>
      </c>
      <c r="AA295" s="4">
        <v>865</v>
      </c>
      <c r="AB295" s="4">
        <v>857</v>
      </c>
      <c r="AC295" s="4">
        <v>77</v>
      </c>
      <c r="AD295" s="4">
        <v>13.36</v>
      </c>
      <c r="AE295" s="4">
        <v>0.31</v>
      </c>
      <c r="AF295" s="4">
        <v>981</v>
      </c>
      <c r="AG295" s="4">
        <v>-6</v>
      </c>
      <c r="AH295" s="4">
        <v>11</v>
      </c>
      <c r="AI295" s="4">
        <v>13</v>
      </c>
      <c r="AJ295" s="4">
        <v>119</v>
      </c>
      <c r="AK295" s="4">
        <v>118.2</v>
      </c>
      <c r="AL295" s="4">
        <v>4.8</v>
      </c>
      <c r="AM295" s="4">
        <v>142</v>
      </c>
      <c r="AN295" s="4" t="s">
        <v>155</v>
      </c>
      <c r="AO295" s="4">
        <v>2</v>
      </c>
      <c r="AP295" s="5">
        <v>0.63126157407407402</v>
      </c>
      <c r="AQ295" s="4">
        <v>47.164212999999997</v>
      </c>
      <c r="AR295" s="4">
        <v>-88.488151999999999</v>
      </c>
      <c r="AS295" s="4">
        <v>317.7</v>
      </c>
      <c r="AT295" s="4">
        <v>21.5</v>
      </c>
      <c r="AU295" s="4">
        <v>12</v>
      </c>
      <c r="AV295" s="4">
        <v>12</v>
      </c>
      <c r="AW295" s="4" t="s">
        <v>404</v>
      </c>
      <c r="AX295" s="4">
        <v>1.197303</v>
      </c>
      <c r="AY295" s="4">
        <v>1.294605</v>
      </c>
      <c r="AZ295" s="4">
        <v>2.1973029999999998</v>
      </c>
      <c r="BA295" s="4">
        <v>11.154</v>
      </c>
      <c r="BB295" s="4">
        <v>12.48</v>
      </c>
      <c r="BC295" s="4">
        <v>1.1200000000000001</v>
      </c>
      <c r="BD295" s="4">
        <v>15.824999999999999</v>
      </c>
      <c r="BE295" s="4">
        <v>2419.0639999999999</v>
      </c>
      <c r="BF295" s="4">
        <v>0.114</v>
      </c>
      <c r="BG295" s="4">
        <v>4.3979999999999997</v>
      </c>
      <c r="BH295" s="4">
        <v>0</v>
      </c>
      <c r="BI295" s="4">
        <v>4.3979999999999997</v>
      </c>
      <c r="BJ295" s="4">
        <v>3.41</v>
      </c>
      <c r="BK295" s="4">
        <v>0</v>
      </c>
      <c r="BL295" s="4">
        <v>3.41</v>
      </c>
      <c r="BM295" s="4">
        <v>0.1144</v>
      </c>
      <c r="BQ295" s="4">
        <v>339.26900000000001</v>
      </c>
      <c r="BR295" s="4">
        <v>0.148872</v>
      </c>
      <c r="BS295" s="4">
        <v>-5</v>
      </c>
      <c r="BT295" s="4">
        <v>0.2</v>
      </c>
      <c r="BU295" s="4">
        <v>3.6380590000000002</v>
      </c>
      <c r="BV295" s="4">
        <v>4.04</v>
      </c>
    </row>
    <row r="296" spans="1:74" x14ac:dyDescent="0.25">
      <c r="A296" s="2">
        <v>42803</v>
      </c>
      <c r="B296" s="3">
        <v>0.42256740740740745</v>
      </c>
      <c r="C296" s="4">
        <v>13.763999999999999</v>
      </c>
      <c r="D296" s="4">
        <v>1E-3</v>
      </c>
      <c r="E296" s="4">
        <v>10</v>
      </c>
      <c r="F296" s="4">
        <v>232.4</v>
      </c>
      <c r="G296" s="4">
        <v>-32</v>
      </c>
      <c r="H296" s="4">
        <v>17.2</v>
      </c>
      <c r="J296" s="4">
        <v>2.7</v>
      </c>
      <c r="K296" s="4">
        <v>0.86140000000000005</v>
      </c>
      <c r="L296" s="4">
        <v>11.855700000000001</v>
      </c>
      <c r="M296" s="4">
        <v>8.9999999999999998E-4</v>
      </c>
      <c r="N296" s="4">
        <v>200.17949999999999</v>
      </c>
      <c r="O296" s="4">
        <v>0</v>
      </c>
      <c r="P296" s="4">
        <v>200.2</v>
      </c>
      <c r="Q296" s="4">
        <v>155.21449999999999</v>
      </c>
      <c r="R296" s="4">
        <v>0</v>
      </c>
      <c r="S296" s="4">
        <v>155.19999999999999</v>
      </c>
      <c r="T296" s="4">
        <v>17.1708</v>
      </c>
      <c r="W296" s="4">
        <v>0</v>
      </c>
      <c r="X296" s="4">
        <v>2.3256999999999999</v>
      </c>
      <c r="Y296" s="4">
        <v>11.8</v>
      </c>
      <c r="Z296" s="4">
        <v>854</v>
      </c>
      <c r="AA296" s="4">
        <v>865</v>
      </c>
      <c r="AB296" s="4">
        <v>855</v>
      </c>
      <c r="AC296" s="4">
        <v>77</v>
      </c>
      <c r="AD296" s="4">
        <v>13.36</v>
      </c>
      <c r="AE296" s="4">
        <v>0.31</v>
      </c>
      <c r="AF296" s="4">
        <v>981</v>
      </c>
      <c r="AG296" s="4">
        <v>-6</v>
      </c>
      <c r="AH296" s="4">
        <v>11</v>
      </c>
      <c r="AI296" s="4">
        <v>13</v>
      </c>
      <c r="AJ296" s="4">
        <v>119</v>
      </c>
      <c r="AK296" s="4">
        <v>118</v>
      </c>
      <c r="AL296" s="4">
        <v>5</v>
      </c>
      <c r="AM296" s="4">
        <v>142</v>
      </c>
      <c r="AN296" s="4" t="s">
        <v>155</v>
      </c>
      <c r="AO296" s="4">
        <v>2</v>
      </c>
      <c r="AP296" s="5">
        <v>0.63127314814814817</v>
      </c>
      <c r="AQ296" s="4">
        <v>47.164236000000002</v>
      </c>
      <c r="AR296" s="4">
        <v>-88.488271999999995</v>
      </c>
      <c r="AS296" s="4">
        <v>317.8</v>
      </c>
      <c r="AT296" s="4">
        <v>20.9</v>
      </c>
      <c r="AU296" s="4">
        <v>12</v>
      </c>
      <c r="AV296" s="4">
        <v>12</v>
      </c>
      <c r="AW296" s="4" t="s">
        <v>404</v>
      </c>
      <c r="AX296" s="4">
        <v>1.2</v>
      </c>
      <c r="AY296" s="4">
        <v>1.397203</v>
      </c>
      <c r="AZ296" s="4">
        <v>2.2972030000000001</v>
      </c>
      <c r="BA296" s="4">
        <v>11.154</v>
      </c>
      <c r="BB296" s="4">
        <v>12.28</v>
      </c>
      <c r="BC296" s="4">
        <v>1.1000000000000001</v>
      </c>
      <c r="BD296" s="4">
        <v>16.096</v>
      </c>
      <c r="BE296" s="4">
        <v>2418.8739999999998</v>
      </c>
      <c r="BF296" s="4">
        <v>0.112</v>
      </c>
      <c r="BG296" s="4">
        <v>4.2770000000000001</v>
      </c>
      <c r="BH296" s="4">
        <v>0</v>
      </c>
      <c r="BI296" s="4">
        <v>4.2770000000000001</v>
      </c>
      <c r="BJ296" s="4">
        <v>3.3159999999999998</v>
      </c>
      <c r="BK296" s="4">
        <v>0</v>
      </c>
      <c r="BL296" s="4">
        <v>3.3159999999999998</v>
      </c>
      <c r="BM296" s="4">
        <v>0.14530000000000001</v>
      </c>
      <c r="BQ296" s="4">
        <v>345.00900000000001</v>
      </c>
      <c r="BR296" s="4">
        <v>0.16925599999999999</v>
      </c>
      <c r="BS296" s="4">
        <v>-5</v>
      </c>
      <c r="BT296" s="4">
        <v>0.20227400000000001</v>
      </c>
      <c r="BU296" s="4">
        <v>4.1361929999999996</v>
      </c>
      <c r="BV296" s="4">
        <v>4.0859350000000001</v>
      </c>
    </row>
    <row r="297" spans="1:74" x14ac:dyDescent="0.25">
      <c r="A297" s="2">
        <v>42803</v>
      </c>
      <c r="B297" s="3">
        <v>0.42257898148148149</v>
      </c>
      <c r="C297" s="4">
        <v>13.955</v>
      </c>
      <c r="D297" s="4">
        <v>1E-3</v>
      </c>
      <c r="E297" s="4">
        <v>10</v>
      </c>
      <c r="F297" s="4">
        <v>240.1</v>
      </c>
      <c r="G297" s="4">
        <v>-32</v>
      </c>
      <c r="H297" s="4">
        <v>12.5</v>
      </c>
      <c r="J297" s="4">
        <v>2.7</v>
      </c>
      <c r="K297" s="4">
        <v>0.85950000000000004</v>
      </c>
      <c r="L297" s="4">
        <v>11.994400000000001</v>
      </c>
      <c r="M297" s="4">
        <v>8.9999999999999998E-4</v>
      </c>
      <c r="N297" s="4">
        <v>206.374</v>
      </c>
      <c r="O297" s="4">
        <v>0</v>
      </c>
      <c r="P297" s="4">
        <v>206.4</v>
      </c>
      <c r="Q297" s="4">
        <v>160.01750000000001</v>
      </c>
      <c r="R297" s="4">
        <v>0</v>
      </c>
      <c r="S297" s="4">
        <v>160</v>
      </c>
      <c r="T297" s="4">
        <v>12.479699999999999</v>
      </c>
      <c r="W297" s="4">
        <v>0</v>
      </c>
      <c r="X297" s="4">
        <v>2.3207</v>
      </c>
      <c r="Y297" s="4">
        <v>11.7</v>
      </c>
      <c r="Z297" s="4">
        <v>855</v>
      </c>
      <c r="AA297" s="4">
        <v>866</v>
      </c>
      <c r="AB297" s="4">
        <v>856</v>
      </c>
      <c r="AC297" s="4">
        <v>77</v>
      </c>
      <c r="AD297" s="4">
        <v>13.36</v>
      </c>
      <c r="AE297" s="4">
        <v>0.31</v>
      </c>
      <c r="AF297" s="4">
        <v>981</v>
      </c>
      <c r="AG297" s="4">
        <v>-6</v>
      </c>
      <c r="AH297" s="4">
        <v>11</v>
      </c>
      <c r="AI297" s="4">
        <v>13</v>
      </c>
      <c r="AJ297" s="4">
        <v>119</v>
      </c>
      <c r="AK297" s="4">
        <v>117.2</v>
      </c>
      <c r="AL297" s="4">
        <v>4.5999999999999996</v>
      </c>
      <c r="AM297" s="4">
        <v>142</v>
      </c>
      <c r="AN297" s="4" t="s">
        <v>155</v>
      </c>
      <c r="AO297" s="4">
        <v>2</v>
      </c>
      <c r="AP297" s="5">
        <v>0.63128472222222221</v>
      </c>
      <c r="AQ297" s="4">
        <v>47.164267000000002</v>
      </c>
      <c r="AR297" s="4">
        <v>-88.488387000000003</v>
      </c>
      <c r="AS297" s="4">
        <v>317.8</v>
      </c>
      <c r="AT297" s="4">
        <v>20.7</v>
      </c>
      <c r="AU297" s="4">
        <v>12</v>
      </c>
      <c r="AV297" s="4">
        <v>12</v>
      </c>
      <c r="AW297" s="4" t="s">
        <v>404</v>
      </c>
      <c r="AX297" s="4">
        <v>1.102897</v>
      </c>
      <c r="AY297" s="4">
        <v>1.4</v>
      </c>
      <c r="AZ297" s="4">
        <v>2.2028970000000001</v>
      </c>
      <c r="BA297" s="4">
        <v>11.154</v>
      </c>
      <c r="BB297" s="4">
        <v>12.13</v>
      </c>
      <c r="BC297" s="4">
        <v>1.0900000000000001</v>
      </c>
      <c r="BD297" s="4">
        <v>16.341999999999999</v>
      </c>
      <c r="BE297" s="4">
        <v>2418.8809999999999</v>
      </c>
      <c r="BF297" s="4">
        <v>0.11</v>
      </c>
      <c r="BG297" s="4">
        <v>4.3579999999999997</v>
      </c>
      <c r="BH297" s="4">
        <v>0</v>
      </c>
      <c r="BI297" s="4">
        <v>4.3579999999999997</v>
      </c>
      <c r="BJ297" s="4">
        <v>3.379</v>
      </c>
      <c r="BK297" s="4">
        <v>0</v>
      </c>
      <c r="BL297" s="4">
        <v>3.379</v>
      </c>
      <c r="BM297" s="4">
        <v>0.10440000000000001</v>
      </c>
      <c r="BQ297" s="4">
        <v>340.29899999999998</v>
      </c>
      <c r="BR297" s="4">
        <v>0.13758400000000001</v>
      </c>
      <c r="BS297" s="4">
        <v>-5</v>
      </c>
      <c r="BT297" s="4">
        <v>0.201484</v>
      </c>
      <c r="BU297" s="4">
        <v>3.362209</v>
      </c>
      <c r="BV297" s="4">
        <v>4.0699769999999997</v>
      </c>
    </row>
    <row r="298" spans="1:74" x14ac:dyDescent="0.25">
      <c r="A298" s="2">
        <v>42803</v>
      </c>
      <c r="B298" s="3">
        <v>0.42259055555555558</v>
      </c>
      <c r="C298" s="4">
        <v>14.04</v>
      </c>
      <c r="D298" s="4">
        <v>1E-3</v>
      </c>
      <c r="E298" s="4">
        <v>10</v>
      </c>
      <c r="F298" s="4">
        <v>298.5</v>
      </c>
      <c r="G298" s="4">
        <v>-11</v>
      </c>
      <c r="H298" s="4">
        <v>9</v>
      </c>
      <c r="J298" s="4">
        <v>2.7</v>
      </c>
      <c r="K298" s="4">
        <v>0.85870000000000002</v>
      </c>
      <c r="L298" s="4">
        <v>12.056800000000001</v>
      </c>
      <c r="M298" s="4">
        <v>8.9999999999999998E-4</v>
      </c>
      <c r="N298" s="4">
        <v>256.3297</v>
      </c>
      <c r="O298" s="4">
        <v>0</v>
      </c>
      <c r="P298" s="4">
        <v>256.3</v>
      </c>
      <c r="Q298" s="4">
        <v>199.33240000000001</v>
      </c>
      <c r="R298" s="4">
        <v>0</v>
      </c>
      <c r="S298" s="4">
        <v>199.3</v>
      </c>
      <c r="T298" s="4">
        <v>9</v>
      </c>
      <c r="W298" s="4">
        <v>0</v>
      </c>
      <c r="X298" s="4">
        <v>2.3186</v>
      </c>
      <c r="Y298" s="4">
        <v>11.7</v>
      </c>
      <c r="Z298" s="4">
        <v>854</v>
      </c>
      <c r="AA298" s="4">
        <v>866</v>
      </c>
      <c r="AB298" s="4">
        <v>854</v>
      </c>
      <c r="AC298" s="4">
        <v>77</v>
      </c>
      <c r="AD298" s="4">
        <v>14.16</v>
      </c>
      <c r="AE298" s="4">
        <v>0.33</v>
      </c>
      <c r="AF298" s="4">
        <v>981</v>
      </c>
      <c r="AG298" s="4">
        <v>-5.2</v>
      </c>
      <c r="AH298" s="4">
        <v>11</v>
      </c>
      <c r="AI298" s="4">
        <v>13</v>
      </c>
      <c r="AJ298" s="4">
        <v>119</v>
      </c>
      <c r="AK298" s="4">
        <v>117.8</v>
      </c>
      <c r="AL298" s="4">
        <v>4.7</v>
      </c>
      <c r="AM298" s="4">
        <v>142</v>
      </c>
      <c r="AN298" s="4" t="s">
        <v>155</v>
      </c>
      <c r="AO298" s="4">
        <v>2</v>
      </c>
      <c r="AP298" s="5">
        <v>0.63129629629629636</v>
      </c>
      <c r="AQ298" s="4">
        <v>47.164296</v>
      </c>
      <c r="AR298" s="4">
        <v>-88.488507999999996</v>
      </c>
      <c r="AS298" s="4">
        <v>317.5</v>
      </c>
      <c r="AT298" s="4">
        <v>21.2</v>
      </c>
      <c r="AU298" s="4">
        <v>12</v>
      </c>
      <c r="AV298" s="4">
        <v>12</v>
      </c>
      <c r="AW298" s="4" t="s">
        <v>404</v>
      </c>
      <c r="AX298" s="4">
        <v>1.197003</v>
      </c>
      <c r="AY298" s="4">
        <v>1.8850150000000001</v>
      </c>
      <c r="AZ298" s="4">
        <v>2.588012</v>
      </c>
      <c r="BA298" s="4">
        <v>11.154</v>
      </c>
      <c r="BB298" s="4">
        <v>12.06</v>
      </c>
      <c r="BC298" s="4">
        <v>1.08</v>
      </c>
      <c r="BD298" s="4">
        <v>16.449000000000002</v>
      </c>
      <c r="BE298" s="4">
        <v>2418.91</v>
      </c>
      <c r="BF298" s="4">
        <v>0.11</v>
      </c>
      <c r="BG298" s="4">
        <v>5.3849999999999998</v>
      </c>
      <c r="BH298" s="4">
        <v>0</v>
      </c>
      <c r="BI298" s="4">
        <v>5.3849999999999998</v>
      </c>
      <c r="BJ298" s="4">
        <v>4.1879999999999997</v>
      </c>
      <c r="BK298" s="4">
        <v>0</v>
      </c>
      <c r="BL298" s="4">
        <v>4.1879999999999997</v>
      </c>
      <c r="BM298" s="4">
        <v>7.4899999999999994E-2</v>
      </c>
      <c r="BQ298" s="4">
        <v>338.23200000000003</v>
      </c>
      <c r="BR298" s="4">
        <v>0.17047999999999999</v>
      </c>
      <c r="BS298" s="4">
        <v>-5</v>
      </c>
      <c r="BT298" s="4">
        <v>0.20327400000000001</v>
      </c>
      <c r="BU298" s="4">
        <v>4.1661049999999999</v>
      </c>
      <c r="BV298" s="4">
        <v>4.1061350000000001</v>
      </c>
    </row>
    <row r="299" spans="1:74" x14ac:dyDescent="0.25">
      <c r="A299" s="2">
        <v>42803</v>
      </c>
      <c r="B299" s="3">
        <v>0.42260212962962962</v>
      </c>
      <c r="C299" s="4">
        <v>14.058</v>
      </c>
      <c r="D299" s="4">
        <v>2.8999999999999998E-3</v>
      </c>
      <c r="E299" s="4">
        <v>29.493569000000001</v>
      </c>
      <c r="F299" s="4">
        <v>321.3</v>
      </c>
      <c r="G299" s="4">
        <v>-16.899999999999999</v>
      </c>
      <c r="H299" s="4">
        <v>6.5</v>
      </c>
      <c r="J299" s="4">
        <v>2.59</v>
      </c>
      <c r="K299" s="4">
        <v>0.85870000000000002</v>
      </c>
      <c r="L299" s="4">
        <v>12.0709</v>
      </c>
      <c r="M299" s="4">
        <v>2.5000000000000001E-3</v>
      </c>
      <c r="N299" s="4">
        <v>275.9067</v>
      </c>
      <c r="O299" s="4">
        <v>0</v>
      </c>
      <c r="P299" s="4">
        <v>275.89999999999998</v>
      </c>
      <c r="Q299" s="4">
        <v>214.12710000000001</v>
      </c>
      <c r="R299" s="4">
        <v>0</v>
      </c>
      <c r="S299" s="4">
        <v>214.1</v>
      </c>
      <c r="T299" s="4">
        <v>6.5419999999999998</v>
      </c>
      <c r="W299" s="4">
        <v>0</v>
      </c>
      <c r="X299" s="4">
        <v>2.2202000000000002</v>
      </c>
      <c r="Y299" s="4">
        <v>11.7</v>
      </c>
      <c r="Z299" s="4">
        <v>854</v>
      </c>
      <c r="AA299" s="4">
        <v>864</v>
      </c>
      <c r="AB299" s="4">
        <v>856</v>
      </c>
      <c r="AC299" s="4">
        <v>77</v>
      </c>
      <c r="AD299" s="4">
        <v>13.61</v>
      </c>
      <c r="AE299" s="4">
        <v>0.31</v>
      </c>
      <c r="AF299" s="4">
        <v>981</v>
      </c>
      <c r="AG299" s="4">
        <v>-5.8</v>
      </c>
      <c r="AH299" s="4">
        <v>11</v>
      </c>
      <c r="AI299" s="4">
        <v>13</v>
      </c>
      <c r="AJ299" s="4">
        <v>119.8</v>
      </c>
      <c r="AK299" s="4">
        <v>118.8</v>
      </c>
      <c r="AL299" s="4">
        <v>4.9000000000000004</v>
      </c>
      <c r="AM299" s="4">
        <v>142</v>
      </c>
      <c r="AN299" s="4" t="s">
        <v>155</v>
      </c>
      <c r="AO299" s="4">
        <v>2</v>
      </c>
      <c r="AP299" s="5">
        <v>0.63130787037037039</v>
      </c>
      <c r="AQ299" s="4">
        <v>47.164315999999999</v>
      </c>
      <c r="AR299" s="4">
        <v>-88.488632999999993</v>
      </c>
      <c r="AS299" s="4">
        <v>317.5</v>
      </c>
      <c r="AT299" s="4">
        <v>21.6</v>
      </c>
      <c r="AU299" s="4">
        <v>12</v>
      </c>
      <c r="AV299" s="4">
        <v>12</v>
      </c>
      <c r="AW299" s="4" t="s">
        <v>404</v>
      </c>
      <c r="AX299" s="4">
        <v>0.90929099999999996</v>
      </c>
      <c r="AY299" s="4">
        <v>1.8030969999999999</v>
      </c>
      <c r="AZ299" s="4">
        <v>2.0185810000000002</v>
      </c>
      <c r="BA299" s="4">
        <v>11.154</v>
      </c>
      <c r="BB299" s="4">
        <v>12.04</v>
      </c>
      <c r="BC299" s="4">
        <v>1.08</v>
      </c>
      <c r="BD299" s="4">
        <v>16.460999999999999</v>
      </c>
      <c r="BE299" s="4">
        <v>2418.6149999999998</v>
      </c>
      <c r="BF299" s="4">
        <v>0.32300000000000001</v>
      </c>
      <c r="BG299" s="4">
        <v>5.7889999999999997</v>
      </c>
      <c r="BH299" s="4">
        <v>0</v>
      </c>
      <c r="BI299" s="4">
        <v>5.7889999999999997</v>
      </c>
      <c r="BJ299" s="4">
        <v>4.4930000000000003</v>
      </c>
      <c r="BK299" s="4">
        <v>0</v>
      </c>
      <c r="BL299" s="4">
        <v>4.4930000000000003</v>
      </c>
      <c r="BM299" s="4">
        <v>5.4399999999999997E-2</v>
      </c>
      <c r="BQ299" s="4">
        <v>323.45699999999999</v>
      </c>
      <c r="BR299" s="4">
        <v>0.22289999999999999</v>
      </c>
      <c r="BS299" s="4">
        <v>-5</v>
      </c>
      <c r="BT299" s="4">
        <v>0.20324200000000001</v>
      </c>
      <c r="BU299" s="4">
        <v>5.4471179999999997</v>
      </c>
      <c r="BV299" s="4">
        <v>4.1054880000000002</v>
      </c>
    </row>
    <row r="300" spans="1:74" x14ac:dyDescent="0.25">
      <c r="A300" s="2">
        <v>42803</v>
      </c>
      <c r="B300" s="3">
        <v>0.42261370370370371</v>
      </c>
      <c r="C300" s="4">
        <v>14.37</v>
      </c>
      <c r="D300" s="4">
        <v>4.0500000000000001E-2</v>
      </c>
      <c r="E300" s="4">
        <v>404.86875500000002</v>
      </c>
      <c r="F300" s="4">
        <v>264.60000000000002</v>
      </c>
      <c r="G300" s="4">
        <v>-17.100000000000001</v>
      </c>
      <c r="H300" s="4">
        <v>3.3</v>
      </c>
      <c r="J300" s="4">
        <v>2.34</v>
      </c>
      <c r="K300" s="4">
        <v>0.85560000000000003</v>
      </c>
      <c r="L300" s="4">
        <v>12.294600000000001</v>
      </c>
      <c r="M300" s="4">
        <v>3.4599999999999999E-2</v>
      </c>
      <c r="N300" s="4">
        <v>226.3828</v>
      </c>
      <c r="O300" s="4">
        <v>0</v>
      </c>
      <c r="P300" s="4">
        <v>226.4</v>
      </c>
      <c r="Q300" s="4">
        <v>175.53190000000001</v>
      </c>
      <c r="R300" s="4">
        <v>0</v>
      </c>
      <c r="S300" s="4">
        <v>175.5</v>
      </c>
      <c r="T300" s="4">
        <v>3.3468</v>
      </c>
      <c r="W300" s="4">
        <v>0</v>
      </c>
      <c r="X300" s="4">
        <v>2.0017999999999998</v>
      </c>
      <c r="Y300" s="4">
        <v>11.7</v>
      </c>
      <c r="Z300" s="4">
        <v>854</v>
      </c>
      <c r="AA300" s="4">
        <v>866</v>
      </c>
      <c r="AB300" s="4">
        <v>857</v>
      </c>
      <c r="AC300" s="4">
        <v>77</v>
      </c>
      <c r="AD300" s="4">
        <v>13.36</v>
      </c>
      <c r="AE300" s="4">
        <v>0.31</v>
      </c>
      <c r="AF300" s="4">
        <v>981</v>
      </c>
      <c r="AG300" s="4">
        <v>-6</v>
      </c>
      <c r="AH300" s="4">
        <v>11</v>
      </c>
      <c r="AI300" s="4">
        <v>13</v>
      </c>
      <c r="AJ300" s="4">
        <v>120</v>
      </c>
      <c r="AK300" s="4">
        <v>118.2</v>
      </c>
      <c r="AL300" s="4">
        <v>5.0999999999999996</v>
      </c>
      <c r="AM300" s="4">
        <v>142</v>
      </c>
      <c r="AN300" s="4" t="s">
        <v>155</v>
      </c>
      <c r="AO300" s="4">
        <v>2</v>
      </c>
      <c r="AP300" s="5">
        <v>0.63131944444444443</v>
      </c>
      <c r="AQ300" s="4">
        <v>47.164316999999997</v>
      </c>
      <c r="AR300" s="4">
        <v>-88.488772999999995</v>
      </c>
      <c r="AS300" s="4">
        <v>317.60000000000002</v>
      </c>
      <c r="AT300" s="4">
        <v>23.5</v>
      </c>
      <c r="AU300" s="4">
        <v>12</v>
      </c>
      <c r="AV300" s="4">
        <v>12</v>
      </c>
      <c r="AW300" s="4" t="s">
        <v>404</v>
      </c>
      <c r="AX300" s="4">
        <v>0.9</v>
      </c>
      <c r="AY300" s="4">
        <v>1.412787</v>
      </c>
      <c r="AZ300" s="4">
        <v>1.612787</v>
      </c>
      <c r="BA300" s="4">
        <v>11.154</v>
      </c>
      <c r="BB300" s="4">
        <v>11.76</v>
      </c>
      <c r="BC300" s="4">
        <v>1.05</v>
      </c>
      <c r="BD300" s="4">
        <v>16.882999999999999</v>
      </c>
      <c r="BE300" s="4">
        <v>2412.2249999999999</v>
      </c>
      <c r="BF300" s="4">
        <v>4.3259999999999996</v>
      </c>
      <c r="BG300" s="4">
        <v>4.6509999999999998</v>
      </c>
      <c r="BH300" s="4">
        <v>0</v>
      </c>
      <c r="BI300" s="4">
        <v>4.6509999999999998</v>
      </c>
      <c r="BJ300" s="4">
        <v>3.6070000000000002</v>
      </c>
      <c r="BK300" s="4">
        <v>0</v>
      </c>
      <c r="BL300" s="4">
        <v>3.6070000000000002</v>
      </c>
      <c r="BM300" s="4">
        <v>2.7199999999999998E-2</v>
      </c>
      <c r="BQ300" s="4">
        <v>285.57499999999999</v>
      </c>
      <c r="BR300" s="4">
        <v>0.25470799999999999</v>
      </c>
      <c r="BS300" s="4">
        <v>-5</v>
      </c>
      <c r="BT300" s="4">
        <v>0.20375799999999999</v>
      </c>
      <c r="BU300" s="4">
        <v>6.2244270000000004</v>
      </c>
      <c r="BV300" s="4">
        <v>4.1159119999999998</v>
      </c>
    </row>
    <row r="301" spans="1:74" x14ac:dyDescent="0.25">
      <c r="A301" s="2">
        <v>42803</v>
      </c>
      <c r="B301" s="3">
        <v>0.42262527777777775</v>
      </c>
      <c r="C301" s="4">
        <v>14.413</v>
      </c>
      <c r="D301" s="4">
        <v>0.17910000000000001</v>
      </c>
      <c r="E301" s="4">
        <v>1791.311475</v>
      </c>
      <c r="F301" s="4">
        <v>210</v>
      </c>
      <c r="G301" s="4">
        <v>-17.100000000000001</v>
      </c>
      <c r="H301" s="4">
        <v>10.6</v>
      </c>
      <c r="J301" s="4">
        <v>2.09</v>
      </c>
      <c r="K301" s="4">
        <v>0.85370000000000001</v>
      </c>
      <c r="L301" s="4">
        <v>12.3049</v>
      </c>
      <c r="M301" s="4">
        <v>0.15290000000000001</v>
      </c>
      <c r="N301" s="4">
        <v>179.26179999999999</v>
      </c>
      <c r="O301" s="4">
        <v>0</v>
      </c>
      <c r="P301" s="4">
        <v>179.3</v>
      </c>
      <c r="Q301" s="4">
        <v>138.99539999999999</v>
      </c>
      <c r="R301" s="4">
        <v>0</v>
      </c>
      <c r="S301" s="4">
        <v>139</v>
      </c>
      <c r="T301" s="4">
        <v>10.606</v>
      </c>
      <c r="W301" s="4">
        <v>0</v>
      </c>
      <c r="X301" s="4">
        <v>1.7805</v>
      </c>
      <c r="Y301" s="4">
        <v>11.8</v>
      </c>
      <c r="Z301" s="4">
        <v>853</v>
      </c>
      <c r="AA301" s="4">
        <v>864</v>
      </c>
      <c r="AB301" s="4">
        <v>856</v>
      </c>
      <c r="AC301" s="4">
        <v>77</v>
      </c>
      <c r="AD301" s="4">
        <v>13.36</v>
      </c>
      <c r="AE301" s="4">
        <v>0.31</v>
      </c>
      <c r="AF301" s="4">
        <v>981</v>
      </c>
      <c r="AG301" s="4">
        <v>-6</v>
      </c>
      <c r="AH301" s="4">
        <v>11</v>
      </c>
      <c r="AI301" s="4">
        <v>13</v>
      </c>
      <c r="AJ301" s="4">
        <v>120</v>
      </c>
      <c r="AK301" s="4">
        <v>118</v>
      </c>
      <c r="AL301" s="4">
        <v>5</v>
      </c>
      <c r="AM301" s="4">
        <v>142</v>
      </c>
      <c r="AN301" s="4" t="s">
        <v>155</v>
      </c>
      <c r="AO301" s="4">
        <v>2</v>
      </c>
      <c r="AP301" s="5">
        <v>0.63133101851851847</v>
      </c>
      <c r="AQ301" s="4">
        <v>47.164313</v>
      </c>
      <c r="AR301" s="4">
        <v>-88.488918999999996</v>
      </c>
      <c r="AS301" s="4">
        <v>317.5</v>
      </c>
      <c r="AT301" s="4">
        <v>24.1</v>
      </c>
      <c r="AU301" s="4">
        <v>12</v>
      </c>
      <c r="AV301" s="4">
        <v>12</v>
      </c>
      <c r="AW301" s="4" t="s">
        <v>404</v>
      </c>
      <c r="AX301" s="4">
        <v>0.9</v>
      </c>
      <c r="AY301" s="4">
        <v>1.4977780000000001</v>
      </c>
      <c r="AZ301" s="4">
        <v>1.697778</v>
      </c>
      <c r="BA301" s="4">
        <v>11.154</v>
      </c>
      <c r="BB301" s="4">
        <v>11.61</v>
      </c>
      <c r="BC301" s="4">
        <v>1.04</v>
      </c>
      <c r="BD301" s="4">
        <v>17.131</v>
      </c>
      <c r="BE301" s="4">
        <v>2389.1019999999999</v>
      </c>
      <c r="BF301" s="4">
        <v>18.899000000000001</v>
      </c>
      <c r="BG301" s="4">
        <v>3.645</v>
      </c>
      <c r="BH301" s="4">
        <v>0</v>
      </c>
      <c r="BI301" s="4">
        <v>3.645</v>
      </c>
      <c r="BJ301" s="4">
        <v>2.8260000000000001</v>
      </c>
      <c r="BK301" s="4">
        <v>0</v>
      </c>
      <c r="BL301" s="4">
        <v>2.8260000000000001</v>
      </c>
      <c r="BM301" s="4">
        <v>8.5400000000000004E-2</v>
      </c>
      <c r="BQ301" s="4">
        <v>251.35300000000001</v>
      </c>
      <c r="BR301" s="4">
        <v>0.296626</v>
      </c>
      <c r="BS301" s="4">
        <v>-5</v>
      </c>
      <c r="BT301" s="4">
        <v>0.20627400000000001</v>
      </c>
      <c r="BU301" s="4">
        <v>7.2487979999999999</v>
      </c>
      <c r="BV301" s="4">
        <v>4.1667350000000001</v>
      </c>
    </row>
    <row r="302" spans="1:74" x14ac:dyDescent="0.25">
      <c r="A302" s="2">
        <v>42803</v>
      </c>
      <c r="B302" s="3">
        <v>0.4226368518518519</v>
      </c>
      <c r="C302" s="4">
        <v>14.254</v>
      </c>
      <c r="D302" s="4">
        <v>0.248</v>
      </c>
      <c r="E302" s="4">
        <v>2479.8360659999998</v>
      </c>
      <c r="F302" s="4">
        <v>175.7</v>
      </c>
      <c r="G302" s="4">
        <v>-17</v>
      </c>
      <c r="H302" s="4">
        <v>20.5</v>
      </c>
      <c r="J302" s="4">
        <v>1.84</v>
      </c>
      <c r="K302" s="4">
        <v>0.85440000000000005</v>
      </c>
      <c r="L302" s="4">
        <v>12.178800000000001</v>
      </c>
      <c r="M302" s="4">
        <v>0.21190000000000001</v>
      </c>
      <c r="N302" s="4">
        <v>150.08250000000001</v>
      </c>
      <c r="O302" s="4">
        <v>0</v>
      </c>
      <c r="P302" s="4">
        <v>150.1</v>
      </c>
      <c r="Q302" s="4">
        <v>116.37050000000001</v>
      </c>
      <c r="R302" s="4">
        <v>0</v>
      </c>
      <c r="S302" s="4">
        <v>116.4</v>
      </c>
      <c r="T302" s="4">
        <v>20.505400000000002</v>
      </c>
      <c r="W302" s="4">
        <v>0</v>
      </c>
      <c r="X302" s="4">
        <v>1.5718000000000001</v>
      </c>
      <c r="Y302" s="4">
        <v>11.7</v>
      </c>
      <c r="Z302" s="4">
        <v>853</v>
      </c>
      <c r="AA302" s="4">
        <v>864</v>
      </c>
      <c r="AB302" s="4">
        <v>855</v>
      </c>
      <c r="AC302" s="4">
        <v>77</v>
      </c>
      <c r="AD302" s="4">
        <v>13.36</v>
      </c>
      <c r="AE302" s="4">
        <v>0.31</v>
      </c>
      <c r="AF302" s="4">
        <v>981</v>
      </c>
      <c r="AG302" s="4">
        <v>-6</v>
      </c>
      <c r="AH302" s="4">
        <v>11</v>
      </c>
      <c r="AI302" s="4">
        <v>13</v>
      </c>
      <c r="AJ302" s="4">
        <v>120</v>
      </c>
      <c r="AK302" s="4">
        <v>118</v>
      </c>
      <c r="AL302" s="4">
        <v>4.9000000000000004</v>
      </c>
      <c r="AM302" s="4">
        <v>142</v>
      </c>
      <c r="AN302" s="4" t="s">
        <v>155</v>
      </c>
      <c r="AO302" s="4">
        <v>2</v>
      </c>
      <c r="AP302" s="5">
        <v>0.63134259259259262</v>
      </c>
      <c r="AQ302" s="4">
        <v>47.164299999999997</v>
      </c>
      <c r="AR302" s="4">
        <v>-88.489067000000006</v>
      </c>
      <c r="AS302" s="4">
        <v>317.5</v>
      </c>
      <c r="AT302" s="4">
        <v>24.9</v>
      </c>
      <c r="AU302" s="4">
        <v>12</v>
      </c>
      <c r="AV302" s="4">
        <v>12</v>
      </c>
      <c r="AW302" s="4" t="s">
        <v>404</v>
      </c>
      <c r="AX302" s="4">
        <v>0.9</v>
      </c>
      <c r="AY302" s="4">
        <v>1.5</v>
      </c>
      <c r="AZ302" s="4">
        <v>1.7</v>
      </c>
      <c r="BA302" s="4">
        <v>11.154</v>
      </c>
      <c r="BB302" s="4">
        <v>11.67</v>
      </c>
      <c r="BC302" s="4">
        <v>1.05</v>
      </c>
      <c r="BD302" s="4">
        <v>17.04</v>
      </c>
      <c r="BE302" s="4">
        <v>2377.2809999999999</v>
      </c>
      <c r="BF302" s="4">
        <v>26.323</v>
      </c>
      <c r="BG302" s="4">
        <v>3.0680000000000001</v>
      </c>
      <c r="BH302" s="4">
        <v>0</v>
      </c>
      <c r="BI302" s="4">
        <v>3.0680000000000001</v>
      </c>
      <c r="BJ302" s="4">
        <v>2.379</v>
      </c>
      <c r="BK302" s="4">
        <v>0</v>
      </c>
      <c r="BL302" s="4">
        <v>2.379</v>
      </c>
      <c r="BM302" s="4">
        <v>0.16600000000000001</v>
      </c>
      <c r="BQ302" s="4">
        <v>223.08199999999999</v>
      </c>
      <c r="BR302" s="4">
        <v>0.26786599999999999</v>
      </c>
      <c r="BS302" s="4">
        <v>-5</v>
      </c>
      <c r="BT302" s="4">
        <v>0.20624300000000001</v>
      </c>
      <c r="BU302" s="4">
        <v>6.5459779999999999</v>
      </c>
      <c r="BV302" s="4">
        <v>4.1661039999999998</v>
      </c>
    </row>
    <row r="303" spans="1:74" x14ac:dyDescent="0.25">
      <c r="A303" s="2">
        <v>42803</v>
      </c>
      <c r="B303" s="3">
        <v>0.42264842592592594</v>
      </c>
      <c r="C303" s="4">
        <v>14.013</v>
      </c>
      <c r="D303" s="4">
        <v>0.1401</v>
      </c>
      <c r="E303" s="4">
        <v>1401.1864410000001</v>
      </c>
      <c r="F303" s="4">
        <v>166.1</v>
      </c>
      <c r="G303" s="4">
        <v>-17</v>
      </c>
      <c r="H303" s="4">
        <v>31.1</v>
      </c>
      <c r="J303" s="4">
        <v>1.69</v>
      </c>
      <c r="K303" s="4">
        <v>0.85760000000000003</v>
      </c>
      <c r="L303" s="4">
        <v>12.0176</v>
      </c>
      <c r="M303" s="4">
        <v>0.1202</v>
      </c>
      <c r="N303" s="4">
        <v>142.4477</v>
      </c>
      <c r="O303" s="4">
        <v>0</v>
      </c>
      <c r="P303" s="4">
        <v>142.4</v>
      </c>
      <c r="Q303" s="4">
        <v>110.45059999999999</v>
      </c>
      <c r="R303" s="4">
        <v>0</v>
      </c>
      <c r="S303" s="4">
        <v>110.5</v>
      </c>
      <c r="T303" s="4">
        <v>31.1</v>
      </c>
      <c r="W303" s="4">
        <v>0</v>
      </c>
      <c r="X303" s="4">
        <v>1.4477</v>
      </c>
      <c r="Y303" s="4">
        <v>11.8</v>
      </c>
      <c r="Z303" s="4">
        <v>853</v>
      </c>
      <c r="AA303" s="4">
        <v>863</v>
      </c>
      <c r="AB303" s="4">
        <v>856</v>
      </c>
      <c r="AC303" s="4">
        <v>77</v>
      </c>
      <c r="AD303" s="4">
        <v>13.36</v>
      </c>
      <c r="AE303" s="4">
        <v>0.31</v>
      </c>
      <c r="AF303" s="4">
        <v>981</v>
      </c>
      <c r="AG303" s="4">
        <v>-6</v>
      </c>
      <c r="AH303" s="4">
        <v>11</v>
      </c>
      <c r="AI303" s="4">
        <v>13</v>
      </c>
      <c r="AJ303" s="4">
        <v>119.2</v>
      </c>
      <c r="AK303" s="4">
        <v>118.8</v>
      </c>
      <c r="AL303" s="4">
        <v>4.7</v>
      </c>
      <c r="AM303" s="4">
        <v>142</v>
      </c>
      <c r="AN303" s="4" t="s">
        <v>155</v>
      </c>
      <c r="AO303" s="4">
        <v>2</v>
      </c>
      <c r="AP303" s="5">
        <v>0.63135416666666666</v>
      </c>
      <c r="AQ303" s="4">
        <v>47.164257999999997</v>
      </c>
      <c r="AR303" s="4">
        <v>-88.489219000000006</v>
      </c>
      <c r="AS303" s="4">
        <v>317.5</v>
      </c>
      <c r="AT303" s="4">
        <v>26.1</v>
      </c>
      <c r="AU303" s="4">
        <v>12</v>
      </c>
      <c r="AV303" s="4">
        <v>12</v>
      </c>
      <c r="AW303" s="4" t="s">
        <v>404</v>
      </c>
      <c r="AX303" s="4">
        <v>1.09501</v>
      </c>
      <c r="AY303" s="4">
        <v>1.012475</v>
      </c>
      <c r="AZ303" s="4">
        <v>1.7975049999999999</v>
      </c>
      <c r="BA303" s="4">
        <v>11.154</v>
      </c>
      <c r="BB303" s="4">
        <v>11.95</v>
      </c>
      <c r="BC303" s="4">
        <v>1.07</v>
      </c>
      <c r="BD303" s="4">
        <v>16.603999999999999</v>
      </c>
      <c r="BE303" s="4">
        <v>2394.6410000000001</v>
      </c>
      <c r="BF303" s="4">
        <v>15.24</v>
      </c>
      <c r="BG303" s="4">
        <v>2.972</v>
      </c>
      <c r="BH303" s="4">
        <v>0</v>
      </c>
      <c r="BI303" s="4">
        <v>2.972</v>
      </c>
      <c r="BJ303" s="4">
        <v>2.3050000000000002</v>
      </c>
      <c r="BK303" s="4">
        <v>0</v>
      </c>
      <c r="BL303" s="4">
        <v>2.3050000000000002</v>
      </c>
      <c r="BM303" s="4">
        <v>0.25700000000000001</v>
      </c>
      <c r="BQ303" s="4">
        <v>209.749</v>
      </c>
      <c r="BR303" s="4">
        <v>0.27773300000000001</v>
      </c>
      <c r="BS303" s="4">
        <v>-5</v>
      </c>
      <c r="BT303" s="4">
        <v>0.20524200000000001</v>
      </c>
      <c r="BU303" s="4">
        <v>6.7870929999999996</v>
      </c>
      <c r="BV303" s="4">
        <v>4.1458930000000001</v>
      </c>
    </row>
    <row r="304" spans="1:74" x14ac:dyDescent="0.25">
      <c r="A304" s="2">
        <v>42803</v>
      </c>
      <c r="B304" s="3">
        <v>0.42266000000000004</v>
      </c>
      <c r="C304" s="4">
        <v>13.832000000000001</v>
      </c>
      <c r="D304" s="4">
        <v>6.1699999999999998E-2</v>
      </c>
      <c r="E304" s="4">
        <v>616.68085099999996</v>
      </c>
      <c r="F304" s="4">
        <v>149.69999999999999</v>
      </c>
      <c r="G304" s="4">
        <v>-16.899999999999999</v>
      </c>
      <c r="H304" s="4">
        <v>26.1</v>
      </c>
      <c r="J304" s="4">
        <v>1.5</v>
      </c>
      <c r="K304" s="4">
        <v>0.86009999999999998</v>
      </c>
      <c r="L304" s="4">
        <v>11.8962</v>
      </c>
      <c r="M304" s="4">
        <v>5.2999999999999999E-2</v>
      </c>
      <c r="N304" s="4">
        <v>128.70859999999999</v>
      </c>
      <c r="O304" s="4">
        <v>0</v>
      </c>
      <c r="P304" s="4">
        <v>128.69999999999999</v>
      </c>
      <c r="Q304" s="4">
        <v>99.797600000000003</v>
      </c>
      <c r="R304" s="4">
        <v>0</v>
      </c>
      <c r="S304" s="4">
        <v>99.8</v>
      </c>
      <c r="T304" s="4">
        <v>26.095099999999999</v>
      </c>
      <c r="W304" s="4">
        <v>0</v>
      </c>
      <c r="X304" s="4">
        <v>1.2901</v>
      </c>
      <c r="Y304" s="4">
        <v>11.8</v>
      </c>
      <c r="Z304" s="4">
        <v>853</v>
      </c>
      <c r="AA304" s="4">
        <v>864</v>
      </c>
      <c r="AB304" s="4">
        <v>854</v>
      </c>
      <c r="AC304" s="4">
        <v>77</v>
      </c>
      <c r="AD304" s="4">
        <v>13.36</v>
      </c>
      <c r="AE304" s="4">
        <v>0.31</v>
      </c>
      <c r="AF304" s="4">
        <v>981</v>
      </c>
      <c r="AG304" s="4">
        <v>-6</v>
      </c>
      <c r="AH304" s="4">
        <v>11.757999999999999</v>
      </c>
      <c r="AI304" s="4">
        <v>13</v>
      </c>
      <c r="AJ304" s="4">
        <v>119</v>
      </c>
      <c r="AK304" s="4">
        <v>119</v>
      </c>
      <c r="AL304" s="4">
        <v>4.8</v>
      </c>
      <c r="AM304" s="4">
        <v>142</v>
      </c>
      <c r="AN304" s="4" t="s">
        <v>155</v>
      </c>
      <c r="AO304" s="4">
        <v>2</v>
      </c>
      <c r="AP304" s="5">
        <v>0.63136574074074081</v>
      </c>
      <c r="AQ304" s="4">
        <v>47.164200000000001</v>
      </c>
      <c r="AR304" s="4">
        <v>-88.489378000000002</v>
      </c>
      <c r="AS304" s="4">
        <v>317.7</v>
      </c>
      <c r="AT304" s="4">
        <v>28</v>
      </c>
      <c r="AU304" s="4">
        <v>12</v>
      </c>
      <c r="AV304" s="4">
        <v>12</v>
      </c>
      <c r="AW304" s="4" t="s">
        <v>404</v>
      </c>
      <c r="AX304" s="4">
        <v>1.197403</v>
      </c>
      <c r="AY304" s="4">
        <v>1</v>
      </c>
      <c r="AZ304" s="4">
        <v>1.897403</v>
      </c>
      <c r="BA304" s="4">
        <v>11.154</v>
      </c>
      <c r="BB304" s="4">
        <v>12.17</v>
      </c>
      <c r="BC304" s="4">
        <v>1.0900000000000001</v>
      </c>
      <c r="BD304" s="4">
        <v>16.271999999999998</v>
      </c>
      <c r="BE304" s="4">
        <v>2408.0700000000002</v>
      </c>
      <c r="BF304" s="4">
        <v>6.8330000000000002</v>
      </c>
      <c r="BG304" s="4">
        <v>2.7280000000000002</v>
      </c>
      <c r="BH304" s="4">
        <v>0</v>
      </c>
      <c r="BI304" s="4">
        <v>2.7280000000000002</v>
      </c>
      <c r="BJ304" s="4">
        <v>2.1160000000000001</v>
      </c>
      <c r="BK304" s="4">
        <v>0</v>
      </c>
      <c r="BL304" s="4">
        <v>2.1160000000000001</v>
      </c>
      <c r="BM304" s="4">
        <v>0.219</v>
      </c>
      <c r="BQ304" s="4">
        <v>189.87799999999999</v>
      </c>
      <c r="BR304" s="4">
        <v>0.279694</v>
      </c>
      <c r="BS304" s="4">
        <v>-5</v>
      </c>
      <c r="BT304" s="4">
        <v>0.205758</v>
      </c>
      <c r="BU304" s="4">
        <v>6.8350220000000004</v>
      </c>
      <c r="BV304" s="4">
        <v>4.1563119999999998</v>
      </c>
    </row>
    <row r="305" spans="1:74" x14ac:dyDescent="0.25">
      <c r="A305" s="2">
        <v>42803</v>
      </c>
      <c r="B305" s="3">
        <v>0.42267157407407407</v>
      </c>
      <c r="C305" s="4">
        <v>13.84</v>
      </c>
      <c r="D305" s="4">
        <v>2.8299999999999999E-2</v>
      </c>
      <c r="E305" s="4">
        <v>282.61044199999998</v>
      </c>
      <c r="F305" s="4">
        <v>135.80000000000001</v>
      </c>
      <c r="G305" s="4">
        <v>18.8</v>
      </c>
      <c r="H305" s="4">
        <v>21.8</v>
      </c>
      <c r="J305" s="4">
        <v>1.3</v>
      </c>
      <c r="K305" s="4">
        <v>0.86029999999999995</v>
      </c>
      <c r="L305" s="4">
        <v>11.907</v>
      </c>
      <c r="M305" s="4">
        <v>2.4299999999999999E-2</v>
      </c>
      <c r="N305" s="4">
        <v>116.7967</v>
      </c>
      <c r="O305" s="4">
        <v>16.159800000000001</v>
      </c>
      <c r="P305" s="4">
        <v>133</v>
      </c>
      <c r="Q305" s="4">
        <v>90.561400000000006</v>
      </c>
      <c r="R305" s="4">
        <v>12.53</v>
      </c>
      <c r="S305" s="4">
        <v>103.1</v>
      </c>
      <c r="T305" s="4">
        <v>21.818999999999999</v>
      </c>
      <c r="W305" s="4">
        <v>0</v>
      </c>
      <c r="X305" s="4">
        <v>1.1184000000000001</v>
      </c>
      <c r="Y305" s="4">
        <v>11.7</v>
      </c>
      <c r="Z305" s="4">
        <v>854</v>
      </c>
      <c r="AA305" s="4">
        <v>864</v>
      </c>
      <c r="AB305" s="4">
        <v>853</v>
      </c>
      <c r="AC305" s="4">
        <v>77</v>
      </c>
      <c r="AD305" s="4">
        <v>13.36</v>
      </c>
      <c r="AE305" s="4">
        <v>0.31</v>
      </c>
      <c r="AF305" s="4">
        <v>981</v>
      </c>
      <c r="AG305" s="4">
        <v>-6</v>
      </c>
      <c r="AH305" s="4">
        <v>11.242000000000001</v>
      </c>
      <c r="AI305" s="4">
        <v>13</v>
      </c>
      <c r="AJ305" s="4">
        <v>119.8</v>
      </c>
      <c r="AK305" s="4">
        <v>119</v>
      </c>
      <c r="AL305" s="4">
        <v>4.8</v>
      </c>
      <c r="AM305" s="4">
        <v>142</v>
      </c>
      <c r="AN305" s="4" t="s">
        <v>155</v>
      </c>
      <c r="AO305" s="4">
        <v>2</v>
      </c>
      <c r="AP305" s="5">
        <v>0.63137731481481485</v>
      </c>
      <c r="AQ305" s="4">
        <v>47.164138999999999</v>
      </c>
      <c r="AR305" s="4">
        <v>-88.489532999999994</v>
      </c>
      <c r="AS305" s="4">
        <v>317.60000000000002</v>
      </c>
      <c r="AT305" s="4">
        <v>29.7</v>
      </c>
      <c r="AU305" s="4">
        <v>12</v>
      </c>
      <c r="AV305" s="4">
        <v>12</v>
      </c>
      <c r="AW305" s="4" t="s">
        <v>404</v>
      </c>
      <c r="AX305" s="4">
        <v>1.102697</v>
      </c>
      <c r="AY305" s="4">
        <v>1.0973029999999999</v>
      </c>
      <c r="AZ305" s="4">
        <v>1.9</v>
      </c>
      <c r="BA305" s="4">
        <v>11.154</v>
      </c>
      <c r="BB305" s="4">
        <v>12.19</v>
      </c>
      <c r="BC305" s="4">
        <v>1.0900000000000001</v>
      </c>
      <c r="BD305" s="4">
        <v>16.234000000000002</v>
      </c>
      <c r="BE305" s="4">
        <v>2413.9760000000001</v>
      </c>
      <c r="BF305" s="4">
        <v>3.137</v>
      </c>
      <c r="BG305" s="4">
        <v>2.48</v>
      </c>
      <c r="BH305" s="4">
        <v>0.34300000000000003</v>
      </c>
      <c r="BI305" s="4">
        <v>2.823</v>
      </c>
      <c r="BJ305" s="4">
        <v>1.923</v>
      </c>
      <c r="BK305" s="4">
        <v>0.26600000000000001</v>
      </c>
      <c r="BL305" s="4">
        <v>2.1890000000000001</v>
      </c>
      <c r="BM305" s="4">
        <v>0.18340000000000001</v>
      </c>
      <c r="BQ305" s="4">
        <v>164.869</v>
      </c>
      <c r="BR305" s="4">
        <v>0.26966200000000001</v>
      </c>
      <c r="BS305" s="4">
        <v>-5</v>
      </c>
      <c r="BT305" s="4">
        <v>0.20524200000000001</v>
      </c>
      <c r="BU305" s="4">
        <v>6.5898659999999998</v>
      </c>
      <c r="BV305" s="4">
        <v>4.1458880000000002</v>
      </c>
    </row>
    <row r="306" spans="1:74" x14ac:dyDescent="0.25">
      <c r="A306" s="2">
        <v>42803</v>
      </c>
      <c r="B306" s="3">
        <v>0.42268314814814811</v>
      </c>
      <c r="C306" s="4">
        <v>13.84</v>
      </c>
      <c r="D306" s="4">
        <v>1.18E-2</v>
      </c>
      <c r="E306" s="4">
        <v>118.009992</v>
      </c>
      <c r="F306" s="4">
        <v>132.80000000000001</v>
      </c>
      <c r="G306" s="4">
        <v>26.3</v>
      </c>
      <c r="H306" s="4">
        <v>29.3</v>
      </c>
      <c r="J306" s="4">
        <v>1.2</v>
      </c>
      <c r="K306" s="4">
        <v>0.86050000000000004</v>
      </c>
      <c r="L306" s="4">
        <v>11.91</v>
      </c>
      <c r="M306" s="4">
        <v>1.0200000000000001E-2</v>
      </c>
      <c r="N306" s="4">
        <v>114.26260000000001</v>
      </c>
      <c r="O306" s="4">
        <v>22.632400000000001</v>
      </c>
      <c r="P306" s="4">
        <v>136.9</v>
      </c>
      <c r="Q306" s="4">
        <v>88.596599999999995</v>
      </c>
      <c r="R306" s="4">
        <v>17.5486</v>
      </c>
      <c r="S306" s="4">
        <v>106.1</v>
      </c>
      <c r="T306" s="4">
        <v>29.34</v>
      </c>
      <c r="W306" s="4">
        <v>0</v>
      </c>
      <c r="X306" s="4">
        <v>1.0327</v>
      </c>
      <c r="Y306" s="4">
        <v>11.8</v>
      </c>
      <c r="Z306" s="4">
        <v>853</v>
      </c>
      <c r="AA306" s="4">
        <v>865</v>
      </c>
      <c r="AB306" s="4">
        <v>855</v>
      </c>
      <c r="AC306" s="4">
        <v>77</v>
      </c>
      <c r="AD306" s="4">
        <v>13.36</v>
      </c>
      <c r="AE306" s="4">
        <v>0.31</v>
      </c>
      <c r="AF306" s="4">
        <v>981</v>
      </c>
      <c r="AG306" s="4">
        <v>-6</v>
      </c>
      <c r="AH306" s="4">
        <v>11</v>
      </c>
      <c r="AI306" s="4">
        <v>13</v>
      </c>
      <c r="AJ306" s="4">
        <v>120</v>
      </c>
      <c r="AK306" s="4">
        <v>119</v>
      </c>
      <c r="AL306" s="4">
        <v>5</v>
      </c>
      <c r="AM306" s="4">
        <v>142</v>
      </c>
      <c r="AN306" s="4" t="s">
        <v>155</v>
      </c>
      <c r="AO306" s="4">
        <v>2</v>
      </c>
      <c r="AP306" s="5">
        <v>0.63138888888888889</v>
      </c>
      <c r="AQ306" s="4">
        <v>47.164067000000003</v>
      </c>
      <c r="AR306" s="4">
        <v>-88.489682999999999</v>
      </c>
      <c r="AS306" s="4">
        <v>317.5</v>
      </c>
      <c r="AT306" s="4">
        <v>30.6</v>
      </c>
      <c r="AU306" s="4">
        <v>12</v>
      </c>
      <c r="AV306" s="4">
        <v>12</v>
      </c>
      <c r="AW306" s="4" t="s">
        <v>404</v>
      </c>
      <c r="AX306" s="4">
        <v>1.1000000000000001</v>
      </c>
      <c r="AY306" s="4">
        <v>1.197203</v>
      </c>
      <c r="AZ306" s="4">
        <v>1.9972030000000001</v>
      </c>
      <c r="BA306" s="4">
        <v>11.154</v>
      </c>
      <c r="BB306" s="4">
        <v>12.21</v>
      </c>
      <c r="BC306" s="4">
        <v>1.0900000000000001</v>
      </c>
      <c r="BD306" s="4">
        <v>16.204999999999998</v>
      </c>
      <c r="BE306" s="4">
        <v>2416.6990000000001</v>
      </c>
      <c r="BF306" s="4">
        <v>1.3120000000000001</v>
      </c>
      <c r="BG306" s="4">
        <v>2.4279999999999999</v>
      </c>
      <c r="BH306" s="4">
        <v>0.48099999999999998</v>
      </c>
      <c r="BI306" s="4">
        <v>2.9089999999999998</v>
      </c>
      <c r="BJ306" s="4">
        <v>1.883</v>
      </c>
      <c r="BK306" s="4">
        <v>0.373</v>
      </c>
      <c r="BL306" s="4">
        <v>2.2559999999999998</v>
      </c>
      <c r="BM306" s="4">
        <v>0.24690000000000001</v>
      </c>
      <c r="BQ306" s="4">
        <v>152.358</v>
      </c>
      <c r="BR306" s="4">
        <v>0.313996</v>
      </c>
      <c r="BS306" s="4">
        <v>-5</v>
      </c>
      <c r="BT306" s="4">
        <v>0.20651600000000001</v>
      </c>
      <c r="BU306" s="4">
        <v>7.6732779999999998</v>
      </c>
      <c r="BV306" s="4">
        <v>4.1716230000000003</v>
      </c>
    </row>
    <row r="307" spans="1:74" x14ac:dyDescent="0.25">
      <c r="A307" s="2">
        <v>42803</v>
      </c>
      <c r="B307" s="3">
        <v>0.42269472222222221</v>
      </c>
      <c r="C307" s="4">
        <v>14.063000000000001</v>
      </c>
      <c r="D307" s="4">
        <v>6.8999999999999999E-3</v>
      </c>
      <c r="E307" s="4">
        <v>69.350541000000007</v>
      </c>
      <c r="F307" s="4">
        <v>156.6</v>
      </c>
      <c r="G307" s="4">
        <v>-15</v>
      </c>
      <c r="H307" s="4">
        <v>30.5</v>
      </c>
      <c r="J307" s="4">
        <v>1.0900000000000001</v>
      </c>
      <c r="K307" s="4">
        <v>0.85860000000000003</v>
      </c>
      <c r="L307" s="4">
        <v>12.0739</v>
      </c>
      <c r="M307" s="4">
        <v>6.0000000000000001E-3</v>
      </c>
      <c r="N307" s="4">
        <v>134.47309999999999</v>
      </c>
      <c r="O307" s="4">
        <v>0</v>
      </c>
      <c r="P307" s="4">
        <v>134.5</v>
      </c>
      <c r="Q307" s="4">
        <v>104.26730000000001</v>
      </c>
      <c r="R307" s="4">
        <v>0</v>
      </c>
      <c r="S307" s="4">
        <v>104.3</v>
      </c>
      <c r="T307" s="4">
        <v>30.5381</v>
      </c>
      <c r="W307" s="4">
        <v>0</v>
      </c>
      <c r="X307" s="4">
        <v>0.93530000000000002</v>
      </c>
      <c r="Y307" s="4">
        <v>11.7</v>
      </c>
      <c r="Z307" s="4">
        <v>854</v>
      </c>
      <c r="AA307" s="4">
        <v>864</v>
      </c>
      <c r="AB307" s="4">
        <v>855</v>
      </c>
      <c r="AC307" s="4">
        <v>77</v>
      </c>
      <c r="AD307" s="4">
        <v>13.36</v>
      </c>
      <c r="AE307" s="4">
        <v>0.31</v>
      </c>
      <c r="AF307" s="4">
        <v>981</v>
      </c>
      <c r="AG307" s="4">
        <v>-6</v>
      </c>
      <c r="AH307" s="4">
        <v>11</v>
      </c>
      <c r="AI307" s="4">
        <v>13</v>
      </c>
      <c r="AJ307" s="4">
        <v>119.2</v>
      </c>
      <c r="AK307" s="4">
        <v>119</v>
      </c>
      <c r="AL307" s="4">
        <v>4.8</v>
      </c>
      <c r="AM307" s="4">
        <v>142</v>
      </c>
      <c r="AN307" s="4" t="s">
        <v>155</v>
      </c>
      <c r="AO307" s="4">
        <v>2</v>
      </c>
      <c r="AP307" s="5">
        <v>0.63140046296296293</v>
      </c>
      <c r="AQ307" s="4">
        <v>47.163983999999999</v>
      </c>
      <c r="AR307" s="4">
        <v>-88.489823000000001</v>
      </c>
      <c r="AS307" s="4">
        <v>317.3</v>
      </c>
      <c r="AT307" s="4">
        <v>31.1</v>
      </c>
      <c r="AU307" s="4">
        <v>12</v>
      </c>
      <c r="AV307" s="4">
        <v>12</v>
      </c>
      <c r="AW307" s="4" t="s">
        <v>404</v>
      </c>
      <c r="AX307" s="4">
        <v>0.90579399999999999</v>
      </c>
      <c r="AY307" s="4">
        <v>1.2</v>
      </c>
      <c r="AZ307" s="4">
        <v>2</v>
      </c>
      <c r="BA307" s="4">
        <v>11.154</v>
      </c>
      <c r="BB307" s="4">
        <v>12.03</v>
      </c>
      <c r="BC307" s="4">
        <v>1.08</v>
      </c>
      <c r="BD307" s="4">
        <v>16.475000000000001</v>
      </c>
      <c r="BE307" s="4">
        <v>2417.4450000000002</v>
      </c>
      <c r="BF307" s="4">
        <v>0.75900000000000001</v>
      </c>
      <c r="BG307" s="4">
        <v>2.82</v>
      </c>
      <c r="BH307" s="4">
        <v>0</v>
      </c>
      <c r="BI307" s="4">
        <v>2.82</v>
      </c>
      <c r="BJ307" s="4">
        <v>2.1859999999999999</v>
      </c>
      <c r="BK307" s="4">
        <v>0</v>
      </c>
      <c r="BL307" s="4">
        <v>2.1859999999999999</v>
      </c>
      <c r="BM307" s="4">
        <v>0.2535</v>
      </c>
      <c r="BQ307" s="4">
        <v>136.16800000000001</v>
      </c>
      <c r="BR307" s="4">
        <v>0.27972999999999998</v>
      </c>
      <c r="BS307" s="4">
        <v>-5</v>
      </c>
      <c r="BT307" s="4">
        <v>0.20396800000000001</v>
      </c>
      <c r="BU307" s="4">
        <v>6.8359019999999999</v>
      </c>
      <c r="BV307" s="4">
        <v>4.1201540000000003</v>
      </c>
    </row>
    <row r="308" spans="1:74" x14ac:dyDescent="0.25">
      <c r="A308" s="2">
        <v>42803</v>
      </c>
      <c r="B308" s="3">
        <v>0.42270629629629625</v>
      </c>
      <c r="C308" s="4">
        <v>14.212</v>
      </c>
      <c r="D308" s="4">
        <v>5.3E-3</v>
      </c>
      <c r="E308" s="4">
        <v>52.697752000000001</v>
      </c>
      <c r="F308" s="4">
        <v>279.60000000000002</v>
      </c>
      <c r="G308" s="4">
        <v>-15</v>
      </c>
      <c r="H308" s="4">
        <v>29.3</v>
      </c>
      <c r="J308" s="4">
        <v>1</v>
      </c>
      <c r="K308" s="4">
        <v>0.85719999999999996</v>
      </c>
      <c r="L308" s="4">
        <v>12.182600000000001</v>
      </c>
      <c r="M308" s="4">
        <v>4.4999999999999997E-3</v>
      </c>
      <c r="N308" s="4">
        <v>239.69810000000001</v>
      </c>
      <c r="O308" s="4">
        <v>0</v>
      </c>
      <c r="P308" s="4">
        <v>239.7</v>
      </c>
      <c r="Q308" s="4">
        <v>185.767</v>
      </c>
      <c r="R308" s="4">
        <v>0</v>
      </c>
      <c r="S308" s="4">
        <v>185.8</v>
      </c>
      <c r="T308" s="4">
        <v>29.268999999999998</v>
      </c>
      <c r="W308" s="4">
        <v>0</v>
      </c>
      <c r="X308" s="4">
        <v>0.85719999999999996</v>
      </c>
      <c r="Y308" s="4">
        <v>11.7</v>
      </c>
      <c r="Z308" s="4">
        <v>854</v>
      </c>
      <c r="AA308" s="4">
        <v>863</v>
      </c>
      <c r="AB308" s="4">
        <v>856</v>
      </c>
      <c r="AC308" s="4">
        <v>76.2</v>
      </c>
      <c r="AD308" s="4">
        <v>13.23</v>
      </c>
      <c r="AE308" s="4">
        <v>0.3</v>
      </c>
      <c r="AF308" s="4">
        <v>981</v>
      </c>
      <c r="AG308" s="4">
        <v>-6</v>
      </c>
      <c r="AH308" s="4">
        <v>11</v>
      </c>
      <c r="AI308" s="4">
        <v>13</v>
      </c>
      <c r="AJ308" s="4">
        <v>119</v>
      </c>
      <c r="AK308" s="4">
        <v>118.2</v>
      </c>
      <c r="AL308" s="4">
        <v>4.5999999999999996</v>
      </c>
      <c r="AM308" s="4">
        <v>142</v>
      </c>
      <c r="AN308" s="4" t="s">
        <v>155</v>
      </c>
      <c r="AO308" s="4">
        <v>2</v>
      </c>
      <c r="AP308" s="5">
        <v>0.63141203703703697</v>
      </c>
      <c r="AQ308" s="4">
        <v>47.163891</v>
      </c>
      <c r="AR308" s="4">
        <v>-88.489964000000001</v>
      </c>
      <c r="AS308" s="4">
        <v>316.7</v>
      </c>
      <c r="AT308" s="4">
        <v>31.9</v>
      </c>
      <c r="AU308" s="4">
        <v>12</v>
      </c>
      <c r="AV308" s="4">
        <v>12</v>
      </c>
      <c r="AW308" s="4" t="s">
        <v>404</v>
      </c>
      <c r="AX308" s="4">
        <v>1.094006</v>
      </c>
      <c r="AY308" s="4">
        <v>1.491009</v>
      </c>
      <c r="AZ308" s="4">
        <v>2.1940059999999999</v>
      </c>
      <c r="BA308" s="4">
        <v>11.154</v>
      </c>
      <c r="BB308" s="4">
        <v>11.91</v>
      </c>
      <c r="BC308" s="4">
        <v>1.07</v>
      </c>
      <c r="BD308" s="4">
        <v>16.66</v>
      </c>
      <c r="BE308" s="4">
        <v>2417.701</v>
      </c>
      <c r="BF308" s="4">
        <v>0.57099999999999995</v>
      </c>
      <c r="BG308" s="4">
        <v>4.9820000000000002</v>
      </c>
      <c r="BH308" s="4">
        <v>0</v>
      </c>
      <c r="BI308" s="4">
        <v>4.9820000000000002</v>
      </c>
      <c r="BJ308" s="4">
        <v>3.8610000000000002</v>
      </c>
      <c r="BK308" s="4">
        <v>0</v>
      </c>
      <c r="BL308" s="4">
        <v>3.8610000000000002</v>
      </c>
      <c r="BM308" s="4">
        <v>0.2409</v>
      </c>
      <c r="BQ308" s="4">
        <v>123.69199999999999</v>
      </c>
      <c r="BR308" s="4">
        <v>0.28749799999999998</v>
      </c>
      <c r="BS308" s="4">
        <v>-5</v>
      </c>
      <c r="BT308" s="4">
        <v>0.204516</v>
      </c>
      <c r="BU308" s="4">
        <v>7.0257319999999996</v>
      </c>
      <c r="BV308" s="4">
        <v>4.1312230000000003</v>
      </c>
    </row>
    <row r="309" spans="1:74" x14ac:dyDescent="0.25">
      <c r="A309" s="2">
        <v>42803</v>
      </c>
      <c r="B309" s="3">
        <v>0.4227178703703704</v>
      </c>
      <c r="C309" s="4">
        <v>14.252000000000001</v>
      </c>
      <c r="D309" s="4">
        <v>5.0000000000000001E-3</v>
      </c>
      <c r="E309" s="4">
        <v>50</v>
      </c>
      <c r="F309" s="4">
        <v>347.4</v>
      </c>
      <c r="G309" s="4">
        <v>-15</v>
      </c>
      <c r="H309" s="4">
        <v>24.7</v>
      </c>
      <c r="J309" s="4">
        <v>0.9</v>
      </c>
      <c r="K309" s="4">
        <v>0.8569</v>
      </c>
      <c r="L309" s="4">
        <v>12.2125</v>
      </c>
      <c r="M309" s="4">
        <v>4.3E-3</v>
      </c>
      <c r="N309" s="4">
        <v>297.68130000000002</v>
      </c>
      <c r="O309" s="4">
        <v>0</v>
      </c>
      <c r="P309" s="4">
        <v>297.7</v>
      </c>
      <c r="Q309" s="4">
        <v>230.6688</v>
      </c>
      <c r="R309" s="4">
        <v>0</v>
      </c>
      <c r="S309" s="4">
        <v>230.7</v>
      </c>
      <c r="T309" s="4">
        <v>24.720400000000001</v>
      </c>
      <c r="W309" s="4">
        <v>0</v>
      </c>
      <c r="X309" s="4">
        <v>0.7712</v>
      </c>
      <c r="Y309" s="4">
        <v>11.7</v>
      </c>
      <c r="Z309" s="4">
        <v>853</v>
      </c>
      <c r="AA309" s="4">
        <v>863</v>
      </c>
      <c r="AB309" s="4">
        <v>855</v>
      </c>
      <c r="AC309" s="4">
        <v>76</v>
      </c>
      <c r="AD309" s="4">
        <v>13.19</v>
      </c>
      <c r="AE309" s="4">
        <v>0.3</v>
      </c>
      <c r="AF309" s="4">
        <v>981</v>
      </c>
      <c r="AG309" s="4">
        <v>-6</v>
      </c>
      <c r="AH309" s="4">
        <v>11</v>
      </c>
      <c r="AI309" s="4">
        <v>13</v>
      </c>
      <c r="AJ309" s="4">
        <v>119</v>
      </c>
      <c r="AK309" s="4">
        <v>118</v>
      </c>
      <c r="AL309" s="4">
        <v>4.8</v>
      </c>
      <c r="AM309" s="4">
        <v>142</v>
      </c>
      <c r="AN309" s="4" t="s">
        <v>155</v>
      </c>
      <c r="AO309" s="4">
        <v>2</v>
      </c>
      <c r="AP309" s="5">
        <v>0.63142361111111112</v>
      </c>
      <c r="AQ309" s="4">
        <v>47.163806000000001</v>
      </c>
      <c r="AR309" s="4">
        <v>-88.490108000000006</v>
      </c>
      <c r="AS309" s="4">
        <v>316.60000000000002</v>
      </c>
      <c r="AT309" s="4">
        <v>31.9</v>
      </c>
      <c r="AU309" s="4">
        <v>12</v>
      </c>
      <c r="AV309" s="4">
        <v>12</v>
      </c>
      <c r="AW309" s="4" t="s">
        <v>404</v>
      </c>
      <c r="AX309" s="4">
        <v>0.90619400000000006</v>
      </c>
      <c r="AY309" s="4">
        <v>1.5</v>
      </c>
      <c r="AZ309" s="4">
        <v>2.0061939999999998</v>
      </c>
      <c r="BA309" s="4">
        <v>11.154</v>
      </c>
      <c r="BB309" s="4">
        <v>11.88</v>
      </c>
      <c r="BC309" s="4">
        <v>1.07</v>
      </c>
      <c r="BD309" s="4">
        <v>16.702000000000002</v>
      </c>
      <c r="BE309" s="4">
        <v>2417.8220000000001</v>
      </c>
      <c r="BF309" s="4">
        <v>0.54</v>
      </c>
      <c r="BG309" s="4">
        <v>6.1719999999999997</v>
      </c>
      <c r="BH309" s="4">
        <v>0</v>
      </c>
      <c r="BI309" s="4">
        <v>6.1719999999999997</v>
      </c>
      <c r="BJ309" s="4">
        <v>4.782</v>
      </c>
      <c r="BK309" s="4">
        <v>0</v>
      </c>
      <c r="BL309" s="4">
        <v>4.782</v>
      </c>
      <c r="BM309" s="4">
        <v>0.2029</v>
      </c>
      <c r="BQ309" s="4">
        <v>111.015</v>
      </c>
      <c r="BR309" s="4">
        <v>0.37080000000000002</v>
      </c>
      <c r="BS309" s="4">
        <v>-5</v>
      </c>
      <c r="BT309" s="4">
        <v>0.20424200000000001</v>
      </c>
      <c r="BU309" s="4">
        <v>9.0614240000000006</v>
      </c>
      <c r="BV309" s="4">
        <v>4.1256880000000002</v>
      </c>
    </row>
    <row r="310" spans="1:74" x14ac:dyDescent="0.25">
      <c r="A310" s="2">
        <v>42803</v>
      </c>
      <c r="B310" s="3">
        <v>0.42272944444444444</v>
      </c>
      <c r="C310" s="4">
        <v>14.266</v>
      </c>
      <c r="D310" s="4">
        <v>6.1000000000000004E-3</v>
      </c>
      <c r="E310" s="4">
        <v>61.409508000000002</v>
      </c>
      <c r="F310" s="4">
        <v>452.1</v>
      </c>
      <c r="G310" s="4">
        <v>-14.9</v>
      </c>
      <c r="H310" s="4">
        <v>20.6</v>
      </c>
      <c r="J310" s="4">
        <v>0.9</v>
      </c>
      <c r="K310" s="4">
        <v>0.85680000000000001</v>
      </c>
      <c r="L310" s="4">
        <v>12.223000000000001</v>
      </c>
      <c r="M310" s="4">
        <v>5.3E-3</v>
      </c>
      <c r="N310" s="4">
        <v>387.32</v>
      </c>
      <c r="O310" s="4">
        <v>0</v>
      </c>
      <c r="P310" s="4">
        <v>387.3</v>
      </c>
      <c r="Q310" s="4">
        <v>300.12849999999997</v>
      </c>
      <c r="R310" s="4">
        <v>0</v>
      </c>
      <c r="S310" s="4">
        <v>300.10000000000002</v>
      </c>
      <c r="T310" s="4">
        <v>20.555499999999999</v>
      </c>
      <c r="W310" s="4">
        <v>0</v>
      </c>
      <c r="X310" s="4">
        <v>0.77110000000000001</v>
      </c>
      <c r="Y310" s="4">
        <v>11.7</v>
      </c>
      <c r="Z310" s="4">
        <v>852</v>
      </c>
      <c r="AA310" s="4">
        <v>863</v>
      </c>
      <c r="AB310" s="4">
        <v>855</v>
      </c>
      <c r="AC310" s="4">
        <v>76</v>
      </c>
      <c r="AD310" s="4">
        <v>13.19</v>
      </c>
      <c r="AE310" s="4">
        <v>0.3</v>
      </c>
      <c r="AF310" s="4">
        <v>981</v>
      </c>
      <c r="AG310" s="4">
        <v>-6</v>
      </c>
      <c r="AH310" s="4">
        <v>11</v>
      </c>
      <c r="AI310" s="4">
        <v>13</v>
      </c>
      <c r="AJ310" s="4">
        <v>119</v>
      </c>
      <c r="AK310" s="4">
        <v>118</v>
      </c>
      <c r="AL310" s="4">
        <v>4.8</v>
      </c>
      <c r="AM310" s="4">
        <v>142</v>
      </c>
      <c r="AN310" s="4" t="s">
        <v>155</v>
      </c>
      <c r="AO310" s="4">
        <v>2</v>
      </c>
      <c r="AP310" s="5">
        <v>0.63143518518518515</v>
      </c>
      <c r="AQ310" s="4">
        <v>47.163730000000001</v>
      </c>
      <c r="AR310" s="4">
        <v>-88.490267000000003</v>
      </c>
      <c r="AS310" s="4">
        <v>316.5</v>
      </c>
      <c r="AT310" s="4">
        <v>32.6</v>
      </c>
      <c r="AU310" s="4">
        <v>12</v>
      </c>
      <c r="AV310" s="4">
        <v>12</v>
      </c>
      <c r="AW310" s="4" t="s">
        <v>404</v>
      </c>
      <c r="AX310" s="4">
        <v>0.9</v>
      </c>
      <c r="AY310" s="4">
        <v>1.596803</v>
      </c>
      <c r="AZ310" s="4">
        <v>2</v>
      </c>
      <c r="BA310" s="4">
        <v>11.154</v>
      </c>
      <c r="BB310" s="4">
        <v>11.87</v>
      </c>
      <c r="BC310" s="4">
        <v>1.06</v>
      </c>
      <c r="BD310" s="4">
        <v>16.718</v>
      </c>
      <c r="BE310" s="4">
        <v>2417.7049999999999</v>
      </c>
      <c r="BF310" s="4">
        <v>0.66200000000000003</v>
      </c>
      <c r="BG310" s="4">
        <v>8.0229999999999997</v>
      </c>
      <c r="BH310" s="4">
        <v>0</v>
      </c>
      <c r="BI310" s="4">
        <v>8.0229999999999997</v>
      </c>
      <c r="BJ310" s="4">
        <v>6.2169999999999996</v>
      </c>
      <c r="BK310" s="4">
        <v>0</v>
      </c>
      <c r="BL310" s="4">
        <v>6.2169999999999996</v>
      </c>
      <c r="BM310" s="4">
        <v>0.1686</v>
      </c>
      <c r="BQ310" s="4">
        <v>110.899</v>
      </c>
      <c r="BR310" s="4">
        <v>0.36998599999999998</v>
      </c>
      <c r="BS310" s="4">
        <v>-5</v>
      </c>
      <c r="BT310" s="4">
        <v>0.20399999999999999</v>
      </c>
      <c r="BU310" s="4">
        <v>9.0415329999999994</v>
      </c>
      <c r="BV310" s="4">
        <v>4.1208</v>
      </c>
    </row>
    <row r="311" spans="1:74" x14ac:dyDescent="0.25">
      <c r="A311" s="2">
        <v>42803</v>
      </c>
      <c r="B311" s="3">
        <v>0.42274101851851853</v>
      </c>
      <c r="C311" s="4">
        <v>14.367000000000001</v>
      </c>
      <c r="D311" s="4">
        <v>6.6E-3</v>
      </c>
      <c r="E311" s="4">
        <v>66.110665999999995</v>
      </c>
      <c r="F311" s="4">
        <v>427.7</v>
      </c>
      <c r="G311" s="4">
        <v>-4</v>
      </c>
      <c r="H311" s="4">
        <v>25.8</v>
      </c>
      <c r="J311" s="4">
        <v>0.9</v>
      </c>
      <c r="K311" s="4">
        <v>0.85589999999999999</v>
      </c>
      <c r="L311" s="4">
        <v>12.2964</v>
      </c>
      <c r="M311" s="4">
        <v>5.7000000000000002E-3</v>
      </c>
      <c r="N311" s="4">
        <v>366.08550000000002</v>
      </c>
      <c r="O311" s="4">
        <v>0</v>
      </c>
      <c r="P311" s="4">
        <v>366.1</v>
      </c>
      <c r="Q311" s="4">
        <v>283.67419999999998</v>
      </c>
      <c r="R311" s="4">
        <v>0</v>
      </c>
      <c r="S311" s="4">
        <v>283.7</v>
      </c>
      <c r="T311" s="4">
        <v>25.8081</v>
      </c>
      <c r="W311" s="4">
        <v>0</v>
      </c>
      <c r="X311" s="4">
        <v>0.77029999999999998</v>
      </c>
      <c r="Y311" s="4">
        <v>11.8</v>
      </c>
      <c r="Z311" s="4">
        <v>850</v>
      </c>
      <c r="AA311" s="4">
        <v>863</v>
      </c>
      <c r="AB311" s="4">
        <v>853</v>
      </c>
      <c r="AC311" s="4">
        <v>76</v>
      </c>
      <c r="AD311" s="4">
        <v>13.19</v>
      </c>
      <c r="AE311" s="4">
        <v>0.3</v>
      </c>
      <c r="AF311" s="4">
        <v>981</v>
      </c>
      <c r="AG311" s="4">
        <v>-6</v>
      </c>
      <c r="AH311" s="4">
        <v>11</v>
      </c>
      <c r="AI311" s="4">
        <v>13</v>
      </c>
      <c r="AJ311" s="4">
        <v>119.8</v>
      </c>
      <c r="AK311" s="4">
        <v>118</v>
      </c>
      <c r="AL311" s="4">
        <v>4.8</v>
      </c>
      <c r="AM311" s="4">
        <v>142</v>
      </c>
      <c r="AN311" s="4" t="s">
        <v>155</v>
      </c>
      <c r="AO311" s="4">
        <v>2</v>
      </c>
      <c r="AP311" s="5">
        <v>0.6314467592592593</v>
      </c>
      <c r="AQ311" s="4">
        <v>47.163668000000001</v>
      </c>
      <c r="AR311" s="4">
        <v>-88.490442999999999</v>
      </c>
      <c r="AS311" s="4">
        <v>316.5</v>
      </c>
      <c r="AT311" s="4">
        <v>33.1</v>
      </c>
      <c r="AU311" s="4">
        <v>12</v>
      </c>
      <c r="AV311" s="4">
        <v>12</v>
      </c>
      <c r="AW311" s="4" t="s">
        <v>404</v>
      </c>
      <c r="AX311" s="4">
        <v>0.9</v>
      </c>
      <c r="AY311" s="4">
        <v>1.6</v>
      </c>
      <c r="AZ311" s="4">
        <v>2</v>
      </c>
      <c r="BA311" s="4">
        <v>11.154</v>
      </c>
      <c r="BB311" s="4">
        <v>11.79</v>
      </c>
      <c r="BC311" s="4">
        <v>1.06</v>
      </c>
      <c r="BD311" s="4">
        <v>16.843</v>
      </c>
      <c r="BE311" s="4">
        <v>2417.4839999999999</v>
      </c>
      <c r="BF311" s="4">
        <v>0.70799999999999996</v>
      </c>
      <c r="BG311" s="4">
        <v>7.5369999999999999</v>
      </c>
      <c r="BH311" s="4">
        <v>0</v>
      </c>
      <c r="BI311" s="4">
        <v>7.5369999999999999</v>
      </c>
      <c r="BJ311" s="4">
        <v>5.84</v>
      </c>
      <c r="BK311" s="4">
        <v>0</v>
      </c>
      <c r="BL311" s="4">
        <v>5.84</v>
      </c>
      <c r="BM311" s="4">
        <v>0.2104</v>
      </c>
      <c r="BQ311" s="4">
        <v>110.11</v>
      </c>
      <c r="BR311" s="4">
        <v>0.36882199999999998</v>
      </c>
      <c r="BS311" s="4">
        <v>-5</v>
      </c>
      <c r="BT311" s="4">
        <v>0.20627400000000001</v>
      </c>
      <c r="BU311" s="4">
        <v>9.0130879999999998</v>
      </c>
      <c r="BV311" s="4">
        <v>4.1667350000000001</v>
      </c>
    </row>
    <row r="312" spans="1:74" x14ac:dyDescent="0.25">
      <c r="A312" s="2">
        <v>42803</v>
      </c>
      <c r="B312" s="3">
        <v>0.42275259259259257</v>
      </c>
      <c r="C312" s="4">
        <v>14.326000000000001</v>
      </c>
      <c r="D312" s="4">
        <v>6.0000000000000001E-3</v>
      </c>
      <c r="E312" s="4">
        <v>60</v>
      </c>
      <c r="F312" s="4">
        <v>439.5</v>
      </c>
      <c r="G312" s="4">
        <v>-8.4</v>
      </c>
      <c r="H312" s="4">
        <v>22.3</v>
      </c>
      <c r="J312" s="4">
        <v>0.8</v>
      </c>
      <c r="K312" s="4">
        <v>0.85619999999999996</v>
      </c>
      <c r="L312" s="4">
        <v>12.2658</v>
      </c>
      <c r="M312" s="4">
        <v>5.1000000000000004E-3</v>
      </c>
      <c r="N312" s="4">
        <v>376.27949999999998</v>
      </c>
      <c r="O312" s="4">
        <v>0</v>
      </c>
      <c r="P312" s="4">
        <v>376.3</v>
      </c>
      <c r="Q312" s="4">
        <v>291.57339999999999</v>
      </c>
      <c r="R312" s="4">
        <v>0</v>
      </c>
      <c r="S312" s="4">
        <v>291.60000000000002</v>
      </c>
      <c r="T312" s="4">
        <v>22.28</v>
      </c>
      <c r="W312" s="4">
        <v>0</v>
      </c>
      <c r="X312" s="4">
        <v>0.68500000000000005</v>
      </c>
      <c r="Y312" s="4">
        <v>11.7</v>
      </c>
      <c r="Z312" s="4">
        <v>852</v>
      </c>
      <c r="AA312" s="4">
        <v>862</v>
      </c>
      <c r="AB312" s="4">
        <v>853</v>
      </c>
      <c r="AC312" s="4">
        <v>76</v>
      </c>
      <c r="AD312" s="4">
        <v>13.19</v>
      </c>
      <c r="AE312" s="4">
        <v>0.3</v>
      </c>
      <c r="AF312" s="4">
        <v>981</v>
      </c>
      <c r="AG312" s="4">
        <v>-6</v>
      </c>
      <c r="AH312" s="4">
        <v>11</v>
      </c>
      <c r="AI312" s="4">
        <v>13</v>
      </c>
      <c r="AJ312" s="4">
        <v>120</v>
      </c>
      <c r="AK312" s="4">
        <v>118.8</v>
      </c>
      <c r="AL312" s="4">
        <v>4.7</v>
      </c>
      <c r="AM312" s="4">
        <v>142</v>
      </c>
      <c r="AN312" s="4" t="s">
        <v>155</v>
      </c>
      <c r="AO312" s="4">
        <v>2</v>
      </c>
      <c r="AP312" s="5">
        <v>0.63145833333333334</v>
      </c>
      <c r="AQ312" s="4">
        <v>47.163634000000002</v>
      </c>
      <c r="AR312" s="4">
        <v>-88.490638000000004</v>
      </c>
      <c r="AS312" s="4">
        <v>316.39999999999998</v>
      </c>
      <c r="AT312" s="4">
        <v>33.4</v>
      </c>
      <c r="AU312" s="4">
        <v>12</v>
      </c>
      <c r="AV312" s="4">
        <v>12</v>
      </c>
      <c r="AW312" s="4" t="s">
        <v>404</v>
      </c>
      <c r="AX312" s="4">
        <v>1.3885110000000001</v>
      </c>
      <c r="AY312" s="4">
        <v>1.0137860000000001</v>
      </c>
      <c r="AZ312" s="4">
        <v>2.390809</v>
      </c>
      <c r="BA312" s="4">
        <v>11.154</v>
      </c>
      <c r="BB312" s="4">
        <v>11.83</v>
      </c>
      <c r="BC312" s="4">
        <v>1.06</v>
      </c>
      <c r="BD312" s="4">
        <v>16.794</v>
      </c>
      <c r="BE312" s="4">
        <v>2417.6729999999998</v>
      </c>
      <c r="BF312" s="4">
        <v>0.64400000000000002</v>
      </c>
      <c r="BG312" s="4">
        <v>7.7670000000000003</v>
      </c>
      <c r="BH312" s="4">
        <v>0</v>
      </c>
      <c r="BI312" s="4">
        <v>7.7670000000000003</v>
      </c>
      <c r="BJ312" s="4">
        <v>6.0179999999999998</v>
      </c>
      <c r="BK312" s="4">
        <v>0</v>
      </c>
      <c r="BL312" s="4">
        <v>6.0179999999999998</v>
      </c>
      <c r="BM312" s="4">
        <v>0.18210000000000001</v>
      </c>
      <c r="BQ312" s="4">
        <v>98.168000000000006</v>
      </c>
      <c r="BR312" s="4">
        <v>0.34143800000000002</v>
      </c>
      <c r="BS312" s="4">
        <v>-5</v>
      </c>
      <c r="BT312" s="4">
        <v>0.20396800000000001</v>
      </c>
      <c r="BU312" s="4">
        <v>8.3438909999999993</v>
      </c>
      <c r="BV312" s="4">
        <v>4.1201540000000003</v>
      </c>
    </row>
    <row r="313" spans="1:74" x14ac:dyDescent="0.25">
      <c r="A313" s="2">
        <v>42803</v>
      </c>
      <c r="B313" s="3">
        <v>0.42276416666666666</v>
      </c>
      <c r="C313" s="4">
        <v>14.16</v>
      </c>
      <c r="D313" s="4">
        <v>6.0000000000000001E-3</v>
      </c>
      <c r="E313" s="4">
        <v>60</v>
      </c>
      <c r="F313" s="4">
        <v>455</v>
      </c>
      <c r="G313" s="4">
        <v>-11.1</v>
      </c>
      <c r="H313" s="4">
        <v>25.5</v>
      </c>
      <c r="J313" s="4">
        <v>0.8</v>
      </c>
      <c r="K313" s="4">
        <v>0.85770000000000002</v>
      </c>
      <c r="L313" s="4">
        <v>12.1449</v>
      </c>
      <c r="M313" s="4">
        <v>5.1000000000000004E-3</v>
      </c>
      <c r="N313" s="4">
        <v>390.21749999999997</v>
      </c>
      <c r="O313" s="4">
        <v>0</v>
      </c>
      <c r="P313" s="4">
        <v>390.2</v>
      </c>
      <c r="Q313" s="4">
        <v>302.37369999999999</v>
      </c>
      <c r="R313" s="4">
        <v>0</v>
      </c>
      <c r="S313" s="4">
        <v>302.39999999999998</v>
      </c>
      <c r="T313" s="4">
        <v>25.5</v>
      </c>
      <c r="W313" s="4">
        <v>0</v>
      </c>
      <c r="X313" s="4">
        <v>0.68610000000000004</v>
      </c>
      <c r="Y313" s="4">
        <v>11.7</v>
      </c>
      <c r="Z313" s="4">
        <v>852</v>
      </c>
      <c r="AA313" s="4">
        <v>862</v>
      </c>
      <c r="AB313" s="4">
        <v>852</v>
      </c>
      <c r="AC313" s="4">
        <v>76</v>
      </c>
      <c r="AD313" s="4">
        <v>13.19</v>
      </c>
      <c r="AE313" s="4">
        <v>0.3</v>
      </c>
      <c r="AF313" s="4">
        <v>981</v>
      </c>
      <c r="AG313" s="4">
        <v>-6</v>
      </c>
      <c r="AH313" s="4">
        <v>11</v>
      </c>
      <c r="AI313" s="4">
        <v>13</v>
      </c>
      <c r="AJ313" s="4">
        <v>120</v>
      </c>
      <c r="AK313" s="4">
        <v>118.2</v>
      </c>
      <c r="AL313" s="4">
        <v>4.7</v>
      </c>
      <c r="AM313" s="4">
        <v>142</v>
      </c>
      <c r="AN313" s="4" t="s">
        <v>155</v>
      </c>
      <c r="AO313" s="4">
        <v>2</v>
      </c>
      <c r="AP313" s="5">
        <v>0.63146990740740738</v>
      </c>
      <c r="AQ313" s="4">
        <v>47.163612999999998</v>
      </c>
      <c r="AR313" s="4">
        <v>-88.490844999999993</v>
      </c>
      <c r="AS313" s="4">
        <v>316.7</v>
      </c>
      <c r="AT313" s="4">
        <v>33.799999999999997</v>
      </c>
      <c r="AU313" s="4">
        <v>12</v>
      </c>
      <c r="AV313" s="4">
        <v>11</v>
      </c>
      <c r="AW313" s="4" t="s">
        <v>412</v>
      </c>
      <c r="AX313" s="4">
        <v>1.4976020000000001</v>
      </c>
      <c r="AY313" s="4">
        <v>1.292807</v>
      </c>
      <c r="AZ313" s="4">
        <v>2.595205</v>
      </c>
      <c r="BA313" s="4">
        <v>11.154</v>
      </c>
      <c r="BB313" s="4">
        <v>11.96</v>
      </c>
      <c r="BC313" s="4">
        <v>1.07</v>
      </c>
      <c r="BD313" s="4">
        <v>16.594000000000001</v>
      </c>
      <c r="BE313" s="4">
        <v>2417.6709999999998</v>
      </c>
      <c r="BF313" s="4">
        <v>0.65200000000000002</v>
      </c>
      <c r="BG313" s="4">
        <v>8.1349999999999998</v>
      </c>
      <c r="BH313" s="4">
        <v>0</v>
      </c>
      <c r="BI313" s="4">
        <v>8.1349999999999998</v>
      </c>
      <c r="BJ313" s="4">
        <v>6.3040000000000003</v>
      </c>
      <c r="BK313" s="4">
        <v>0</v>
      </c>
      <c r="BL313" s="4">
        <v>6.3040000000000003</v>
      </c>
      <c r="BM313" s="4">
        <v>0.21049999999999999</v>
      </c>
      <c r="BQ313" s="4">
        <v>99.314999999999998</v>
      </c>
      <c r="BR313" s="4">
        <v>0.29864800000000002</v>
      </c>
      <c r="BS313" s="4">
        <v>-5</v>
      </c>
      <c r="BT313" s="4">
        <v>0.204516</v>
      </c>
      <c r="BU313" s="4">
        <v>7.2982100000000001</v>
      </c>
      <c r="BV313" s="4">
        <v>4.1312230000000003</v>
      </c>
    </row>
    <row r="314" spans="1:74" x14ac:dyDescent="0.25">
      <c r="A314" s="2">
        <v>42803</v>
      </c>
      <c r="B314" s="3">
        <v>0.4227757407407407</v>
      </c>
      <c r="C314" s="4">
        <v>14.1</v>
      </c>
      <c r="D314" s="4">
        <v>6.0000000000000001E-3</v>
      </c>
      <c r="E314" s="4">
        <v>60</v>
      </c>
      <c r="F314" s="4">
        <v>443.6</v>
      </c>
      <c r="G314" s="4">
        <v>-9.5</v>
      </c>
      <c r="H314" s="4">
        <v>30.2</v>
      </c>
      <c r="J314" s="4">
        <v>0.8</v>
      </c>
      <c r="K314" s="4">
        <v>0.85819999999999996</v>
      </c>
      <c r="L314" s="4">
        <v>12.1012</v>
      </c>
      <c r="M314" s="4">
        <v>5.1000000000000004E-3</v>
      </c>
      <c r="N314" s="4">
        <v>380.73849999999999</v>
      </c>
      <c r="O314" s="4">
        <v>0</v>
      </c>
      <c r="P314" s="4">
        <v>380.7</v>
      </c>
      <c r="Q314" s="4">
        <v>295.02859999999998</v>
      </c>
      <c r="R314" s="4">
        <v>0</v>
      </c>
      <c r="S314" s="4">
        <v>295</v>
      </c>
      <c r="T314" s="4">
        <v>30.238900000000001</v>
      </c>
      <c r="W314" s="4">
        <v>0</v>
      </c>
      <c r="X314" s="4">
        <v>0.68659999999999999</v>
      </c>
      <c r="Y314" s="4">
        <v>11.7</v>
      </c>
      <c r="Z314" s="4">
        <v>852</v>
      </c>
      <c r="AA314" s="4">
        <v>864</v>
      </c>
      <c r="AB314" s="4">
        <v>851</v>
      </c>
      <c r="AC314" s="4">
        <v>76</v>
      </c>
      <c r="AD314" s="4">
        <v>13.19</v>
      </c>
      <c r="AE314" s="4">
        <v>0.3</v>
      </c>
      <c r="AF314" s="4">
        <v>981</v>
      </c>
      <c r="AG314" s="4">
        <v>-6</v>
      </c>
      <c r="AH314" s="4">
        <v>11</v>
      </c>
      <c r="AI314" s="4">
        <v>13</v>
      </c>
      <c r="AJ314" s="4">
        <v>120</v>
      </c>
      <c r="AK314" s="4">
        <v>118.8</v>
      </c>
      <c r="AL314" s="4">
        <v>4.8</v>
      </c>
      <c r="AM314" s="4">
        <v>142</v>
      </c>
      <c r="AN314" s="4" t="s">
        <v>155</v>
      </c>
      <c r="AO314" s="4">
        <v>2</v>
      </c>
      <c r="AP314" s="5">
        <v>0.63148148148148142</v>
      </c>
      <c r="AQ314" s="4">
        <v>47.163584</v>
      </c>
      <c r="AR314" s="4">
        <v>-88.491057999999995</v>
      </c>
      <c r="AS314" s="4">
        <v>316.60000000000002</v>
      </c>
      <c r="AT314" s="4">
        <v>35.200000000000003</v>
      </c>
      <c r="AU314" s="4">
        <v>12</v>
      </c>
      <c r="AV314" s="4">
        <v>11</v>
      </c>
      <c r="AW314" s="4" t="s">
        <v>412</v>
      </c>
      <c r="AX314" s="4">
        <v>1.0124880000000001</v>
      </c>
      <c r="AY314" s="4">
        <v>1.397502</v>
      </c>
      <c r="AZ314" s="4">
        <v>2.307493</v>
      </c>
      <c r="BA314" s="4">
        <v>11.154</v>
      </c>
      <c r="BB314" s="4">
        <v>12</v>
      </c>
      <c r="BC314" s="4">
        <v>1.08</v>
      </c>
      <c r="BD314" s="4">
        <v>16.518000000000001</v>
      </c>
      <c r="BE314" s="4">
        <v>2417.598</v>
      </c>
      <c r="BF314" s="4">
        <v>0.65500000000000003</v>
      </c>
      <c r="BG314" s="4">
        <v>7.9660000000000002</v>
      </c>
      <c r="BH314" s="4">
        <v>0</v>
      </c>
      <c r="BI314" s="4">
        <v>7.9660000000000002</v>
      </c>
      <c r="BJ314" s="4">
        <v>6.1719999999999997</v>
      </c>
      <c r="BK314" s="4">
        <v>0</v>
      </c>
      <c r="BL314" s="4">
        <v>6.1719999999999997</v>
      </c>
      <c r="BM314" s="4">
        <v>0.2505</v>
      </c>
      <c r="BQ314" s="4">
        <v>99.736000000000004</v>
      </c>
      <c r="BR314" s="4">
        <v>0.30770799999999998</v>
      </c>
      <c r="BS314" s="4">
        <v>-5</v>
      </c>
      <c r="BT314" s="4">
        <v>0.20424200000000001</v>
      </c>
      <c r="BU314" s="4">
        <v>7.5196139999999998</v>
      </c>
      <c r="BV314" s="4">
        <v>4.1256880000000002</v>
      </c>
    </row>
    <row r="315" spans="1:74" x14ac:dyDescent="0.25">
      <c r="A315" s="2">
        <v>42803</v>
      </c>
      <c r="B315" s="3">
        <v>0.42278731481481485</v>
      </c>
      <c r="C315" s="4">
        <v>13.929</v>
      </c>
      <c r="D315" s="4">
        <v>6.0000000000000001E-3</v>
      </c>
      <c r="E315" s="4">
        <v>60</v>
      </c>
      <c r="F315" s="4">
        <v>437</v>
      </c>
      <c r="G315" s="4">
        <v>-2.2999999999999998</v>
      </c>
      <c r="H315" s="4">
        <v>37.799999999999997</v>
      </c>
      <c r="J315" s="4">
        <v>0.78</v>
      </c>
      <c r="K315" s="4">
        <v>0.85970000000000002</v>
      </c>
      <c r="L315" s="4">
        <v>11.975</v>
      </c>
      <c r="M315" s="4">
        <v>5.1999999999999998E-3</v>
      </c>
      <c r="N315" s="4">
        <v>375.69940000000003</v>
      </c>
      <c r="O315" s="4">
        <v>0</v>
      </c>
      <c r="P315" s="4">
        <v>375.7</v>
      </c>
      <c r="Q315" s="4">
        <v>291.113</v>
      </c>
      <c r="R315" s="4">
        <v>0</v>
      </c>
      <c r="S315" s="4">
        <v>291.10000000000002</v>
      </c>
      <c r="T315" s="4">
        <v>37.82</v>
      </c>
      <c r="W315" s="4">
        <v>0</v>
      </c>
      <c r="X315" s="4">
        <v>0.67079999999999995</v>
      </c>
      <c r="Y315" s="4">
        <v>11.8</v>
      </c>
      <c r="Z315" s="4">
        <v>853</v>
      </c>
      <c r="AA315" s="4">
        <v>863</v>
      </c>
      <c r="AB315" s="4">
        <v>850</v>
      </c>
      <c r="AC315" s="4">
        <v>76</v>
      </c>
      <c r="AD315" s="4">
        <v>13.18</v>
      </c>
      <c r="AE315" s="4">
        <v>0.3</v>
      </c>
      <c r="AF315" s="4">
        <v>982</v>
      </c>
      <c r="AG315" s="4">
        <v>-6</v>
      </c>
      <c r="AH315" s="4">
        <v>11</v>
      </c>
      <c r="AI315" s="4">
        <v>13</v>
      </c>
      <c r="AJ315" s="4">
        <v>120</v>
      </c>
      <c r="AK315" s="4">
        <v>119</v>
      </c>
      <c r="AL315" s="4">
        <v>4.5999999999999996</v>
      </c>
      <c r="AM315" s="4">
        <v>142</v>
      </c>
      <c r="AN315" s="4" t="s">
        <v>155</v>
      </c>
      <c r="AO315" s="4">
        <v>2</v>
      </c>
      <c r="AP315" s="5">
        <v>0.63149305555555557</v>
      </c>
      <c r="AQ315" s="4">
        <v>47.163536000000001</v>
      </c>
      <c r="AR315" s="4">
        <v>-88.491269000000003</v>
      </c>
      <c r="AS315" s="4">
        <v>316.3</v>
      </c>
      <c r="AT315" s="4">
        <v>36.200000000000003</v>
      </c>
      <c r="AU315" s="4">
        <v>12</v>
      </c>
      <c r="AV315" s="4">
        <v>12</v>
      </c>
      <c r="AW315" s="4" t="s">
        <v>404</v>
      </c>
      <c r="AX315" s="4">
        <v>1.0974029999999999</v>
      </c>
      <c r="AY315" s="4">
        <v>1.594805</v>
      </c>
      <c r="AZ315" s="4">
        <v>2.4948049999999999</v>
      </c>
      <c r="BA315" s="4">
        <v>11.154</v>
      </c>
      <c r="BB315" s="4">
        <v>12.14</v>
      </c>
      <c r="BC315" s="4">
        <v>1.0900000000000001</v>
      </c>
      <c r="BD315" s="4">
        <v>16.315999999999999</v>
      </c>
      <c r="BE315" s="4">
        <v>2417.5100000000002</v>
      </c>
      <c r="BF315" s="4">
        <v>0.66300000000000003</v>
      </c>
      <c r="BG315" s="4">
        <v>7.9429999999999996</v>
      </c>
      <c r="BH315" s="4">
        <v>0</v>
      </c>
      <c r="BI315" s="4">
        <v>7.9429999999999996</v>
      </c>
      <c r="BJ315" s="4">
        <v>6.1539999999999999</v>
      </c>
      <c r="BK315" s="4">
        <v>0</v>
      </c>
      <c r="BL315" s="4">
        <v>6.1539999999999999</v>
      </c>
      <c r="BM315" s="4">
        <v>0.31659999999999999</v>
      </c>
      <c r="BQ315" s="4">
        <v>98.459000000000003</v>
      </c>
      <c r="BR315" s="4">
        <v>0.39889599999999997</v>
      </c>
      <c r="BS315" s="4">
        <v>-5</v>
      </c>
      <c r="BT315" s="4">
        <v>0.20324200000000001</v>
      </c>
      <c r="BU315" s="4">
        <v>9.7480209999999996</v>
      </c>
      <c r="BV315" s="4">
        <v>4.1054880000000002</v>
      </c>
    </row>
    <row r="316" spans="1:74" x14ac:dyDescent="0.25">
      <c r="A316" s="2">
        <v>42803</v>
      </c>
      <c r="B316" s="3">
        <v>0.42279888888888889</v>
      </c>
      <c r="C316" s="4">
        <v>13.558999999999999</v>
      </c>
      <c r="D316" s="4">
        <v>2E-3</v>
      </c>
      <c r="E316" s="4">
        <v>20.370681999999999</v>
      </c>
      <c r="F316" s="4">
        <v>483.4</v>
      </c>
      <c r="G316" s="4">
        <v>-2.2000000000000002</v>
      </c>
      <c r="H316" s="4">
        <v>45</v>
      </c>
      <c r="J316" s="4">
        <v>0.7</v>
      </c>
      <c r="K316" s="4">
        <v>0.86309999999999998</v>
      </c>
      <c r="L316" s="4">
        <v>11.7029</v>
      </c>
      <c r="M316" s="4">
        <v>1.8E-3</v>
      </c>
      <c r="N316" s="4">
        <v>417.24599999999998</v>
      </c>
      <c r="O316" s="4">
        <v>0</v>
      </c>
      <c r="P316" s="4">
        <v>417.2</v>
      </c>
      <c r="Q316" s="4">
        <v>323.31380000000001</v>
      </c>
      <c r="R316" s="4">
        <v>0</v>
      </c>
      <c r="S316" s="4">
        <v>323.3</v>
      </c>
      <c r="T316" s="4">
        <v>44.991900000000001</v>
      </c>
      <c r="W316" s="4">
        <v>0</v>
      </c>
      <c r="X316" s="4">
        <v>0.60419999999999996</v>
      </c>
      <c r="Y316" s="4">
        <v>11.9</v>
      </c>
      <c r="Z316" s="4">
        <v>852</v>
      </c>
      <c r="AA316" s="4">
        <v>864</v>
      </c>
      <c r="AB316" s="4">
        <v>851</v>
      </c>
      <c r="AC316" s="4">
        <v>76</v>
      </c>
      <c r="AD316" s="4">
        <v>13.19</v>
      </c>
      <c r="AE316" s="4">
        <v>0.3</v>
      </c>
      <c r="AF316" s="4">
        <v>981</v>
      </c>
      <c r="AG316" s="4">
        <v>-6</v>
      </c>
      <c r="AH316" s="4">
        <v>11</v>
      </c>
      <c r="AI316" s="4">
        <v>13</v>
      </c>
      <c r="AJ316" s="4">
        <v>120.8</v>
      </c>
      <c r="AK316" s="4">
        <v>119</v>
      </c>
      <c r="AL316" s="4">
        <v>4.7</v>
      </c>
      <c r="AM316" s="4">
        <v>142</v>
      </c>
      <c r="AN316" s="4" t="s">
        <v>155</v>
      </c>
      <c r="AO316" s="4">
        <v>2</v>
      </c>
      <c r="AP316" s="5">
        <v>0.63150462962962961</v>
      </c>
      <c r="AQ316" s="4">
        <v>47.163463999999998</v>
      </c>
      <c r="AR316" s="4">
        <v>-88.491462999999996</v>
      </c>
      <c r="AS316" s="4">
        <v>316.2</v>
      </c>
      <c r="AT316" s="4">
        <v>36.4</v>
      </c>
      <c r="AU316" s="4">
        <v>12</v>
      </c>
      <c r="AV316" s="4">
        <v>12</v>
      </c>
      <c r="AW316" s="4" t="s">
        <v>404</v>
      </c>
      <c r="AX316" s="4">
        <v>1.294605</v>
      </c>
      <c r="AY316" s="4">
        <v>1.794605</v>
      </c>
      <c r="AZ316" s="4">
        <v>2.6946050000000001</v>
      </c>
      <c r="BA316" s="4">
        <v>11.154</v>
      </c>
      <c r="BB316" s="4">
        <v>12.45</v>
      </c>
      <c r="BC316" s="4">
        <v>1.1200000000000001</v>
      </c>
      <c r="BD316" s="4">
        <v>15.86</v>
      </c>
      <c r="BE316" s="4">
        <v>2418.2109999999998</v>
      </c>
      <c r="BF316" s="4">
        <v>0.23100000000000001</v>
      </c>
      <c r="BG316" s="4">
        <v>9.0289999999999999</v>
      </c>
      <c r="BH316" s="4">
        <v>0</v>
      </c>
      <c r="BI316" s="4">
        <v>9.0289999999999999</v>
      </c>
      <c r="BJ316" s="4">
        <v>6.9960000000000004</v>
      </c>
      <c r="BK316" s="4">
        <v>0</v>
      </c>
      <c r="BL316" s="4">
        <v>6.9960000000000004</v>
      </c>
      <c r="BM316" s="4">
        <v>0.38550000000000001</v>
      </c>
      <c r="BQ316" s="4">
        <v>90.775000000000006</v>
      </c>
      <c r="BR316" s="4">
        <v>0.35474800000000001</v>
      </c>
      <c r="BS316" s="4">
        <v>-5</v>
      </c>
      <c r="BT316" s="4">
        <v>0.20527400000000001</v>
      </c>
      <c r="BU316" s="4">
        <v>8.6691540000000007</v>
      </c>
      <c r="BV316" s="4">
        <v>4.1465350000000001</v>
      </c>
    </row>
    <row r="317" spans="1:74" x14ac:dyDescent="0.25">
      <c r="A317" s="2">
        <v>42803</v>
      </c>
      <c r="B317" s="3">
        <v>0.42281046296296299</v>
      </c>
      <c r="C317" s="4">
        <v>13.157999999999999</v>
      </c>
      <c r="D317" s="4">
        <v>2.5999999999999999E-3</v>
      </c>
      <c r="E317" s="4">
        <v>25.720130999999999</v>
      </c>
      <c r="F317" s="4">
        <v>586.6</v>
      </c>
      <c r="G317" s="4">
        <v>-1.1000000000000001</v>
      </c>
      <c r="H317" s="4">
        <v>39</v>
      </c>
      <c r="J317" s="4">
        <v>0.7</v>
      </c>
      <c r="K317" s="4">
        <v>0.86680000000000001</v>
      </c>
      <c r="L317" s="4">
        <v>11.4055</v>
      </c>
      <c r="M317" s="4">
        <v>2.2000000000000001E-3</v>
      </c>
      <c r="N317" s="4">
        <v>508.46289999999999</v>
      </c>
      <c r="O317" s="4">
        <v>0</v>
      </c>
      <c r="P317" s="4">
        <v>508.5</v>
      </c>
      <c r="Q317" s="4">
        <v>394.00029999999998</v>
      </c>
      <c r="R317" s="4">
        <v>0</v>
      </c>
      <c r="S317" s="4">
        <v>394</v>
      </c>
      <c r="T317" s="4">
        <v>38.979999999999997</v>
      </c>
      <c r="W317" s="4">
        <v>0</v>
      </c>
      <c r="X317" s="4">
        <v>0.60680000000000001</v>
      </c>
      <c r="Y317" s="4">
        <v>11.8</v>
      </c>
      <c r="Z317" s="4">
        <v>851</v>
      </c>
      <c r="AA317" s="4">
        <v>863</v>
      </c>
      <c r="AB317" s="4">
        <v>851</v>
      </c>
      <c r="AC317" s="4">
        <v>76</v>
      </c>
      <c r="AD317" s="4">
        <v>13.19</v>
      </c>
      <c r="AE317" s="4">
        <v>0.3</v>
      </c>
      <c r="AF317" s="4">
        <v>981</v>
      </c>
      <c r="AG317" s="4">
        <v>-6</v>
      </c>
      <c r="AH317" s="4">
        <v>11</v>
      </c>
      <c r="AI317" s="4">
        <v>13</v>
      </c>
      <c r="AJ317" s="4">
        <v>121</v>
      </c>
      <c r="AK317" s="4">
        <v>118.2</v>
      </c>
      <c r="AL317" s="4">
        <v>4.8</v>
      </c>
      <c r="AM317" s="4">
        <v>142</v>
      </c>
      <c r="AN317" s="4" t="s">
        <v>155</v>
      </c>
      <c r="AO317" s="4">
        <v>2</v>
      </c>
      <c r="AP317" s="5">
        <v>0.63151620370370376</v>
      </c>
      <c r="AQ317" s="4">
        <v>47.163366000000003</v>
      </c>
      <c r="AR317" s="4">
        <v>-88.491631999999996</v>
      </c>
      <c r="AS317" s="4">
        <v>316.2</v>
      </c>
      <c r="AT317" s="4">
        <v>36.4</v>
      </c>
      <c r="AU317" s="4">
        <v>12</v>
      </c>
      <c r="AV317" s="4">
        <v>12</v>
      </c>
      <c r="AW317" s="4" t="s">
        <v>404</v>
      </c>
      <c r="AX317" s="4">
        <v>1.786014</v>
      </c>
      <c r="AY317" s="4">
        <v>2.0916079999999999</v>
      </c>
      <c r="AZ317" s="4">
        <v>3.2832170000000001</v>
      </c>
      <c r="BA317" s="4">
        <v>11.154</v>
      </c>
      <c r="BB317" s="4">
        <v>12.81</v>
      </c>
      <c r="BC317" s="4">
        <v>1.1499999999999999</v>
      </c>
      <c r="BD317" s="4">
        <v>15.368</v>
      </c>
      <c r="BE317" s="4">
        <v>2418.4209999999998</v>
      </c>
      <c r="BF317" s="4">
        <v>0.30099999999999999</v>
      </c>
      <c r="BG317" s="4">
        <v>11.29</v>
      </c>
      <c r="BH317" s="4">
        <v>0</v>
      </c>
      <c r="BI317" s="4">
        <v>11.29</v>
      </c>
      <c r="BJ317" s="4">
        <v>8.7490000000000006</v>
      </c>
      <c r="BK317" s="4">
        <v>0</v>
      </c>
      <c r="BL317" s="4">
        <v>8.7490000000000006</v>
      </c>
      <c r="BM317" s="4">
        <v>0.3427</v>
      </c>
      <c r="BQ317" s="4">
        <v>93.546999999999997</v>
      </c>
      <c r="BR317" s="4">
        <v>0.31380799999999998</v>
      </c>
      <c r="BS317" s="4">
        <v>-5</v>
      </c>
      <c r="BT317" s="4">
        <v>0.204484</v>
      </c>
      <c r="BU317" s="4">
        <v>7.6686829999999997</v>
      </c>
      <c r="BV317" s="4">
        <v>4.1305769999999997</v>
      </c>
    </row>
    <row r="318" spans="1:74" x14ac:dyDescent="0.25">
      <c r="A318" s="2">
        <v>42803</v>
      </c>
      <c r="B318" s="3">
        <v>0.42282203703703702</v>
      </c>
      <c r="C318" s="4">
        <v>13.382999999999999</v>
      </c>
      <c r="D318" s="4">
        <v>1.0200000000000001E-2</v>
      </c>
      <c r="E318" s="4">
        <v>101.934946</v>
      </c>
      <c r="F318" s="4">
        <v>623.6</v>
      </c>
      <c r="G318" s="4">
        <v>-9.6</v>
      </c>
      <c r="H318" s="4">
        <v>48.8</v>
      </c>
      <c r="J318" s="4">
        <v>0.7</v>
      </c>
      <c r="K318" s="4">
        <v>0.86450000000000005</v>
      </c>
      <c r="L318" s="4">
        <v>11.5702</v>
      </c>
      <c r="M318" s="4">
        <v>8.8000000000000005E-3</v>
      </c>
      <c r="N318" s="4">
        <v>539.16</v>
      </c>
      <c r="O318" s="4">
        <v>0</v>
      </c>
      <c r="P318" s="4">
        <v>539.20000000000005</v>
      </c>
      <c r="Q318" s="4">
        <v>418.9889</v>
      </c>
      <c r="R318" s="4">
        <v>0</v>
      </c>
      <c r="S318" s="4">
        <v>419</v>
      </c>
      <c r="T318" s="4">
        <v>48.795999999999999</v>
      </c>
      <c r="W318" s="4">
        <v>0</v>
      </c>
      <c r="X318" s="4">
        <v>0.60519999999999996</v>
      </c>
      <c r="Y318" s="4">
        <v>11.8</v>
      </c>
      <c r="Z318" s="4">
        <v>850</v>
      </c>
      <c r="AA318" s="4">
        <v>860</v>
      </c>
      <c r="AB318" s="4">
        <v>848</v>
      </c>
      <c r="AC318" s="4">
        <v>76</v>
      </c>
      <c r="AD318" s="4">
        <v>13.98</v>
      </c>
      <c r="AE318" s="4">
        <v>0.32</v>
      </c>
      <c r="AF318" s="4">
        <v>981</v>
      </c>
      <c r="AG318" s="4">
        <v>-5.2</v>
      </c>
      <c r="AH318" s="4">
        <v>11</v>
      </c>
      <c r="AI318" s="4">
        <v>13</v>
      </c>
      <c r="AJ318" s="4">
        <v>121</v>
      </c>
      <c r="AK318" s="4">
        <v>118.8</v>
      </c>
      <c r="AL318" s="4">
        <v>4.5999999999999996</v>
      </c>
      <c r="AM318" s="4">
        <v>142</v>
      </c>
      <c r="AN318" s="4" t="s">
        <v>155</v>
      </c>
      <c r="AO318" s="4">
        <v>2</v>
      </c>
      <c r="AP318" s="5">
        <v>0.6315277777777778</v>
      </c>
      <c r="AQ318" s="4">
        <v>47.163246000000001</v>
      </c>
      <c r="AR318" s="4">
        <v>-88.491765999999998</v>
      </c>
      <c r="AS318" s="4">
        <v>316.10000000000002</v>
      </c>
      <c r="AT318" s="4">
        <v>36.1</v>
      </c>
      <c r="AU318" s="4">
        <v>12</v>
      </c>
      <c r="AV318" s="4">
        <v>12</v>
      </c>
      <c r="AW318" s="4" t="s">
        <v>404</v>
      </c>
      <c r="AX318" s="4">
        <v>1.8</v>
      </c>
      <c r="AY318" s="4">
        <v>1.031868</v>
      </c>
      <c r="AZ318" s="4">
        <v>2.231868</v>
      </c>
      <c r="BA318" s="4">
        <v>11.154</v>
      </c>
      <c r="BB318" s="4">
        <v>12.6</v>
      </c>
      <c r="BC318" s="4">
        <v>1.1299999999999999</v>
      </c>
      <c r="BD318" s="4">
        <v>15.670999999999999</v>
      </c>
      <c r="BE318" s="4">
        <v>2416.732</v>
      </c>
      <c r="BF318" s="4">
        <v>1.1719999999999999</v>
      </c>
      <c r="BG318" s="4">
        <v>11.792999999999999</v>
      </c>
      <c r="BH318" s="4">
        <v>0</v>
      </c>
      <c r="BI318" s="4">
        <v>11.792999999999999</v>
      </c>
      <c r="BJ318" s="4">
        <v>9.1649999999999991</v>
      </c>
      <c r="BK318" s="4">
        <v>0</v>
      </c>
      <c r="BL318" s="4">
        <v>9.1649999999999991</v>
      </c>
      <c r="BM318" s="4">
        <v>0.42259999999999998</v>
      </c>
      <c r="BQ318" s="4">
        <v>91.91</v>
      </c>
      <c r="BR318" s="4">
        <v>0.36706499999999997</v>
      </c>
      <c r="BS318" s="4">
        <v>-5</v>
      </c>
      <c r="BT318" s="4">
        <v>0.20475699999999999</v>
      </c>
      <c r="BU318" s="4">
        <v>8.9701489999999993</v>
      </c>
      <c r="BV318" s="4">
        <v>4.1360960000000002</v>
      </c>
    </row>
    <row r="319" spans="1:74" x14ac:dyDescent="0.25">
      <c r="A319" s="2">
        <v>42803</v>
      </c>
      <c r="B319" s="3">
        <v>0.42283361111111112</v>
      </c>
      <c r="C319" s="4">
        <v>14.061</v>
      </c>
      <c r="D319" s="4">
        <v>1.8599999999999998E-2</v>
      </c>
      <c r="E319" s="4">
        <v>186.405338</v>
      </c>
      <c r="F319" s="4">
        <v>578.9</v>
      </c>
      <c r="G319" s="4">
        <v>-11.5</v>
      </c>
      <c r="H319" s="4">
        <v>59.4</v>
      </c>
      <c r="J319" s="4">
        <v>0.7</v>
      </c>
      <c r="K319" s="4">
        <v>0.85829999999999995</v>
      </c>
      <c r="L319" s="4">
        <v>12.0688</v>
      </c>
      <c r="M319" s="4">
        <v>1.6E-2</v>
      </c>
      <c r="N319" s="4">
        <v>496.85320000000002</v>
      </c>
      <c r="O319" s="4">
        <v>0</v>
      </c>
      <c r="P319" s="4">
        <v>496.9</v>
      </c>
      <c r="Q319" s="4">
        <v>386.48050000000001</v>
      </c>
      <c r="R319" s="4">
        <v>0</v>
      </c>
      <c r="S319" s="4">
        <v>386.5</v>
      </c>
      <c r="T319" s="4">
        <v>59.408700000000003</v>
      </c>
      <c r="W319" s="4">
        <v>0</v>
      </c>
      <c r="X319" s="4">
        <v>0.6008</v>
      </c>
      <c r="Y319" s="4">
        <v>11.8</v>
      </c>
      <c r="Z319" s="4">
        <v>848</v>
      </c>
      <c r="AA319" s="4">
        <v>857</v>
      </c>
      <c r="AB319" s="4">
        <v>845</v>
      </c>
      <c r="AC319" s="4">
        <v>76</v>
      </c>
      <c r="AD319" s="4">
        <v>14.24</v>
      </c>
      <c r="AE319" s="4">
        <v>0.33</v>
      </c>
      <c r="AF319" s="4">
        <v>981</v>
      </c>
      <c r="AG319" s="4">
        <v>-5</v>
      </c>
      <c r="AH319" s="4">
        <v>11</v>
      </c>
      <c r="AI319" s="4">
        <v>13</v>
      </c>
      <c r="AJ319" s="4">
        <v>121</v>
      </c>
      <c r="AK319" s="4">
        <v>119.8</v>
      </c>
      <c r="AL319" s="4">
        <v>4.7</v>
      </c>
      <c r="AM319" s="4">
        <v>142</v>
      </c>
      <c r="AN319" s="4" t="s">
        <v>155</v>
      </c>
      <c r="AO319" s="4">
        <v>2</v>
      </c>
      <c r="AP319" s="5">
        <v>0.63153935185185184</v>
      </c>
      <c r="AQ319" s="4">
        <v>47.163137999999996</v>
      </c>
      <c r="AR319" s="4">
        <v>-88.491883000000001</v>
      </c>
      <c r="AS319" s="4">
        <v>316.2</v>
      </c>
      <c r="AT319" s="4">
        <v>33.200000000000003</v>
      </c>
      <c r="AU319" s="4">
        <v>12</v>
      </c>
      <c r="AV319" s="4">
        <v>12</v>
      </c>
      <c r="AW319" s="4" t="s">
        <v>404</v>
      </c>
      <c r="AX319" s="4">
        <v>0.927844</v>
      </c>
      <c r="AY319" s="4">
        <v>1.0969059999999999</v>
      </c>
      <c r="AZ319" s="4">
        <v>2.2000000000000002</v>
      </c>
      <c r="BA319" s="4">
        <v>11.154</v>
      </c>
      <c r="BB319" s="4">
        <v>12.02</v>
      </c>
      <c r="BC319" s="4">
        <v>1.08</v>
      </c>
      <c r="BD319" s="4">
        <v>16.507999999999999</v>
      </c>
      <c r="BE319" s="4">
        <v>2414.8510000000001</v>
      </c>
      <c r="BF319" s="4">
        <v>2.0379999999999998</v>
      </c>
      <c r="BG319" s="4">
        <v>10.411</v>
      </c>
      <c r="BH319" s="4">
        <v>0</v>
      </c>
      <c r="BI319" s="4">
        <v>10.411</v>
      </c>
      <c r="BJ319" s="4">
        <v>8.0980000000000008</v>
      </c>
      <c r="BK319" s="4">
        <v>0</v>
      </c>
      <c r="BL319" s="4">
        <v>8.0980000000000008</v>
      </c>
      <c r="BM319" s="4">
        <v>0.4929</v>
      </c>
      <c r="BQ319" s="4">
        <v>87.411000000000001</v>
      </c>
      <c r="BR319" s="4">
        <v>0.47465800000000002</v>
      </c>
      <c r="BS319" s="4">
        <v>-5</v>
      </c>
      <c r="BT319" s="4">
        <v>0.203484</v>
      </c>
      <c r="BU319" s="4">
        <v>11.599447</v>
      </c>
      <c r="BV319" s="4">
        <v>4.1103870000000002</v>
      </c>
    </row>
    <row r="320" spans="1:74" x14ac:dyDescent="0.25">
      <c r="A320" s="2">
        <v>42803</v>
      </c>
      <c r="B320" s="3">
        <v>0.42284518518518516</v>
      </c>
      <c r="C320" s="4">
        <v>14.5</v>
      </c>
      <c r="D320" s="4">
        <v>2.86E-2</v>
      </c>
      <c r="E320" s="4">
        <v>286.488741</v>
      </c>
      <c r="F320" s="4">
        <v>534.6</v>
      </c>
      <c r="G320" s="4">
        <v>-13.7</v>
      </c>
      <c r="H320" s="4">
        <v>58</v>
      </c>
      <c r="J320" s="4">
        <v>0.8</v>
      </c>
      <c r="K320" s="4">
        <v>0.85440000000000005</v>
      </c>
      <c r="L320" s="4">
        <v>12.388400000000001</v>
      </c>
      <c r="M320" s="4">
        <v>2.4500000000000001E-2</v>
      </c>
      <c r="N320" s="4">
        <v>456.7226</v>
      </c>
      <c r="O320" s="4">
        <v>0</v>
      </c>
      <c r="P320" s="4">
        <v>456.7</v>
      </c>
      <c r="Q320" s="4">
        <v>354.22660000000002</v>
      </c>
      <c r="R320" s="4">
        <v>0</v>
      </c>
      <c r="S320" s="4">
        <v>354.2</v>
      </c>
      <c r="T320" s="4">
        <v>57.981299999999997</v>
      </c>
      <c r="W320" s="4">
        <v>0</v>
      </c>
      <c r="X320" s="4">
        <v>0.6835</v>
      </c>
      <c r="Y320" s="4">
        <v>11.8</v>
      </c>
      <c r="Z320" s="4">
        <v>848</v>
      </c>
      <c r="AA320" s="4">
        <v>858</v>
      </c>
      <c r="AB320" s="4">
        <v>846</v>
      </c>
      <c r="AC320" s="4">
        <v>76</v>
      </c>
      <c r="AD320" s="4">
        <v>13.44</v>
      </c>
      <c r="AE320" s="4">
        <v>0.31</v>
      </c>
      <c r="AF320" s="4">
        <v>981</v>
      </c>
      <c r="AG320" s="4">
        <v>-5.8</v>
      </c>
      <c r="AH320" s="4">
        <v>11</v>
      </c>
      <c r="AI320" s="4">
        <v>13</v>
      </c>
      <c r="AJ320" s="4">
        <v>121</v>
      </c>
      <c r="AK320" s="4">
        <v>119.2</v>
      </c>
      <c r="AL320" s="4">
        <v>4.7</v>
      </c>
      <c r="AM320" s="4">
        <v>142</v>
      </c>
      <c r="AN320" s="4" t="s">
        <v>155</v>
      </c>
      <c r="AO320" s="4">
        <v>2</v>
      </c>
      <c r="AP320" s="5">
        <v>0.63155092592592588</v>
      </c>
      <c r="AQ320" s="4">
        <v>47.163012000000002</v>
      </c>
      <c r="AR320" s="4">
        <v>-88.491960000000006</v>
      </c>
      <c r="AS320" s="4">
        <v>316.2</v>
      </c>
      <c r="AT320" s="4">
        <v>33.6</v>
      </c>
      <c r="AU320" s="4">
        <v>12</v>
      </c>
      <c r="AV320" s="4">
        <v>12</v>
      </c>
      <c r="AW320" s="4" t="s">
        <v>404</v>
      </c>
      <c r="AX320" s="4">
        <v>0.99680299999999999</v>
      </c>
      <c r="AY320" s="4">
        <v>1.1968030000000001</v>
      </c>
      <c r="AZ320" s="4">
        <v>2.2000000000000002</v>
      </c>
      <c r="BA320" s="4">
        <v>11.154</v>
      </c>
      <c r="BB320" s="4">
        <v>11.67</v>
      </c>
      <c r="BC320" s="4">
        <v>1.05</v>
      </c>
      <c r="BD320" s="4">
        <v>17.047000000000001</v>
      </c>
      <c r="BE320" s="4">
        <v>2413.134</v>
      </c>
      <c r="BF320" s="4">
        <v>3.0350000000000001</v>
      </c>
      <c r="BG320" s="4">
        <v>9.3170000000000002</v>
      </c>
      <c r="BH320" s="4">
        <v>0</v>
      </c>
      <c r="BI320" s="4">
        <v>9.3170000000000002</v>
      </c>
      <c r="BJ320" s="4">
        <v>7.226</v>
      </c>
      <c r="BK320" s="4">
        <v>0</v>
      </c>
      <c r="BL320" s="4">
        <v>7.226</v>
      </c>
      <c r="BM320" s="4">
        <v>0.46829999999999999</v>
      </c>
      <c r="BQ320" s="4">
        <v>96.804000000000002</v>
      </c>
      <c r="BR320" s="4">
        <v>0.53104600000000002</v>
      </c>
      <c r="BS320" s="4">
        <v>-5</v>
      </c>
      <c r="BT320" s="4">
        <v>0.20375799999999999</v>
      </c>
      <c r="BU320" s="4">
        <v>12.977437</v>
      </c>
      <c r="BV320" s="4">
        <v>4.1159119999999998</v>
      </c>
    </row>
    <row r="321" spans="1:74" x14ac:dyDescent="0.25">
      <c r="A321" s="2">
        <v>42803</v>
      </c>
      <c r="B321" s="3">
        <v>0.42285675925925931</v>
      </c>
      <c r="C321" s="4">
        <v>14.61</v>
      </c>
      <c r="D321" s="4">
        <v>0.15570000000000001</v>
      </c>
      <c r="E321" s="4">
        <v>1557.142857</v>
      </c>
      <c r="F321" s="4">
        <v>533.79999999999995</v>
      </c>
      <c r="G321" s="4">
        <v>-13.7</v>
      </c>
      <c r="H321" s="4">
        <v>55.9</v>
      </c>
      <c r="J321" s="4">
        <v>1</v>
      </c>
      <c r="K321" s="4">
        <v>0.85219999999999996</v>
      </c>
      <c r="L321" s="4">
        <v>12.4504</v>
      </c>
      <c r="M321" s="4">
        <v>0.13270000000000001</v>
      </c>
      <c r="N321" s="4">
        <v>454.89280000000002</v>
      </c>
      <c r="O321" s="4">
        <v>0</v>
      </c>
      <c r="P321" s="4">
        <v>454.9</v>
      </c>
      <c r="Q321" s="4">
        <v>352.4896</v>
      </c>
      <c r="R321" s="4">
        <v>0</v>
      </c>
      <c r="S321" s="4">
        <v>352.5</v>
      </c>
      <c r="T321" s="4">
        <v>55.942900000000002</v>
      </c>
      <c r="W321" s="4">
        <v>0</v>
      </c>
      <c r="X321" s="4">
        <v>0.85219999999999996</v>
      </c>
      <c r="Y321" s="4">
        <v>11.9</v>
      </c>
      <c r="Z321" s="4">
        <v>847</v>
      </c>
      <c r="AA321" s="4">
        <v>859</v>
      </c>
      <c r="AB321" s="4">
        <v>849</v>
      </c>
      <c r="AC321" s="4">
        <v>76</v>
      </c>
      <c r="AD321" s="4">
        <v>13.19</v>
      </c>
      <c r="AE321" s="4">
        <v>0.3</v>
      </c>
      <c r="AF321" s="4">
        <v>981</v>
      </c>
      <c r="AG321" s="4">
        <v>-6</v>
      </c>
      <c r="AH321" s="4">
        <v>11</v>
      </c>
      <c r="AI321" s="4">
        <v>13</v>
      </c>
      <c r="AJ321" s="4">
        <v>121</v>
      </c>
      <c r="AK321" s="4">
        <v>119</v>
      </c>
      <c r="AL321" s="4">
        <v>4.9000000000000004</v>
      </c>
      <c r="AM321" s="4">
        <v>142</v>
      </c>
      <c r="AN321" s="4" t="s">
        <v>155</v>
      </c>
      <c r="AO321" s="4">
        <v>2</v>
      </c>
      <c r="AP321" s="5">
        <v>0.63156250000000003</v>
      </c>
      <c r="AQ321" s="4">
        <v>47.162869999999998</v>
      </c>
      <c r="AR321" s="4">
        <v>-88.492006000000003</v>
      </c>
      <c r="AS321" s="4">
        <v>316.10000000000002</v>
      </c>
      <c r="AT321" s="4">
        <v>35.799999999999997</v>
      </c>
      <c r="AU321" s="4">
        <v>12</v>
      </c>
      <c r="AV321" s="4">
        <v>12</v>
      </c>
      <c r="AW321" s="4" t="s">
        <v>404</v>
      </c>
      <c r="AX321" s="4">
        <v>1</v>
      </c>
      <c r="AY321" s="4">
        <v>1.395556</v>
      </c>
      <c r="AZ321" s="4">
        <v>2.2977780000000001</v>
      </c>
      <c r="BA321" s="4">
        <v>11.154</v>
      </c>
      <c r="BB321" s="4">
        <v>11.48</v>
      </c>
      <c r="BC321" s="4">
        <v>1.03</v>
      </c>
      <c r="BD321" s="4">
        <v>17.346</v>
      </c>
      <c r="BE321" s="4">
        <v>2392.3490000000002</v>
      </c>
      <c r="BF321" s="4">
        <v>16.228999999999999</v>
      </c>
      <c r="BG321" s="4">
        <v>9.1539999999999999</v>
      </c>
      <c r="BH321" s="4">
        <v>0</v>
      </c>
      <c r="BI321" s="4">
        <v>9.1539999999999999</v>
      </c>
      <c r="BJ321" s="4">
        <v>7.093</v>
      </c>
      <c r="BK321" s="4">
        <v>0</v>
      </c>
      <c r="BL321" s="4">
        <v>7.093</v>
      </c>
      <c r="BM321" s="4">
        <v>0.44569999999999999</v>
      </c>
      <c r="BQ321" s="4">
        <v>119.062</v>
      </c>
      <c r="BR321" s="4">
        <v>0.58169000000000004</v>
      </c>
      <c r="BS321" s="4">
        <v>-5</v>
      </c>
      <c r="BT321" s="4">
        <v>0.20627400000000001</v>
      </c>
      <c r="BU321" s="4">
        <v>14.215049</v>
      </c>
      <c r="BV321" s="4">
        <v>4.1667350000000001</v>
      </c>
    </row>
    <row r="322" spans="1:74" x14ac:dyDescent="0.25">
      <c r="A322" s="2">
        <v>42803</v>
      </c>
      <c r="B322" s="3">
        <v>0.42286833333333335</v>
      </c>
      <c r="C322" s="4">
        <v>14.5</v>
      </c>
      <c r="D322" s="4">
        <v>0.1719</v>
      </c>
      <c r="E322" s="4">
        <v>1718.7339609999999</v>
      </c>
      <c r="F322" s="4">
        <v>494.1</v>
      </c>
      <c r="G322" s="4">
        <v>-3.4</v>
      </c>
      <c r="H322" s="4">
        <v>57.8</v>
      </c>
      <c r="J322" s="4">
        <v>1.1000000000000001</v>
      </c>
      <c r="K322" s="4">
        <v>0.85299999999999998</v>
      </c>
      <c r="L322" s="4">
        <v>12.368600000000001</v>
      </c>
      <c r="M322" s="4">
        <v>0.14660000000000001</v>
      </c>
      <c r="N322" s="4">
        <v>421.44439999999997</v>
      </c>
      <c r="O322" s="4">
        <v>0</v>
      </c>
      <c r="P322" s="4">
        <v>421.4</v>
      </c>
      <c r="Q322" s="4">
        <v>326.55880000000002</v>
      </c>
      <c r="R322" s="4">
        <v>0</v>
      </c>
      <c r="S322" s="4">
        <v>326.60000000000002</v>
      </c>
      <c r="T322" s="4">
        <v>57.82</v>
      </c>
      <c r="W322" s="4">
        <v>0</v>
      </c>
      <c r="X322" s="4">
        <v>0.93830000000000002</v>
      </c>
      <c r="Y322" s="4">
        <v>11.8</v>
      </c>
      <c r="Z322" s="4">
        <v>848</v>
      </c>
      <c r="AA322" s="4">
        <v>861</v>
      </c>
      <c r="AB322" s="4">
        <v>849</v>
      </c>
      <c r="AC322" s="4">
        <v>76</v>
      </c>
      <c r="AD322" s="4">
        <v>13.18</v>
      </c>
      <c r="AE322" s="4">
        <v>0.3</v>
      </c>
      <c r="AF322" s="4">
        <v>982</v>
      </c>
      <c r="AG322" s="4">
        <v>-6</v>
      </c>
      <c r="AH322" s="4">
        <v>11</v>
      </c>
      <c r="AI322" s="4">
        <v>13</v>
      </c>
      <c r="AJ322" s="4">
        <v>121</v>
      </c>
      <c r="AK322" s="4">
        <v>119</v>
      </c>
      <c r="AL322" s="4">
        <v>4.9000000000000004</v>
      </c>
      <c r="AM322" s="4">
        <v>142</v>
      </c>
      <c r="AN322" s="4" t="s">
        <v>155</v>
      </c>
      <c r="AO322" s="4">
        <v>2</v>
      </c>
      <c r="AP322" s="5">
        <v>0.63157407407407407</v>
      </c>
      <c r="AQ322" s="4">
        <v>47.162703999999998</v>
      </c>
      <c r="AR322" s="4">
        <v>-88.491979000000001</v>
      </c>
      <c r="AS322" s="4">
        <v>315.89999999999998</v>
      </c>
      <c r="AT322" s="4">
        <v>37.9</v>
      </c>
      <c r="AU322" s="4">
        <v>12</v>
      </c>
      <c r="AV322" s="4">
        <v>12</v>
      </c>
      <c r="AW322" s="4" t="s">
        <v>404</v>
      </c>
      <c r="AX322" s="4">
        <v>1.1954050000000001</v>
      </c>
      <c r="AY322" s="4">
        <v>1.0091909999999999</v>
      </c>
      <c r="AZ322" s="4">
        <v>2.3977020000000002</v>
      </c>
      <c r="BA322" s="4">
        <v>11.154</v>
      </c>
      <c r="BB322" s="4">
        <v>11.55</v>
      </c>
      <c r="BC322" s="4">
        <v>1.04</v>
      </c>
      <c r="BD322" s="4">
        <v>17.236000000000001</v>
      </c>
      <c r="BE322" s="4">
        <v>2389.5230000000001</v>
      </c>
      <c r="BF322" s="4">
        <v>18.027000000000001</v>
      </c>
      <c r="BG322" s="4">
        <v>8.5259999999999998</v>
      </c>
      <c r="BH322" s="4">
        <v>0</v>
      </c>
      <c r="BI322" s="4">
        <v>8.5259999999999998</v>
      </c>
      <c r="BJ322" s="4">
        <v>6.6070000000000002</v>
      </c>
      <c r="BK322" s="4">
        <v>0</v>
      </c>
      <c r="BL322" s="4">
        <v>6.6070000000000002</v>
      </c>
      <c r="BM322" s="4">
        <v>0.4632</v>
      </c>
      <c r="BQ322" s="4">
        <v>131.80199999999999</v>
      </c>
      <c r="BR322" s="4">
        <v>0.46765600000000002</v>
      </c>
      <c r="BS322" s="4">
        <v>-5</v>
      </c>
      <c r="BT322" s="4">
        <v>0.20472599999999999</v>
      </c>
      <c r="BU322" s="4">
        <v>11.428343999999999</v>
      </c>
      <c r="BV322" s="4">
        <v>4.1354649999999999</v>
      </c>
    </row>
    <row r="323" spans="1:74" x14ac:dyDescent="0.25">
      <c r="A323" s="2">
        <v>42803</v>
      </c>
      <c r="B323" s="3">
        <v>0.42287990740740744</v>
      </c>
      <c r="C323" s="4">
        <v>14.204000000000001</v>
      </c>
      <c r="D323" s="4">
        <v>9.9599999999999994E-2</v>
      </c>
      <c r="E323" s="4">
        <v>995.67654100000004</v>
      </c>
      <c r="F323" s="4">
        <v>416.2</v>
      </c>
      <c r="G323" s="4">
        <v>-3.6</v>
      </c>
      <c r="H323" s="4">
        <v>66.900000000000006</v>
      </c>
      <c r="J323" s="4">
        <v>1.2</v>
      </c>
      <c r="K323" s="4">
        <v>0.85629999999999995</v>
      </c>
      <c r="L323" s="4">
        <v>12.162599999999999</v>
      </c>
      <c r="M323" s="4">
        <v>8.5300000000000001E-2</v>
      </c>
      <c r="N323" s="4">
        <v>356.35410000000002</v>
      </c>
      <c r="O323" s="4">
        <v>0</v>
      </c>
      <c r="P323" s="4">
        <v>356.4</v>
      </c>
      <c r="Q323" s="4">
        <v>276.91419999999999</v>
      </c>
      <c r="R323" s="4">
        <v>0</v>
      </c>
      <c r="S323" s="4">
        <v>276.89999999999998</v>
      </c>
      <c r="T323" s="4">
        <v>66.9495</v>
      </c>
      <c r="W323" s="4">
        <v>0</v>
      </c>
      <c r="X323" s="4">
        <v>1.0275000000000001</v>
      </c>
      <c r="Y323" s="4">
        <v>11.9</v>
      </c>
      <c r="Z323" s="4">
        <v>849</v>
      </c>
      <c r="AA323" s="4">
        <v>861</v>
      </c>
      <c r="AB323" s="4">
        <v>848</v>
      </c>
      <c r="AC323" s="4">
        <v>76</v>
      </c>
      <c r="AD323" s="4">
        <v>13.96</v>
      </c>
      <c r="AE323" s="4">
        <v>0.32</v>
      </c>
      <c r="AF323" s="4">
        <v>982</v>
      </c>
      <c r="AG323" s="4">
        <v>-5.2</v>
      </c>
      <c r="AH323" s="4">
        <v>11</v>
      </c>
      <c r="AI323" s="4">
        <v>13</v>
      </c>
      <c r="AJ323" s="4">
        <v>121</v>
      </c>
      <c r="AK323" s="4">
        <v>119.8</v>
      </c>
      <c r="AL323" s="4">
        <v>4.8</v>
      </c>
      <c r="AM323" s="4">
        <v>142</v>
      </c>
      <c r="AN323" s="4" t="s">
        <v>155</v>
      </c>
      <c r="AO323" s="4">
        <v>2</v>
      </c>
      <c r="AP323" s="5">
        <v>0.63158564814814822</v>
      </c>
      <c r="AQ323" s="4">
        <v>47.162536000000003</v>
      </c>
      <c r="AR323" s="4">
        <v>-88.491921000000005</v>
      </c>
      <c r="AS323" s="4">
        <v>315.60000000000002</v>
      </c>
      <c r="AT323" s="4">
        <v>39.9</v>
      </c>
      <c r="AU323" s="4">
        <v>12</v>
      </c>
      <c r="AV323" s="4">
        <v>12</v>
      </c>
      <c r="AW323" s="4" t="s">
        <v>404</v>
      </c>
      <c r="AX323" s="4">
        <v>1.2976019999999999</v>
      </c>
      <c r="AY323" s="4">
        <v>1.1952050000000001</v>
      </c>
      <c r="AZ323" s="4">
        <v>2.4976020000000001</v>
      </c>
      <c r="BA323" s="4">
        <v>11.154</v>
      </c>
      <c r="BB323" s="4">
        <v>11.83</v>
      </c>
      <c r="BC323" s="4">
        <v>1.06</v>
      </c>
      <c r="BD323" s="4">
        <v>16.786999999999999</v>
      </c>
      <c r="BE323" s="4">
        <v>2400.98</v>
      </c>
      <c r="BF323" s="4">
        <v>10.712</v>
      </c>
      <c r="BG323" s="4">
        <v>7.367</v>
      </c>
      <c r="BH323" s="4">
        <v>0</v>
      </c>
      <c r="BI323" s="4">
        <v>7.367</v>
      </c>
      <c r="BJ323" s="4">
        <v>5.7249999999999996</v>
      </c>
      <c r="BK323" s="4">
        <v>0</v>
      </c>
      <c r="BL323" s="4">
        <v>5.7249999999999996</v>
      </c>
      <c r="BM323" s="4">
        <v>0.54800000000000004</v>
      </c>
      <c r="BQ323" s="4">
        <v>147.48500000000001</v>
      </c>
      <c r="BR323" s="4">
        <v>0.49370399999999998</v>
      </c>
      <c r="BS323" s="4">
        <v>-5</v>
      </c>
      <c r="BT323" s="4">
        <v>0.20324200000000001</v>
      </c>
      <c r="BU323" s="4">
        <v>12.064892</v>
      </c>
      <c r="BV323" s="4">
        <v>4.1054880000000002</v>
      </c>
    </row>
    <row r="324" spans="1:74" x14ac:dyDescent="0.25">
      <c r="A324" s="2">
        <v>42803</v>
      </c>
      <c r="B324" s="3">
        <v>0.42289148148148148</v>
      </c>
      <c r="C324" s="4">
        <v>13.891</v>
      </c>
      <c r="D324" s="4">
        <v>2.4899999999999999E-2</v>
      </c>
      <c r="E324" s="4">
        <v>248.61180400000001</v>
      </c>
      <c r="F324" s="4">
        <v>374.4</v>
      </c>
      <c r="G324" s="4">
        <v>-3.5</v>
      </c>
      <c r="H324" s="4">
        <v>61.5</v>
      </c>
      <c r="J324" s="4">
        <v>1.2</v>
      </c>
      <c r="K324" s="4">
        <v>0.85980000000000001</v>
      </c>
      <c r="L324" s="4">
        <v>11.9436</v>
      </c>
      <c r="M324" s="4">
        <v>2.1399999999999999E-2</v>
      </c>
      <c r="N324" s="4">
        <v>321.90480000000002</v>
      </c>
      <c r="O324" s="4">
        <v>0</v>
      </c>
      <c r="P324" s="4">
        <v>321.89999999999998</v>
      </c>
      <c r="Q324" s="4">
        <v>250.38239999999999</v>
      </c>
      <c r="R324" s="4">
        <v>0</v>
      </c>
      <c r="S324" s="4">
        <v>250.4</v>
      </c>
      <c r="T324" s="4">
        <v>61.515099999999997</v>
      </c>
      <c r="W324" s="4">
        <v>0</v>
      </c>
      <c r="X324" s="4">
        <v>1.0317000000000001</v>
      </c>
      <c r="Y324" s="4">
        <v>11.8</v>
      </c>
      <c r="Z324" s="4">
        <v>847</v>
      </c>
      <c r="AA324" s="4">
        <v>859</v>
      </c>
      <c r="AB324" s="4">
        <v>846</v>
      </c>
      <c r="AC324" s="4">
        <v>76</v>
      </c>
      <c r="AD324" s="4">
        <v>14.22</v>
      </c>
      <c r="AE324" s="4">
        <v>0.33</v>
      </c>
      <c r="AF324" s="4">
        <v>982</v>
      </c>
      <c r="AG324" s="4">
        <v>-5</v>
      </c>
      <c r="AH324" s="4">
        <v>11</v>
      </c>
      <c r="AI324" s="4">
        <v>13</v>
      </c>
      <c r="AJ324" s="4">
        <v>121</v>
      </c>
      <c r="AK324" s="4">
        <v>119.2</v>
      </c>
      <c r="AL324" s="4">
        <v>4.7</v>
      </c>
      <c r="AM324" s="4">
        <v>142</v>
      </c>
      <c r="AN324" s="4" t="s">
        <v>155</v>
      </c>
      <c r="AO324" s="4">
        <v>2</v>
      </c>
      <c r="AP324" s="5">
        <v>0.63159722222222225</v>
      </c>
      <c r="AQ324" s="4">
        <v>47.162362000000002</v>
      </c>
      <c r="AR324" s="4">
        <v>-88.491849999999999</v>
      </c>
      <c r="AS324" s="4">
        <v>315.3</v>
      </c>
      <c r="AT324" s="4">
        <v>41.9</v>
      </c>
      <c r="AU324" s="4">
        <v>12</v>
      </c>
      <c r="AV324" s="4">
        <v>12</v>
      </c>
      <c r="AW324" s="4" t="s">
        <v>404</v>
      </c>
      <c r="AX324" s="4">
        <v>1.3</v>
      </c>
      <c r="AY324" s="4">
        <v>1.3950050000000001</v>
      </c>
      <c r="AZ324" s="4">
        <v>2.597502</v>
      </c>
      <c r="BA324" s="4">
        <v>11.154</v>
      </c>
      <c r="BB324" s="4">
        <v>12.15</v>
      </c>
      <c r="BC324" s="4">
        <v>1.0900000000000001</v>
      </c>
      <c r="BD324" s="4">
        <v>16.308</v>
      </c>
      <c r="BE324" s="4">
        <v>2413.7579999999998</v>
      </c>
      <c r="BF324" s="4">
        <v>2.7490000000000001</v>
      </c>
      <c r="BG324" s="4">
        <v>6.8129999999999997</v>
      </c>
      <c r="BH324" s="4">
        <v>0</v>
      </c>
      <c r="BI324" s="4">
        <v>6.8129999999999997</v>
      </c>
      <c r="BJ324" s="4">
        <v>5.2990000000000004</v>
      </c>
      <c r="BK324" s="4">
        <v>0</v>
      </c>
      <c r="BL324" s="4">
        <v>5.2990000000000004</v>
      </c>
      <c r="BM324" s="4">
        <v>0.51549999999999996</v>
      </c>
      <c r="BQ324" s="4">
        <v>151.61099999999999</v>
      </c>
      <c r="BR324" s="4">
        <v>0.56351200000000001</v>
      </c>
      <c r="BS324" s="4">
        <v>-5</v>
      </c>
      <c r="BT324" s="4">
        <v>0.201484</v>
      </c>
      <c r="BU324" s="4">
        <v>13.770823999999999</v>
      </c>
      <c r="BV324" s="4">
        <v>4.0699769999999997</v>
      </c>
    </row>
    <row r="325" spans="1:74" x14ac:dyDescent="0.25">
      <c r="A325" s="2">
        <v>42803</v>
      </c>
      <c r="B325" s="3">
        <v>0.42290305555555552</v>
      </c>
      <c r="C325" s="4">
        <v>13.853999999999999</v>
      </c>
      <c r="D325" s="4">
        <v>2.1700000000000001E-2</v>
      </c>
      <c r="E325" s="4">
        <v>216.88073399999999</v>
      </c>
      <c r="F325" s="4">
        <v>351.5</v>
      </c>
      <c r="G325" s="4">
        <v>1.4</v>
      </c>
      <c r="H325" s="4">
        <v>50.6</v>
      </c>
      <c r="J325" s="4">
        <v>1.1000000000000001</v>
      </c>
      <c r="K325" s="4">
        <v>0.86019999999999996</v>
      </c>
      <c r="L325" s="4">
        <v>11.9177</v>
      </c>
      <c r="M325" s="4">
        <v>1.8700000000000001E-2</v>
      </c>
      <c r="N325" s="4">
        <v>302.38220000000001</v>
      </c>
      <c r="O325" s="4">
        <v>1.2042999999999999</v>
      </c>
      <c r="P325" s="4">
        <v>303.60000000000002</v>
      </c>
      <c r="Q325" s="4">
        <v>234.51089999999999</v>
      </c>
      <c r="R325" s="4">
        <v>0.93400000000000005</v>
      </c>
      <c r="S325" s="4">
        <v>235.4</v>
      </c>
      <c r="T325" s="4">
        <v>50.612400000000001</v>
      </c>
      <c r="W325" s="4">
        <v>0</v>
      </c>
      <c r="X325" s="4">
        <v>0.94620000000000004</v>
      </c>
      <c r="Y325" s="4">
        <v>11.8</v>
      </c>
      <c r="Z325" s="4">
        <v>845</v>
      </c>
      <c r="AA325" s="4">
        <v>857</v>
      </c>
      <c r="AB325" s="4">
        <v>843</v>
      </c>
      <c r="AC325" s="4">
        <v>76</v>
      </c>
      <c r="AD325" s="4">
        <v>13.42</v>
      </c>
      <c r="AE325" s="4">
        <v>0.31</v>
      </c>
      <c r="AF325" s="4">
        <v>982</v>
      </c>
      <c r="AG325" s="4">
        <v>-5.8</v>
      </c>
      <c r="AH325" s="4">
        <v>11</v>
      </c>
      <c r="AI325" s="4">
        <v>13</v>
      </c>
      <c r="AJ325" s="4">
        <v>121</v>
      </c>
      <c r="AK325" s="4">
        <v>119.8</v>
      </c>
      <c r="AL325" s="4">
        <v>4.7</v>
      </c>
      <c r="AM325" s="4">
        <v>142</v>
      </c>
      <c r="AN325" s="4" t="s">
        <v>155</v>
      </c>
      <c r="AO325" s="4">
        <v>2</v>
      </c>
      <c r="AP325" s="5">
        <v>0.63160879629629629</v>
      </c>
      <c r="AQ325" s="4">
        <v>47.162196000000002</v>
      </c>
      <c r="AR325" s="4">
        <v>-88.491766999999996</v>
      </c>
      <c r="AS325" s="4">
        <v>315.2</v>
      </c>
      <c r="AT325" s="4">
        <v>42.6</v>
      </c>
      <c r="AU325" s="4">
        <v>12</v>
      </c>
      <c r="AV325" s="4">
        <v>12</v>
      </c>
      <c r="AW325" s="4" t="s">
        <v>404</v>
      </c>
      <c r="AX325" s="4">
        <v>1.397403</v>
      </c>
      <c r="AY325" s="4">
        <v>1.0103899999999999</v>
      </c>
      <c r="AZ325" s="4">
        <v>2.6</v>
      </c>
      <c r="BA325" s="4">
        <v>11.154</v>
      </c>
      <c r="BB325" s="4">
        <v>12.19</v>
      </c>
      <c r="BC325" s="4">
        <v>1.0900000000000001</v>
      </c>
      <c r="BD325" s="4">
        <v>16.248999999999999</v>
      </c>
      <c r="BE325" s="4">
        <v>2414.5369999999998</v>
      </c>
      <c r="BF325" s="4">
        <v>2.4060000000000001</v>
      </c>
      <c r="BG325" s="4">
        <v>6.4160000000000004</v>
      </c>
      <c r="BH325" s="4">
        <v>2.5999999999999999E-2</v>
      </c>
      <c r="BI325" s="4">
        <v>6.4409999999999998</v>
      </c>
      <c r="BJ325" s="4">
        <v>4.976</v>
      </c>
      <c r="BK325" s="4">
        <v>0.02</v>
      </c>
      <c r="BL325" s="4">
        <v>4.9950000000000001</v>
      </c>
      <c r="BM325" s="4">
        <v>0.42520000000000002</v>
      </c>
      <c r="BQ325" s="4">
        <v>139.39400000000001</v>
      </c>
      <c r="BR325" s="4">
        <v>0.56611400000000001</v>
      </c>
      <c r="BS325" s="4">
        <v>-5</v>
      </c>
      <c r="BT325" s="4">
        <v>0.19948399999999999</v>
      </c>
      <c r="BU325" s="4">
        <v>13.834410999999999</v>
      </c>
      <c r="BV325" s="4">
        <v>4.0295769999999997</v>
      </c>
    </row>
    <row r="326" spans="1:74" x14ac:dyDescent="0.25">
      <c r="A326" s="2">
        <v>42803</v>
      </c>
      <c r="B326" s="3">
        <v>0.42291462962962961</v>
      </c>
      <c r="C326" s="4">
        <v>14.09</v>
      </c>
      <c r="D326" s="4">
        <v>0.31530000000000002</v>
      </c>
      <c r="E326" s="4">
        <v>3152.6605500000001</v>
      </c>
      <c r="F326" s="4">
        <v>379.3</v>
      </c>
      <c r="G326" s="4">
        <v>-15.3</v>
      </c>
      <c r="H326" s="4">
        <v>44.9</v>
      </c>
      <c r="J326" s="4">
        <v>0.94</v>
      </c>
      <c r="K326" s="4">
        <v>0.85509999999999997</v>
      </c>
      <c r="L326" s="4">
        <v>12.0474</v>
      </c>
      <c r="M326" s="4">
        <v>0.26960000000000001</v>
      </c>
      <c r="N326" s="4">
        <v>324.31380000000001</v>
      </c>
      <c r="O326" s="4">
        <v>0</v>
      </c>
      <c r="P326" s="4">
        <v>324.3</v>
      </c>
      <c r="Q326" s="4">
        <v>252.01650000000001</v>
      </c>
      <c r="R326" s="4">
        <v>0</v>
      </c>
      <c r="S326" s="4">
        <v>252</v>
      </c>
      <c r="T326" s="4">
        <v>44.882100000000001</v>
      </c>
      <c r="W326" s="4">
        <v>0</v>
      </c>
      <c r="X326" s="4">
        <v>0.80089999999999995</v>
      </c>
      <c r="Y326" s="4">
        <v>11.8</v>
      </c>
      <c r="Z326" s="4">
        <v>845</v>
      </c>
      <c r="AA326" s="4">
        <v>857</v>
      </c>
      <c r="AB326" s="4">
        <v>842</v>
      </c>
      <c r="AC326" s="4">
        <v>76</v>
      </c>
      <c r="AD326" s="4">
        <v>13.96</v>
      </c>
      <c r="AE326" s="4">
        <v>0.32</v>
      </c>
      <c r="AF326" s="4">
        <v>982</v>
      </c>
      <c r="AG326" s="4">
        <v>-5.2</v>
      </c>
      <c r="AH326" s="4">
        <v>11</v>
      </c>
      <c r="AI326" s="4">
        <v>13</v>
      </c>
      <c r="AJ326" s="4">
        <v>121</v>
      </c>
      <c r="AK326" s="4">
        <v>120</v>
      </c>
      <c r="AL326" s="4">
        <v>4.7</v>
      </c>
      <c r="AM326" s="4">
        <v>142</v>
      </c>
      <c r="AN326" s="4" t="s">
        <v>155</v>
      </c>
      <c r="AO326" s="4">
        <v>2</v>
      </c>
      <c r="AP326" s="5">
        <v>0.63162037037037033</v>
      </c>
      <c r="AQ326" s="4">
        <v>47.162027000000002</v>
      </c>
      <c r="AR326" s="4">
        <v>-88.491688999999994</v>
      </c>
      <c r="AS326" s="4">
        <v>315</v>
      </c>
      <c r="AT326" s="4">
        <v>44.1</v>
      </c>
      <c r="AU326" s="4">
        <v>12</v>
      </c>
      <c r="AV326" s="4">
        <v>11</v>
      </c>
      <c r="AW326" s="4" t="s">
        <v>405</v>
      </c>
      <c r="AX326" s="4">
        <v>1.4</v>
      </c>
      <c r="AY326" s="4">
        <v>1.1946049999999999</v>
      </c>
      <c r="AZ326" s="4">
        <v>2.6973029999999998</v>
      </c>
      <c r="BA326" s="4">
        <v>11.154</v>
      </c>
      <c r="BB326" s="4">
        <v>11.73</v>
      </c>
      <c r="BC326" s="4">
        <v>1.05</v>
      </c>
      <c r="BD326" s="4">
        <v>16.952000000000002</v>
      </c>
      <c r="BE326" s="4">
        <v>2365.2759999999998</v>
      </c>
      <c r="BF326" s="4">
        <v>33.685000000000002</v>
      </c>
      <c r="BG326" s="4">
        <v>6.6680000000000001</v>
      </c>
      <c r="BH326" s="4">
        <v>0</v>
      </c>
      <c r="BI326" s="4">
        <v>6.6680000000000001</v>
      </c>
      <c r="BJ326" s="4">
        <v>5.181</v>
      </c>
      <c r="BK326" s="4">
        <v>0</v>
      </c>
      <c r="BL326" s="4">
        <v>5.181</v>
      </c>
      <c r="BM326" s="4">
        <v>0.3654</v>
      </c>
      <c r="BQ326" s="4">
        <v>114.32899999999999</v>
      </c>
      <c r="BR326" s="4">
        <v>0.52258400000000005</v>
      </c>
      <c r="BS326" s="4">
        <v>-5</v>
      </c>
      <c r="BT326" s="4">
        <v>0.19975799999999999</v>
      </c>
      <c r="BU326" s="4">
        <v>12.770647</v>
      </c>
      <c r="BV326" s="4">
        <v>4.0351119999999998</v>
      </c>
    </row>
    <row r="327" spans="1:74" x14ac:dyDescent="0.25">
      <c r="A327" s="2">
        <v>42803</v>
      </c>
      <c r="B327" s="3">
        <v>0.42292620370370365</v>
      </c>
      <c r="C327" s="4">
        <v>13.744999999999999</v>
      </c>
      <c r="D327" s="4">
        <v>0.2</v>
      </c>
      <c r="E327" s="4">
        <v>2000.3914890000001</v>
      </c>
      <c r="F327" s="4">
        <v>397</v>
      </c>
      <c r="G327" s="4">
        <v>-18.600000000000001</v>
      </c>
      <c r="H327" s="4">
        <v>44</v>
      </c>
      <c r="J327" s="4">
        <v>0.8</v>
      </c>
      <c r="K327" s="4">
        <v>0.85929999999999995</v>
      </c>
      <c r="L327" s="4">
        <v>11.8116</v>
      </c>
      <c r="M327" s="4">
        <v>0.1719</v>
      </c>
      <c r="N327" s="4">
        <v>341.15899999999999</v>
      </c>
      <c r="O327" s="4">
        <v>0</v>
      </c>
      <c r="P327" s="4">
        <v>341.2</v>
      </c>
      <c r="Q327" s="4">
        <v>265.35860000000002</v>
      </c>
      <c r="R327" s="4">
        <v>0</v>
      </c>
      <c r="S327" s="4">
        <v>265.39999999999998</v>
      </c>
      <c r="T327" s="4">
        <v>43.977699999999999</v>
      </c>
      <c r="W327" s="4">
        <v>0</v>
      </c>
      <c r="X327" s="4">
        <v>0.6875</v>
      </c>
      <c r="Y327" s="4">
        <v>12</v>
      </c>
      <c r="Z327" s="4">
        <v>847</v>
      </c>
      <c r="AA327" s="4">
        <v>859</v>
      </c>
      <c r="AB327" s="4">
        <v>844</v>
      </c>
      <c r="AC327" s="4">
        <v>76</v>
      </c>
      <c r="AD327" s="4">
        <v>14.22</v>
      </c>
      <c r="AE327" s="4">
        <v>0.33</v>
      </c>
      <c r="AF327" s="4">
        <v>982</v>
      </c>
      <c r="AG327" s="4">
        <v>-5</v>
      </c>
      <c r="AH327" s="4">
        <v>11</v>
      </c>
      <c r="AI327" s="4">
        <v>13</v>
      </c>
      <c r="AJ327" s="4">
        <v>121</v>
      </c>
      <c r="AK327" s="4">
        <v>120.8</v>
      </c>
      <c r="AL327" s="4">
        <v>4.8</v>
      </c>
      <c r="AM327" s="4">
        <v>142</v>
      </c>
      <c r="AN327" s="4" t="s">
        <v>155</v>
      </c>
      <c r="AO327" s="4">
        <v>2</v>
      </c>
      <c r="AP327" s="5">
        <v>0.63163194444444448</v>
      </c>
      <c r="AQ327" s="4">
        <v>47.161853000000001</v>
      </c>
      <c r="AR327" s="4">
        <v>-88.491600000000005</v>
      </c>
      <c r="AS327" s="4">
        <v>314.89999999999998</v>
      </c>
      <c r="AT327" s="4">
        <v>45.3</v>
      </c>
      <c r="AU327" s="4">
        <v>12</v>
      </c>
      <c r="AV327" s="4">
        <v>11</v>
      </c>
      <c r="AW327" s="4" t="s">
        <v>405</v>
      </c>
      <c r="AX327" s="4">
        <v>1.2055940000000001</v>
      </c>
      <c r="AY327" s="4">
        <v>1.2972030000000001</v>
      </c>
      <c r="AZ327" s="4">
        <v>2.6027969999999998</v>
      </c>
      <c r="BA327" s="4">
        <v>11.154</v>
      </c>
      <c r="BB327" s="4">
        <v>12.11</v>
      </c>
      <c r="BC327" s="4">
        <v>1.0900000000000001</v>
      </c>
      <c r="BD327" s="4">
        <v>16.367999999999999</v>
      </c>
      <c r="BE327" s="4">
        <v>2383.7240000000002</v>
      </c>
      <c r="BF327" s="4">
        <v>22.08</v>
      </c>
      <c r="BG327" s="4">
        <v>7.21</v>
      </c>
      <c r="BH327" s="4">
        <v>0</v>
      </c>
      <c r="BI327" s="4">
        <v>7.21</v>
      </c>
      <c r="BJ327" s="4">
        <v>5.6079999999999997</v>
      </c>
      <c r="BK327" s="4">
        <v>0</v>
      </c>
      <c r="BL327" s="4">
        <v>5.6079999999999997</v>
      </c>
      <c r="BM327" s="4">
        <v>0.36799999999999999</v>
      </c>
      <c r="BQ327" s="4">
        <v>100.88</v>
      </c>
      <c r="BR327" s="4">
        <v>0.38189800000000002</v>
      </c>
      <c r="BS327" s="4">
        <v>-5</v>
      </c>
      <c r="BT327" s="4">
        <v>0.20227400000000001</v>
      </c>
      <c r="BU327" s="4">
        <v>9.3326329999999995</v>
      </c>
      <c r="BV327" s="4">
        <v>4.0859350000000001</v>
      </c>
    </row>
    <row r="328" spans="1:74" x14ac:dyDescent="0.25">
      <c r="A328" s="2">
        <v>42803</v>
      </c>
      <c r="B328" s="3">
        <v>0.4229377777777778</v>
      </c>
      <c r="C328" s="4">
        <v>12.154</v>
      </c>
      <c r="D328" s="4">
        <v>6.9699999999999998E-2</v>
      </c>
      <c r="E328" s="4">
        <v>697.18543</v>
      </c>
      <c r="F328" s="4">
        <v>441</v>
      </c>
      <c r="G328" s="4">
        <v>-18.600000000000001</v>
      </c>
      <c r="H328" s="4">
        <v>42.7</v>
      </c>
      <c r="J328" s="4">
        <v>0.7</v>
      </c>
      <c r="K328" s="4">
        <v>0.87529999999999997</v>
      </c>
      <c r="L328" s="4">
        <v>10.638500000000001</v>
      </c>
      <c r="M328" s="4">
        <v>6.0999999999999999E-2</v>
      </c>
      <c r="N328" s="4">
        <v>386.036</v>
      </c>
      <c r="O328" s="4">
        <v>0</v>
      </c>
      <c r="P328" s="4">
        <v>386</v>
      </c>
      <c r="Q328" s="4">
        <v>300.26459999999997</v>
      </c>
      <c r="R328" s="4">
        <v>0</v>
      </c>
      <c r="S328" s="4">
        <v>300.3</v>
      </c>
      <c r="T328" s="4">
        <v>42.706099999999999</v>
      </c>
      <c r="W328" s="4">
        <v>0</v>
      </c>
      <c r="X328" s="4">
        <v>0.61270000000000002</v>
      </c>
      <c r="Y328" s="4">
        <v>12.2</v>
      </c>
      <c r="Z328" s="4">
        <v>848</v>
      </c>
      <c r="AA328" s="4">
        <v>858</v>
      </c>
      <c r="AB328" s="4">
        <v>846</v>
      </c>
      <c r="AC328" s="4">
        <v>76</v>
      </c>
      <c r="AD328" s="4">
        <v>14.22</v>
      </c>
      <c r="AE328" s="4">
        <v>0.33</v>
      </c>
      <c r="AF328" s="4">
        <v>982</v>
      </c>
      <c r="AG328" s="4">
        <v>-5</v>
      </c>
      <c r="AH328" s="4">
        <v>11.757999999999999</v>
      </c>
      <c r="AI328" s="4">
        <v>13</v>
      </c>
      <c r="AJ328" s="4">
        <v>121</v>
      </c>
      <c r="AK328" s="4">
        <v>121</v>
      </c>
      <c r="AL328" s="4">
        <v>4.9000000000000004</v>
      </c>
      <c r="AM328" s="4">
        <v>142</v>
      </c>
      <c r="AN328" s="4" t="s">
        <v>155</v>
      </c>
      <c r="AO328" s="4">
        <v>2</v>
      </c>
      <c r="AP328" s="5">
        <v>0.63164351851851852</v>
      </c>
      <c r="AQ328" s="4">
        <v>47.161676999999997</v>
      </c>
      <c r="AR328" s="4">
        <v>-88.491495</v>
      </c>
      <c r="AS328" s="4">
        <v>314.60000000000002</v>
      </c>
      <c r="AT328" s="4">
        <v>46.3</v>
      </c>
      <c r="AU328" s="4">
        <v>12</v>
      </c>
      <c r="AV328" s="4">
        <v>10</v>
      </c>
      <c r="AW328" s="4" t="s">
        <v>417</v>
      </c>
      <c r="AX328" s="4">
        <v>1.2</v>
      </c>
      <c r="AY328" s="4">
        <v>1.397103</v>
      </c>
      <c r="AZ328" s="4">
        <v>2.6</v>
      </c>
      <c r="BA328" s="4">
        <v>11.154</v>
      </c>
      <c r="BB328" s="4">
        <v>13.72</v>
      </c>
      <c r="BC328" s="4">
        <v>1.23</v>
      </c>
      <c r="BD328" s="4">
        <v>14.247</v>
      </c>
      <c r="BE328" s="4">
        <v>2405.5120000000002</v>
      </c>
      <c r="BF328" s="4">
        <v>8.782</v>
      </c>
      <c r="BG328" s="4">
        <v>9.141</v>
      </c>
      <c r="BH328" s="4">
        <v>0</v>
      </c>
      <c r="BI328" s="4">
        <v>9.141</v>
      </c>
      <c r="BJ328" s="4">
        <v>7.11</v>
      </c>
      <c r="BK328" s="4">
        <v>0</v>
      </c>
      <c r="BL328" s="4">
        <v>7.11</v>
      </c>
      <c r="BM328" s="4">
        <v>0.40039999999999998</v>
      </c>
      <c r="BQ328" s="4">
        <v>100.735</v>
      </c>
      <c r="BR328" s="4">
        <v>0.29248800000000003</v>
      </c>
      <c r="BS328" s="4">
        <v>-5</v>
      </c>
      <c r="BT328" s="4">
        <v>0.20679</v>
      </c>
      <c r="BU328" s="4">
        <v>7.1476759999999997</v>
      </c>
      <c r="BV328" s="4">
        <v>4.1771580000000004</v>
      </c>
    </row>
    <row r="329" spans="1:74" x14ac:dyDescent="0.25">
      <c r="A329" s="2">
        <v>42803</v>
      </c>
      <c r="B329" s="3">
        <v>0.42294935185185184</v>
      </c>
      <c r="C329" s="4">
        <v>9.3439999999999994</v>
      </c>
      <c r="D329" s="4">
        <v>1.52E-2</v>
      </c>
      <c r="E329" s="4">
        <v>151.50123099999999</v>
      </c>
      <c r="F329" s="4">
        <v>435.9</v>
      </c>
      <c r="G329" s="4">
        <v>-18.8</v>
      </c>
      <c r="H329" s="4">
        <v>33.9</v>
      </c>
      <c r="J329" s="4">
        <v>0.7</v>
      </c>
      <c r="K329" s="4">
        <v>0.90269999999999995</v>
      </c>
      <c r="L329" s="4">
        <v>8.4354999999999993</v>
      </c>
      <c r="M329" s="4">
        <v>1.37E-2</v>
      </c>
      <c r="N329" s="4">
        <v>393.48820000000001</v>
      </c>
      <c r="O329" s="4">
        <v>0</v>
      </c>
      <c r="P329" s="4">
        <v>393.5</v>
      </c>
      <c r="Q329" s="4">
        <v>306.06099999999998</v>
      </c>
      <c r="R329" s="4">
        <v>0</v>
      </c>
      <c r="S329" s="4">
        <v>306.10000000000002</v>
      </c>
      <c r="T329" s="4">
        <v>33.871499999999997</v>
      </c>
      <c r="W329" s="4">
        <v>0</v>
      </c>
      <c r="X329" s="4">
        <v>0.63190000000000002</v>
      </c>
      <c r="Y329" s="4">
        <v>12.2</v>
      </c>
      <c r="Z329" s="4">
        <v>849</v>
      </c>
      <c r="AA329" s="4">
        <v>860</v>
      </c>
      <c r="AB329" s="4">
        <v>848</v>
      </c>
      <c r="AC329" s="4">
        <v>76</v>
      </c>
      <c r="AD329" s="4">
        <v>14.22</v>
      </c>
      <c r="AE329" s="4">
        <v>0.33</v>
      </c>
      <c r="AF329" s="4">
        <v>982</v>
      </c>
      <c r="AG329" s="4">
        <v>-5</v>
      </c>
      <c r="AH329" s="4">
        <v>12</v>
      </c>
      <c r="AI329" s="4">
        <v>13</v>
      </c>
      <c r="AJ329" s="4">
        <v>121</v>
      </c>
      <c r="AK329" s="4">
        <v>121</v>
      </c>
      <c r="AL329" s="4">
        <v>4.8</v>
      </c>
      <c r="AM329" s="4">
        <v>142</v>
      </c>
      <c r="AN329" s="4" t="s">
        <v>155</v>
      </c>
      <c r="AO329" s="4">
        <v>2</v>
      </c>
      <c r="AP329" s="5">
        <v>0.63165509259259256</v>
      </c>
      <c r="AQ329" s="4">
        <v>47.161512000000002</v>
      </c>
      <c r="AR329" s="4">
        <v>-88.491359000000003</v>
      </c>
      <c r="AS329" s="4">
        <v>314.5</v>
      </c>
      <c r="AT329" s="4">
        <v>46.1</v>
      </c>
      <c r="AU329" s="4">
        <v>12</v>
      </c>
      <c r="AV329" s="4">
        <v>9</v>
      </c>
      <c r="AW329" s="4" t="s">
        <v>423</v>
      </c>
      <c r="AX329" s="4">
        <v>0.90899099999999999</v>
      </c>
      <c r="AY329" s="4">
        <v>1.4</v>
      </c>
      <c r="AZ329" s="4">
        <v>2.0179819999999999</v>
      </c>
      <c r="BA329" s="4">
        <v>11.154</v>
      </c>
      <c r="BB329" s="4">
        <v>17.7</v>
      </c>
      <c r="BC329" s="4">
        <v>1.59</v>
      </c>
      <c r="BD329" s="4">
        <v>10.773</v>
      </c>
      <c r="BE329" s="4">
        <v>2417.8000000000002</v>
      </c>
      <c r="BF329" s="4">
        <v>2.4950000000000001</v>
      </c>
      <c r="BG329" s="4">
        <v>11.811</v>
      </c>
      <c r="BH329" s="4">
        <v>0</v>
      </c>
      <c r="BI329" s="4">
        <v>11.811</v>
      </c>
      <c r="BJ329" s="4">
        <v>9.1869999999999994</v>
      </c>
      <c r="BK329" s="4">
        <v>0</v>
      </c>
      <c r="BL329" s="4">
        <v>9.1869999999999994</v>
      </c>
      <c r="BM329" s="4">
        <v>0.40260000000000001</v>
      </c>
      <c r="BQ329" s="4">
        <v>131.696</v>
      </c>
      <c r="BR329" s="4">
        <v>0.16405800000000001</v>
      </c>
      <c r="BS329" s="4">
        <v>-5</v>
      </c>
      <c r="BT329" s="4">
        <v>0.20724200000000001</v>
      </c>
      <c r="BU329" s="4">
        <v>4.0091669999999997</v>
      </c>
      <c r="BV329" s="4">
        <v>4.1862880000000002</v>
      </c>
    </row>
    <row r="330" spans="1:74" x14ac:dyDescent="0.25">
      <c r="A330" s="2">
        <v>42803</v>
      </c>
      <c r="B330" s="3">
        <v>0.42296092592592593</v>
      </c>
      <c r="C330" s="4">
        <v>10.077999999999999</v>
      </c>
      <c r="D330" s="4">
        <v>1.0999999999999999E-2</v>
      </c>
      <c r="E330" s="4">
        <v>110.076989</v>
      </c>
      <c r="F330" s="4">
        <v>406.4</v>
      </c>
      <c r="G330" s="4">
        <v>-18.8</v>
      </c>
      <c r="H330" s="4">
        <v>32.1</v>
      </c>
      <c r="J330" s="4">
        <v>0.7</v>
      </c>
      <c r="K330" s="4">
        <v>0.89559999999999995</v>
      </c>
      <c r="L330" s="4">
        <v>9.0265000000000004</v>
      </c>
      <c r="M330" s="4">
        <v>9.9000000000000008E-3</v>
      </c>
      <c r="N330" s="4">
        <v>363.9905</v>
      </c>
      <c r="O330" s="4">
        <v>0</v>
      </c>
      <c r="P330" s="4">
        <v>364</v>
      </c>
      <c r="Q330" s="4">
        <v>283.1173</v>
      </c>
      <c r="R330" s="4">
        <v>0</v>
      </c>
      <c r="S330" s="4">
        <v>283.10000000000002</v>
      </c>
      <c r="T330" s="4">
        <v>32.122399999999999</v>
      </c>
      <c r="W330" s="4">
        <v>0</v>
      </c>
      <c r="X330" s="4">
        <v>0.627</v>
      </c>
      <c r="Y330" s="4">
        <v>12.2</v>
      </c>
      <c r="Z330" s="4">
        <v>849</v>
      </c>
      <c r="AA330" s="4">
        <v>862</v>
      </c>
      <c r="AB330" s="4">
        <v>849</v>
      </c>
      <c r="AC330" s="4">
        <v>76</v>
      </c>
      <c r="AD330" s="4">
        <v>14.22</v>
      </c>
      <c r="AE330" s="4">
        <v>0.33</v>
      </c>
      <c r="AF330" s="4">
        <v>982</v>
      </c>
      <c r="AG330" s="4">
        <v>-5</v>
      </c>
      <c r="AH330" s="4">
        <v>12</v>
      </c>
      <c r="AI330" s="4">
        <v>13</v>
      </c>
      <c r="AJ330" s="4">
        <v>121</v>
      </c>
      <c r="AK330" s="4">
        <v>121.8</v>
      </c>
      <c r="AL330" s="4">
        <v>4.9000000000000004</v>
      </c>
      <c r="AM330" s="4">
        <v>142</v>
      </c>
      <c r="AN330" s="4" t="s">
        <v>155</v>
      </c>
      <c r="AO330" s="4">
        <v>2</v>
      </c>
      <c r="AP330" s="5">
        <v>0.63166666666666671</v>
      </c>
      <c r="AQ330" s="4">
        <v>47.161365000000004</v>
      </c>
      <c r="AR330" s="4">
        <v>-88.491197</v>
      </c>
      <c r="AS330" s="4">
        <v>314.39999999999998</v>
      </c>
      <c r="AT330" s="4">
        <v>45.1</v>
      </c>
      <c r="AU330" s="4">
        <v>12</v>
      </c>
      <c r="AV330" s="4">
        <v>11</v>
      </c>
      <c r="AW330" s="4" t="s">
        <v>418</v>
      </c>
      <c r="AX330" s="4">
        <v>0.80309699999999995</v>
      </c>
      <c r="AY330" s="4">
        <v>1.3030969999999999</v>
      </c>
      <c r="AZ330" s="4">
        <v>1.515485</v>
      </c>
      <c r="BA330" s="4">
        <v>11.154</v>
      </c>
      <c r="BB330" s="4">
        <v>16.48</v>
      </c>
      <c r="BC330" s="4">
        <v>1.48</v>
      </c>
      <c r="BD330" s="4">
        <v>11.651</v>
      </c>
      <c r="BE330" s="4">
        <v>2418.444</v>
      </c>
      <c r="BF330" s="4">
        <v>1.681</v>
      </c>
      <c r="BG330" s="4">
        <v>10.212999999999999</v>
      </c>
      <c r="BH330" s="4">
        <v>0</v>
      </c>
      <c r="BI330" s="4">
        <v>10.212999999999999</v>
      </c>
      <c r="BJ330" s="4">
        <v>7.944</v>
      </c>
      <c r="BK330" s="4">
        <v>0</v>
      </c>
      <c r="BL330" s="4">
        <v>7.944</v>
      </c>
      <c r="BM330" s="4">
        <v>0.3569</v>
      </c>
      <c r="BQ330" s="4">
        <v>122.13800000000001</v>
      </c>
      <c r="BR330" s="4">
        <v>0.14543400000000001</v>
      </c>
      <c r="BS330" s="4">
        <v>-5</v>
      </c>
      <c r="BT330" s="4">
        <v>0.20699999999999999</v>
      </c>
      <c r="BU330" s="4">
        <v>3.5540430000000001</v>
      </c>
      <c r="BV330" s="4">
        <v>4.1814</v>
      </c>
    </row>
    <row r="331" spans="1:74" x14ac:dyDescent="0.25">
      <c r="A331" s="2">
        <v>42803</v>
      </c>
      <c r="B331" s="3">
        <v>0.42297249999999997</v>
      </c>
      <c r="C331" s="4">
        <v>10.353</v>
      </c>
      <c r="D331" s="4">
        <v>6.8999999999999999E-3</v>
      </c>
      <c r="E331" s="4">
        <v>69.488636</v>
      </c>
      <c r="F331" s="4">
        <v>339.6</v>
      </c>
      <c r="G331" s="4">
        <v>-20</v>
      </c>
      <c r="H331" s="4">
        <v>32.5</v>
      </c>
      <c r="J331" s="4">
        <v>0.91</v>
      </c>
      <c r="K331" s="4">
        <v>0.8931</v>
      </c>
      <c r="L331" s="4">
        <v>9.2460000000000004</v>
      </c>
      <c r="M331" s="4">
        <v>6.1999999999999998E-3</v>
      </c>
      <c r="N331" s="4">
        <v>303.25889999999998</v>
      </c>
      <c r="O331" s="4">
        <v>0</v>
      </c>
      <c r="P331" s="4">
        <v>303.3</v>
      </c>
      <c r="Q331" s="4">
        <v>235.8794</v>
      </c>
      <c r="R331" s="4">
        <v>0</v>
      </c>
      <c r="S331" s="4">
        <v>235.9</v>
      </c>
      <c r="T331" s="4">
        <v>32.500500000000002</v>
      </c>
      <c r="W331" s="4">
        <v>0</v>
      </c>
      <c r="X331" s="4">
        <v>0.81689999999999996</v>
      </c>
      <c r="Y331" s="4">
        <v>12.3</v>
      </c>
      <c r="Z331" s="4">
        <v>848</v>
      </c>
      <c r="AA331" s="4">
        <v>861</v>
      </c>
      <c r="AB331" s="4">
        <v>848</v>
      </c>
      <c r="AC331" s="4">
        <v>76</v>
      </c>
      <c r="AD331" s="4">
        <v>14.22</v>
      </c>
      <c r="AE331" s="4">
        <v>0.33</v>
      </c>
      <c r="AF331" s="4">
        <v>982</v>
      </c>
      <c r="AG331" s="4">
        <v>-5</v>
      </c>
      <c r="AH331" s="4">
        <v>12</v>
      </c>
      <c r="AI331" s="4">
        <v>13</v>
      </c>
      <c r="AJ331" s="4">
        <v>121</v>
      </c>
      <c r="AK331" s="4">
        <v>120.5</v>
      </c>
      <c r="AL331" s="4">
        <v>5.0999999999999996</v>
      </c>
      <c r="AM331" s="4">
        <v>142</v>
      </c>
      <c r="AN331" s="4" t="s">
        <v>155</v>
      </c>
      <c r="AO331" s="4">
        <v>2</v>
      </c>
      <c r="AP331" s="5">
        <v>0.63167824074074075</v>
      </c>
      <c r="AQ331" s="4">
        <v>47.161237</v>
      </c>
      <c r="AR331" s="4">
        <v>-88.491034999999997</v>
      </c>
      <c r="AS331" s="4">
        <v>314.5</v>
      </c>
      <c r="AT331" s="4">
        <v>41.5</v>
      </c>
      <c r="AU331" s="4">
        <v>12</v>
      </c>
      <c r="AV331" s="4">
        <v>12</v>
      </c>
      <c r="AW331" s="4" t="s">
        <v>404</v>
      </c>
      <c r="AX331" s="4">
        <v>0.8</v>
      </c>
      <c r="AY331" s="4">
        <v>1.493606</v>
      </c>
      <c r="AZ331" s="4">
        <v>1.6936059999999999</v>
      </c>
      <c r="BA331" s="4">
        <v>11.154</v>
      </c>
      <c r="BB331" s="4">
        <v>16.07</v>
      </c>
      <c r="BC331" s="4">
        <v>1.44</v>
      </c>
      <c r="BD331" s="4">
        <v>11.97</v>
      </c>
      <c r="BE331" s="4">
        <v>2419.2220000000002</v>
      </c>
      <c r="BF331" s="4">
        <v>1.0329999999999999</v>
      </c>
      <c r="BG331" s="4">
        <v>8.3089999999999993</v>
      </c>
      <c r="BH331" s="4">
        <v>0</v>
      </c>
      <c r="BI331" s="4">
        <v>8.3089999999999993</v>
      </c>
      <c r="BJ331" s="4">
        <v>6.4630000000000001</v>
      </c>
      <c r="BK331" s="4">
        <v>0</v>
      </c>
      <c r="BL331" s="4">
        <v>6.4630000000000001</v>
      </c>
      <c r="BM331" s="4">
        <v>0.35260000000000002</v>
      </c>
      <c r="BQ331" s="4">
        <v>155.40799999999999</v>
      </c>
      <c r="BR331" s="4">
        <v>0.13356599999999999</v>
      </c>
      <c r="BS331" s="4">
        <v>-5</v>
      </c>
      <c r="BT331" s="4">
        <v>0.20851600000000001</v>
      </c>
      <c r="BU331" s="4">
        <v>3.2640189999999998</v>
      </c>
      <c r="BV331" s="4">
        <v>4.2120230000000003</v>
      </c>
    </row>
    <row r="332" spans="1:74" x14ac:dyDescent="0.25">
      <c r="A332" s="2">
        <v>42803</v>
      </c>
      <c r="B332" s="3">
        <v>0.42298407407407407</v>
      </c>
      <c r="C332" s="4">
        <v>11.143000000000001</v>
      </c>
      <c r="D332" s="4">
        <v>6.1000000000000004E-3</v>
      </c>
      <c r="E332" s="4">
        <v>61.371752999999998</v>
      </c>
      <c r="F332" s="4">
        <v>272.89999999999998</v>
      </c>
      <c r="G332" s="4">
        <v>-20.100000000000001</v>
      </c>
      <c r="H332" s="4">
        <v>21.1</v>
      </c>
      <c r="J332" s="4">
        <v>1.42</v>
      </c>
      <c r="K332" s="4">
        <v>0.88560000000000005</v>
      </c>
      <c r="L332" s="4">
        <v>9.8673999999999999</v>
      </c>
      <c r="M332" s="4">
        <v>5.4000000000000003E-3</v>
      </c>
      <c r="N332" s="4">
        <v>241.6566</v>
      </c>
      <c r="O332" s="4">
        <v>0</v>
      </c>
      <c r="P332" s="4">
        <v>241.7</v>
      </c>
      <c r="Q332" s="4">
        <v>187.96420000000001</v>
      </c>
      <c r="R332" s="4">
        <v>0</v>
      </c>
      <c r="S332" s="4">
        <v>188</v>
      </c>
      <c r="T332" s="4">
        <v>21.105599999999999</v>
      </c>
      <c r="W332" s="4">
        <v>0</v>
      </c>
      <c r="X332" s="4">
        <v>1.2579</v>
      </c>
      <c r="Y332" s="4">
        <v>12.3</v>
      </c>
      <c r="Z332" s="4">
        <v>850</v>
      </c>
      <c r="AA332" s="4">
        <v>860</v>
      </c>
      <c r="AB332" s="4">
        <v>848</v>
      </c>
      <c r="AC332" s="4">
        <v>76</v>
      </c>
      <c r="AD332" s="4">
        <v>14.22</v>
      </c>
      <c r="AE332" s="4">
        <v>0.33</v>
      </c>
      <c r="AF332" s="4">
        <v>982</v>
      </c>
      <c r="AG332" s="4">
        <v>-5</v>
      </c>
      <c r="AH332" s="4">
        <v>11.242000000000001</v>
      </c>
      <c r="AI332" s="4">
        <v>13</v>
      </c>
      <c r="AJ332" s="4">
        <v>121</v>
      </c>
      <c r="AK332" s="4">
        <v>120</v>
      </c>
      <c r="AL332" s="4">
        <v>5</v>
      </c>
      <c r="AM332" s="4">
        <v>142</v>
      </c>
      <c r="AN332" s="4" t="s">
        <v>155</v>
      </c>
      <c r="AO332" s="4">
        <v>2</v>
      </c>
      <c r="AP332" s="5">
        <v>0.63168981481481479</v>
      </c>
      <c r="AQ332" s="4">
        <v>47.161116</v>
      </c>
      <c r="AR332" s="4">
        <v>-88.490891000000005</v>
      </c>
      <c r="AS332" s="4">
        <v>314.5</v>
      </c>
      <c r="AT332" s="4">
        <v>38.200000000000003</v>
      </c>
      <c r="AU332" s="4">
        <v>12</v>
      </c>
      <c r="AV332" s="4">
        <v>12</v>
      </c>
      <c r="AW332" s="4" t="s">
        <v>404</v>
      </c>
      <c r="AX332" s="4">
        <v>0.89777799999999996</v>
      </c>
      <c r="AY332" s="4">
        <v>1.5</v>
      </c>
      <c r="AZ332" s="4">
        <v>1.7</v>
      </c>
      <c r="BA332" s="4">
        <v>11.154</v>
      </c>
      <c r="BB332" s="4">
        <v>14.99</v>
      </c>
      <c r="BC332" s="4">
        <v>1.34</v>
      </c>
      <c r="BD332" s="4">
        <v>12.923999999999999</v>
      </c>
      <c r="BE332" s="4">
        <v>2419.1889999999999</v>
      </c>
      <c r="BF332" s="4">
        <v>0.84799999999999998</v>
      </c>
      <c r="BG332" s="4">
        <v>6.2039999999999997</v>
      </c>
      <c r="BH332" s="4">
        <v>0</v>
      </c>
      <c r="BI332" s="4">
        <v>6.2039999999999997</v>
      </c>
      <c r="BJ332" s="4">
        <v>4.8259999999999996</v>
      </c>
      <c r="BK332" s="4">
        <v>0</v>
      </c>
      <c r="BL332" s="4">
        <v>4.8259999999999996</v>
      </c>
      <c r="BM332" s="4">
        <v>0.21460000000000001</v>
      </c>
      <c r="BQ332" s="4">
        <v>224.239</v>
      </c>
      <c r="BR332" s="4">
        <v>0.11738800000000001</v>
      </c>
      <c r="BS332" s="4">
        <v>-5</v>
      </c>
      <c r="BT332" s="4">
        <v>0.20596800000000001</v>
      </c>
      <c r="BU332" s="4">
        <v>2.8686690000000001</v>
      </c>
      <c r="BV332" s="4">
        <v>4.1605540000000003</v>
      </c>
    </row>
    <row r="333" spans="1:74" x14ac:dyDescent="0.25">
      <c r="A333" s="2">
        <v>42803</v>
      </c>
      <c r="B333" s="3">
        <v>0.42299564814814811</v>
      </c>
      <c r="C333" s="4">
        <v>12.273</v>
      </c>
      <c r="D333" s="4">
        <v>5.3E-3</v>
      </c>
      <c r="E333" s="4">
        <v>53.069223999999998</v>
      </c>
      <c r="F333" s="4">
        <v>250.8</v>
      </c>
      <c r="G333" s="4">
        <v>-20.100000000000001</v>
      </c>
      <c r="H333" s="4">
        <v>23.9</v>
      </c>
      <c r="J333" s="4">
        <v>2.14</v>
      </c>
      <c r="K333" s="4">
        <v>0.87490000000000001</v>
      </c>
      <c r="L333" s="4">
        <v>10.7378</v>
      </c>
      <c r="M333" s="4">
        <v>4.5999999999999999E-3</v>
      </c>
      <c r="N333" s="4">
        <v>219.42580000000001</v>
      </c>
      <c r="O333" s="4">
        <v>0</v>
      </c>
      <c r="P333" s="4">
        <v>219.4</v>
      </c>
      <c r="Q333" s="4">
        <v>170.67269999999999</v>
      </c>
      <c r="R333" s="4">
        <v>0</v>
      </c>
      <c r="S333" s="4">
        <v>170.7</v>
      </c>
      <c r="T333" s="4">
        <v>23.896899999999999</v>
      </c>
      <c r="W333" s="4">
        <v>0</v>
      </c>
      <c r="X333" s="4">
        <v>1.8746</v>
      </c>
      <c r="Y333" s="4">
        <v>12.3</v>
      </c>
      <c r="Z333" s="4">
        <v>849</v>
      </c>
      <c r="AA333" s="4">
        <v>859</v>
      </c>
      <c r="AB333" s="4">
        <v>848</v>
      </c>
      <c r="AC333" s="4">
        <v>76</v>
      </c>
      <c r="AD333" s="4">
        <v>14.22</v>
      </c>
      <c r="AE333" s="4">
        <v>0.33</v>
      </c>
      <c r="AF333" s="4">
        <v>982</v>
      </c>
      <c r="AG333" s="4">
        <v>-5</v>
      </c>
      <c r="AH333" s="4">
        <v>11</v>
      </c>
      <c r="AI333" s="4">
        <v>13</v>
      </c>
      <c r="AJ333" s="4">
        <v>121</v>
      </c>
      <c r="AK333" s="4">
        <v>120.8</v>
      </c>
      <c r="AL333" s="4">
        <v>4.9000000000000004</v>
      </c>
      <c r="AM333" s="4">
        <v>142</v>
      </c>
      <c r="AN333" s="4" t="s">
        <v>155</v>
      </c>
      <c r="AO333" s="4">
        <v>2</v>
      </c>
      <c r="AP333" s="5">
        <v>0.63170138888888883</v>
      </c>
      <c r="AQ333" s="4">
        <v>47.160997999999999</v>
      </c>
      <c r="AR333" s="4">
        <v>-88.490802000000002</v>
      </c>
      <c r="AS333" s="4">
        <v>314.2</v>
      </c>
      <c r="AT333" s="4">
        <v>35.4</v>
      </c>
      <c r="AU333" s="4">
        <v>12</v>
      </c>
      <c r="AV333" s="4">
        <v>12</v>
      </c>
      <c r="AW333" s="4" t="s">
        <v>404</v>
      </c>
      <c r="AX333" s="4">
        <v>1.4862139999999999</v>
      </c>
      <c r="AY333" s="4">
        <v>1.0114890000000001</v>
      </c>
      <c r="AZ333" s="4">
        <v>2.2862140000000002</v>
      </c>
      <c r="BA333" s="4">
        <v>11.154</v>
      </c>
      <c r="BB333" s="4">
        <v>13.68</v>
      </c>
      <c r="BC333" s="4">
        <v>1.23</v>
      </c>
      <c r="BD333" s="4">
        <v>14.298</v>
      </c>
      <c r="BE333" s="4">
        <v>2418.66</v>
      </c>
      <c r="BF333" s="4">
        <v>0.66600000000000004</v>
      </c>
      <c r="BG333" s="4">
        <v>5.1760000000000002</v>
      </c>
      <c r="BH333" s="4">
        <v>0</v>
      </c>
      <c r="BI333" s="4">
        <v>5.1760000000000002</v>
      </c>
      <c r="BJ333" s="4">
        <v>4.0259999999999998</v>
      </c>
      <c r="BK333" s="4">
        <v>0</v>
      </c>
      <c r="BL333" s="4">
        <v>4.0259999999999998</v>
      </c>
      <c r="BM333" s="4">
        <v>0.22320000000000001</v>
      </c>
      <c r="BQ333" s="4">
        <v>307.02300000000002</v>
      </c>
      <c r="BR333" s="4">
        <v>0.156448</v>
      </c>
      <c r="BS333" s="4">
        <v>-5</v>
      </c>
      <c r="BT333" s="4">
        <v>0.20803199999999999</v>
      </c>
      <c r="BU333" s="4">
        <v>3.8231980000000001</v>
      </c>
      <c r="BV333" s="4">
        <v>4.2022459999999997</v>
      </c>
    </row>
    <row r="334" spans="1:74" x14ac:dyDescent="0.25">
      <c r="A334" s="2">
        <v>42803</v>
      </c>
      <c r="B334" s="3">
        <v>0.42300722222222226</v>
      </c>
      <c r="C334" s="4">
        <v>13.257</v>
      </c>
      <c r="D334" s="4">
        <v>3.3999999999999998E-3</v>
      </c>
      <c r="E334" s="4">
        <v>34.173622999999999</v>
      </c>
      <c r="F334" s="4">
        <v>201.5</v>
      </c>
      <c r="G334" s="4">
        <v>-20.100000000000001</v>
      </c>
      <c r="H334" s="4">
        <v>20.100000000000001</v>
      </c>
      <c r="J334" s="4">
        <v>2.83</v>
      </c>
      <c r="K334" s="4">
        <v>0.8659</v>
      </c>
      <c r="L334" s="4">
        <v>11.479799999999999</v>
      </c>
      <c r="M334" s="4">
        <v>3.0000000000000001E-3</v>
      </c>
      <c r="N334" s="4">
        <v>174.49940000000001</v>
      </c>
      <c r="O334" s="4">
        <v>0</v>
      </c>
      <c r="P334" s="4">
        <v>174.5</v>
      </c>
      <c r="Q334" s="4">
        <v>135.72829999999999</v>
      </c>
      <c r="R334" s="4">
        <v>0</v>
      </c>
      <c r="S334" s="4">
        <v>135.69999999999999</v>
      </c>
      <c r="T334" s="4">
        <v>20.121300000000002</v>
      </c>
      <c r="W334" s="4">
        <v>0</v>
      </c>
      <c r="X334" s="4">
        <v>2.4527999999999999</v>
      </c>
      <c r="Y334" s="4">
        <v>12.2</v>
      </c>
      <c r="Z334" s="4">
        <v>849</v>
      </c>
      <c r="AA334" s="4">
        <v>859</v>
      </c>
      <c r="AB334" s="4">
        <v>848</v>
      </c>
      <c r="AC334" s="4">
        <v>76</v>
      </c>
      <c r="AD334" s="4">
        <v>14.22</v>
      </c>
      <c r="AE334" s="4">
        <v>0.33</v>
      </c>
      <c r="AF334" s="4">
        <v>982</v>
      </c>
      <c r="AG334" s="4">
        <v>-5</v>
      </c>
      <c r="AH334" s="4">
        <v>11</v>
      </c>
      <c r="AI334" s="4">
        <v>13</v>
      </c>
      <c r="AJ334" s="4">
        <v>121</v>
      </c>
      <c r="AK334" s="4">
        <v>121</v>
      </c>
      <c r="AL334" s="4">
        <v>5.0999999999999996</v>
      </c>
      <c r="AM334" s="4">
        <v>142</v>
      </c>
      <c r="AN334" s="4" t="s">
        <v>155</v>
      </c>
      <c r="AO334" s="4">
        <v>2</v>
      </c>
      <c r="AP334" s="5">
        <v>0.63171296296296298</v>
      </c>
      <c r="AQ334" s="4">
        <v>47.160885</v>
      </c>
      <c r="AR334" s="4">
        <v>-88.490722000000005</v>
      </c>
      <c r="AS334" s="4">
        <v>314.10000000000002</v>
      </c>
      <c r="AT334" s="4">
        <v>31.4</v>
      </c>
      <c r="AU334" s="4">
        <v>12</v>
      </c>
      <c r="AV334" s="4">
        <v>12</v>
      </c>
      <c r="AW334" s="4" t="s">
        <v>404</v>
      </c>
      <c r="AX334" s="4">
        <v>0.81678300000000004</v>
      </c>
      <c r="AY334" s="4">
        <v>1.097602</v>
      </c>
      <c r="AZ334" s="4">
        <v>1.8119879999999999</v>
      </c>
      <c r="BA334" s="4">
        <v>11.154</v>
      </c>
      <c r="BB334" s="4">
        <v>12.72</v>
      </c>
      <c r="BC334" s="4">
        <v>1.1399999999999999</v>
      </c>
      <c r="BD334" s="4">
        <v>15.484999999999999</v>
      </c>
      <c r="BE334" s="4">
        <v>2418.6170000000002</v>
      </c>
      <c r="BF334" s="4">
        <v>0.39700000000000002</v>
      </c>
      <c r="BG334" s="4">
        <v>3.85</v>
      </c>
      <c r="BH334" s="4">
        <v>0</v>
      </c>
      <c r="BI334" s="4">
        <v>3.85</v>
      </c>
      <c r="BJ334" s="4">
        <v>2.9950000000000001</v>
      </c>
      <c r="BK334" s="4">
        <v>0</v>
      </c>
      <c r="BL334" s="4">
        <v>2.9950000000000001</v>
      </c>
      <c r="BM334" s="4">
        <v>0.17580000000000001</v>
      </c>
      <c r="BQ334" s="4">
        <v>375.738</v>
      </c>
      <c r="BR334" s="4">
        <v>0.16697100000000001</v>
      </c>
      <c r="BS334" s="4">
        <v>-5</v>
      </c>
      <c r="BT334" s="4">
        <v>0.207486</v>
      </c>
      <c r="BU334" s="4">
        <v>4.080355</v>
      </c>
      <c r="BV334" s="4">
        <v>4.1912070000000003</v>
      </c>
    </row>
    <row r="335" spans="1:74" x14ac:dyDescent="0.25">
      <c r="A335" s="2">
        <v>42803</v>
      </c>
      <c r="B335" s="3">
        <v>0.4230187962962963</v>
      </c>
      <c r="C335" s="4">
        <v>13.803000000000001</v>
      </c>
      <c r="D335" s="4">
        <v>1.2999999999999999E-3</v>
      </c>
      <c r="E335" s="4">
        <v>12.778701999999999</v>
      </c>
      <c r="F335" s="4">
        <v>179.3</v>
      </c>
      <c r="G335" s="4">
        <v>-20.100000000000001</v>
      </c>
      <c r="H335" s="4">
        <v>22.2</v>
      </c>
      <c r="J335" s="4">
        <v>3.42</v>
      </c>
      <c r="K335" s="4">
        <v>0.86109999999999998</v>
      </c>
      <c r="L335" s="4">
        <v>11.8848</v>
      </c>
      <c r="M335" s="4">
        <v>1.1000000000000001E-3</v>
      </c>
      <c r="N335" s="4">
        <v>154.42570000000001</v>
      </c>
      <c r="O335" s="4">
        <v>0</v>
      </c>
      <c r="P335" s="4">
        <v>154.4</v>
      </c>
      <c r="Q335" s="4">
        <v>120.1146</v>
      </c>
      <c r="R335" s="4">
        <v>0</v>
      </c>
      <c r="S335" s="4">
        <v>120.1</v>
      </c>
      <c r="T335" s="4">
        <v>22.228300000000001</v>
      </c>
      <c r="W335" s="4">
        <v>0</v>
      </c>
      <c r="X335" s="4">
        <v>2.9420000000000002</v>
      </c>
      <c r="Y335" s="4">
        <v>12.2</v>
      </c>
      <c r="Z335" s="4">
        <v>848</v>
      </c>
      <c r="AA335" s="4">
        <v>859</v>
      </c>
      <c r="AB335" s="4">
        <v>846</v>
      </c>
      <c r="AC335" s="4">
        <v>76</v>
      </c>
      <c r="AD335" s="4">
        <v>14.22</v>
      </c>
      <c r="AE335" s="4">
        <v>0.33</v>
      </c>
      <c r="AF335" s="4">
        <v>982</v>
      </c>
      <c r="AG335" s="4">
        <v>-5</v>
      </c>
      <c r="AH335" s="4">
        <v>11</v>
      </c>
      <c r="AI335" s="4">
        <v>13</v>
      </c>
      <c r="AJ335" s="4">
        <v>121</v>
      </c>
      <c r="AK335" s="4">
        <v>121.8</v>
      </c>
      <c r="AL335" s="4">
        <v>5.3</v>
      </c>
      <c r="AM335" s="4">
        <v>142</v>
      </c>
      <c r="AN335" s="4" t="s">
        <v>155</v>
      </c>
      <c r="AO335" s="4">
        <v>2</v>
      </c>
      <c r="AP335" s="5">
        <v>0.63172453703703701</v>
      </c>
      <c r="AQ335" s="4">
        <v>47.160772999999999</v>
      </c>
      <c r="AR335" s="4">
        <v>-88.490673999999999</v>
      </c>
      <c r="AS335" s="4">
        <v>314</v>
      </c>
      <c r="AT335" s="4">
        <v>28.9</v>
      </c>
      <c r="AU335" s="4">
        <v>12</v>
      </c>
      <c r="AV335" s="4">
        <v>12</v>
      </c>
      <c r="AW335" s="4" t="s">
        <v>404</v>
      </c>
      <c r="AX335" s="4">
        <v>0.8</v>
      </c>
      <c r="AY335" s="4">
        <v>1.1000000000000001</v>
      </c>
      <c r="AZ335" s="4">
        <v>1.8</v>
      </c>
      <c r="BA335" s="4">
        <v>11.154</v>
      </c>
      <c r="BB335" s="4">
        <v>12.25</v>
      </c>
      <c r="BC335" s="4">
        <v>1.1000000000000001</v>
      </c>
      <c r="BD335" s="4">
        <v>16.137</v>
      </c>
      <c r="BE335" s="4">
        <v>2418.7020000000002</v>
      </c>
      <c r="BF335" s="4">
        <v>0.14299999999999999</v>
      </c>
      <c r="BG335" s="4">
        <v>3.2909999999999999</v>
      </c>
      <c r="BH335" s="4">
        <v>0</v>
      </c>
      <c r="BI335" s="4">
        <v>3.2909999999999999</v>
      </c>
      <c r="BJ335" s="4">
        <v>2.56</v>
      </c>
      <c r="BK335" s="4">
        <v>0</v>
      </c>
      <c r="BL335" s="4">
        <v>2.56</v>
      </c>
      <c r="BM335" s="4">
        <v>0.18759999999999999</v>
      </c>
      <c r="BQ335" s="4">
        <v>435.33800000000002</v>
      </c>
      <c r="BR335" s="4">
        <v>0.184944</v>
      </c>
      <c r="BS335" s="4">
        <v>-5</v>
      </c>
      <c r="BT335" s="4">
        <v>0.207758</v>
      </c>
      <c r="BU335" s="4">
        <v>4.5195670000000003</v>
      </c>
      <c r="BV335" s="4">
        <v>4.196707</v>
      </c>
    </row>
    <row r="336" spans="1:74" x14ac:dyDescent="0.25">
      <c r="A336" s="2">
        <v>42803</v>
      </c>
      <c r="B336" s="3">
        <v>0.42303037037037039</v>
      </c>
      <c r="C336" s="4">
        <v>14.211</v>
      </c>
      <c r="D336" s="4">
        <v>5.5999999999999999E-3</v>
      </c>
      <c r="E336" s="4">
        <v>55.807560000000002</v>
      </c>
      <c r="F336" s="4">
        <v>204.5</v>
      </c>
      <c r="G336" s="4">
        <v>-20</v>
      </c>
      <c r="H336" s="4">
        <v>22.2</v>
      </c>
      <c r="J336" s="4">
        <v>3.8</v>
      </c>
      <c r="K336" s="4">
        <v>0.85740000000000005</v>
      </c>
      <c r="L336" s="4">
        <v>12.1843</v>
      </c>
      <c r="M336" s="4">
        <v>4.7999999999999996E-3</v>
      </c>
      <c r="N336" s="4">
        <v>175.35929999999999</v>
      </c>
      <c r="O336" s="4">
        <v>0</v>
      </c>
      <c r="P336" s="4">
        <v>175.4</v>
      </c>
      <c r="Q336" s="4">
        <v>136.3262</v>
      </c>
      <c r="R336" s="4">
        <v>0</v>
      </c>
      <c r="S336" s="4">
        <v>136.30000000000001</v>
      </c>
      <c r="T336" s="4">
        <v>22.151499999999999</v>
      </c>
      <c r="W336" s="4">
        <v>0</v>
      </c>
      <c r="X336" s="4">
        <v>3.2581000000000002</v>
      </c>
      <c r="Y336" s="4">
        <v>12.3</v>
      </c>
      <c r="Z336" s="4">
        <v>847</v>
      </c>
      <c r="AA336" s="4">
        <v>859</v>
      </c>
      <c r="AB336" s="4">
        <v>847</v>
      </c>
      <c r="AC336" s="4">
        <v>75.2</v>
      </c>
      <c r="AD336" s="4">
        <v>14.08</v>
      </c>
      <c r="AE336" s="4">
        <v>0.32</v>
      </c>
      <c r="AF336" s="4">
        <v>982</v>
      </c>
      <c r="AG336" s="4">
        <v>-5</v>
      </c>
      <c r="AH336" s="4">
        <v>11.757999999999999</v>
      </c>
      <c r="AI336" s="4">
        <v>13</v>
      </c>
      <c r="AJ336" s="4">
        <v>121.8</v>
      </c>
      <c r="AK336" s="4">
        <v>122</v>
      </c>
      <c r="AL336" s="4">
        <v>5.3</v>
      </c>
      <c r="AM336" s="4">
        <v>142</v>
      </c>
      <c r="AN336" s="4" t="s">
        <v>155</v>
      </c>
      <c r="AO336" s="4">
        <v>2</v>
      </c>
      <c r="AP336" s="5">
        <v>0.63173611111111116</v>
      </c>
      <c r="AQ336" s="4">
        <v>47.160663</v>
      </c>
      <c r="AR336" s="4">
        <v>-88.490662</v>
      </c>
      <c r="AS336" s="4">
        <v>313.39999999999998</v>
      </c>
      <c r="AT336" s="4">
        <v>26.9</v>
      </c>
      <c r="AU336" s="4">
        <v>12</v>
      </c>
      <c r="AV336" s="4">
        <v>12</v>
      </c>
      <c r="AW336" s="4" t="s">
        <v>404</v>
      </c>
      <c r="AX336" s="4">
        <v>0.89740299999999995</v>
      </c>
      <c r="AY336" s="4">
        <v>1.197403</v>
      </c>
      <c r="AZ336" s="4">
        <v>1.8</v>
      </c>
      <c r="BA336" s="4">
        <v>11.154</v>
      </c>
      <c r="BB336" s="4">
        <v>11.92</v>
      </c>
      <c r="BC336" s="4">
        <v>1.07</v>
      </c>
      <c r="BD336" s="4">
        <v>16.634</v>
      </c>
      <c r="BE336" s="4">
        <v>2417.7869999999998</v>
      </c>
      <c r="BF336" s="4">
        <v>0.60399999999999998</v>
      </c>
      <c r="BG336" s="4">
        <v>3.6440000000000001</v>
      </c>
      <c r="BH336" s="4">
        <v>0</v>
      </c>
      <c r="BI336" s="4">
        <v>3.6440000000000001</v>
      </c>
      <c r="BJ336" s="4">
        <v>2.8330000000000002</v>
      </c>
      <c r="BK336" s="4">
        <v>0</v>
      </c>
      <c r="BL336" s="4">
        <v>2.8330000000000002</v>
      </c>
      <c r="BM336" s="4">
        <v>0.18229999999999999</v>
      </c>
      <c r="BQ336" s="4">
        <v>470.084</v>
      </c>
      <c r="BR336" s="4">
        <v>0.19024199999999999</v>
      </c>
      <c r="BS336" s="4">
        <v>-5</v>
      </c>
      <c r="BT336" s="4">
        <v>0.20951600000000001</v>
      </c>
      <c r="BU336" s="4">
        <v>4.6490390000000001</v>
      </c>
      <c r="BV336" s="4">
        <v>4.2322230000000003</v>
      </c>
    </row>
    <row r="337" spans="1:74" x14ac:dyDescent="0.25">
      <c r="A337" s="2">
        <v>42803</v>
      </c>
      <c r="B337" s="3">
        <v>0.42304194444444443</v>
      </c>
      <c r="C337" s="4">
        <v>14.129</v>
      </c>
      <c r="D337" s="4">
        <v>2.7799999999999998E-2</v>
      </c>
      <c r="E337" s="4">
        <v>277.78501599999998</v>
      </c>
      <c r="F337" s="4">
        <v>244.1</v>
      </c>
      <c r="G337" s="4">
        <v>-19.100000000000001</v>
      </c>
      <c r="H337" s="4">
        <v>19.2</v>
      </c>
      <c r="J337" s="4">
        <v>3.9</v>
      </c>
      <c r="K337" s="4">
        <v>0.8579</v>
      </c>
      <c r="L337" s="4">
        <v>12.121600000000001</v>
      </c>
      <c r="M337" s="4">
        <v>2.3800000000000002E-2</v>
      </c>
      <c r="N337" s="4">
        <v>209.41200000000001</v>
      </c>
      <c r="O337" s="4">
        <v>0</v>
      </c>
      <c r="P337" s="4">
        <v>209.4</v>
      </c>
      <c r="Q337" s="4">
        <v>162.77209999999999</v>
      </c>
      <c r="R337" s="4">
        <v>0</v>
      </c>
      <c r="S337" s="4">
        <v>162.80000000000001</v>
      </c>
      <c r="T337" s="4">
        <v>19.2179</v>
      </c>
      <c r="W337" s="4">
        <v>0</v>
      </c>
      <c r="X337" s="4">
        <v>3.3458000000000001</v>
      </c>
      <c r="Y337" s="4">
        <v>12.2</v>
      </c>
      <c r="Z337" s="4">
        <v>847</v>
      </c>
      <c r="AA337" s="4">
        <v>861</v>
      </c>
      <c r="AB337" s="4">
        <v>847</v>
      </c>
      <c r="AC337" s="4">
        <v>75</v>
      </c>
      <c r="AD337" s="4">
        <v>14.04</v>
      </c>
      <c r="AE337" s="4">
        <v>0.32</v>
      </c>
      <c r="AF337" s="4">
        <v>982</v>
      </c>
      <c r="AG337" s="4">
        <v>-5</v>
      </c>
      <c r="AH337" s="4">
        <v>11.242000000000001</v>
      </c>
      <c r="AI337" s="4">
        <v>13</v>
      </c>
      <c r="AJ337" s="4">
        <v>121.2</v>
      </c>
      <c r="AK337" s="4">
        <v>122</v>
      </c>
      <c r="AL337" s="4">
        <v>5.3</v>
      </c>
      <c r="AM337" s="4">
        <v>142</v>
      </c>
      <c r="AN337" s="4" t="s">
        <v>155</v>
      </c>
      <c r="AO337" s="4">
        <v>2</v>
      </c>
      <c r="AP337" s="5">
        <v>0.6317476851851852</v>
      </c>
      <c r="AQ337" s="4">
        <v>47.160558000000002</v>
      </c>
      <c r="AR337" s="4">
        <v>-88.490673000000001</v>
      </c>
      <c r="AS337" s="4">
        <v>313.3</v>
      </c>
      <c r="AT337" s="4">
        <v>26.5</v>
      </c>
      <c r="AU337" s="4">
        <v>12</v>
      </c>
      <c r="AV337" s="4">
        <v>12</v>
      </c>
      <c r="AW337" s="4" t="s">
        <v>404</v>
      </c>
      <c r="AX337" s="4">
        <v>0.99730300000000005</v>
      </c>
      <c r="AY337" s="4">
        <v>1.3946050000000001</v>
      </c>
      <c r="AZ337" s="4">
        <v>2.0919080000000001</v>
      </c>
      <c r="BA337" s="4">
        <v>11.154</v>
      </c>
      <c r="BB337" s="4">
        <v>11.96</v>
      </c>
      <c r="BC337" s="4">
        <v>1.07</v>
      </c>
      <c r="BD337" s="4">
        <v>16.564</v>
      </c>
      <c r="BE337" s="4">
        <v>2414.0749999999998</v>
      </c>
      <c r="BF337" s="4">
        <v>3.0209999999999999</v>
      </c>
      <c r="BG337" s="4">
        <v>4.367</v>
      </c>
      <c r="BH337" s="4">
        <v>0</v>
      </c>
      <c r="BI337" s="4">
        <v>4.367</v>
      </c>
      <c r="BJ337" s="4">
        <v>3.395</v>
      </c>
      <c r="BK337" s="4">
        <v>0</v>
      </c>
      <c r="BL337" s="4">
        <v>3.395</v>
      </c>
      <c r="BM337" s="4">
        <v>0.15870000000000001</v>
      </c>
      <c r="BQ337" s="4">
        <v>484.495</v>
      </c>
      <c r="BR337" s="4">
        <v>0.20970800000000001</v>
      </c>
      <c r="BS337" s="4">
        <v>-5</v>
      </c>
      <c r="BT337" s="4">
        <v>0.208484</v>
      </c>
      <c r="BU337" s="4">
        <v>5.1247389999999999</v>
      </c>
      <c r="BV337" s="4">
        <v>4.2113769999999997</v>
      </c>
    </row>
    <row r="338" spans="1:74" x14ac:dyDescent="0.25">
      <c r="A338" s="2">
        <v>42803</v>
      </c>
      <c r="B338" s="3">
        <v>0.42305351851851852</v>
      </c>
      <c r="C338" s="4">
        <v>14.031000000000001</v>
      </c>
      <c r="D338" s="4">
        <v>2.4500000000000001E-2</v>
      </c>
      <c r="E338" s="4">
        <v>245.211726</v>
      </c>
      <c r="F338" s="4">
        <v>245.6</v>
      </c>
      <c r="G338" s="4">
        <v>-17.899999999999999</v>
      </c>
      <c r="H338" s="4">
        <v>25.6</v>
      </c>
      <c r="J338" s="4">
        <v>3.84</v>
      </c>
      <c r="K338" s="4">
        <v>0.8589</v>
      </c>
      <c r="L338" s="4">
        <v>12.0505</v>
      </c>
      <c r="M338" s="4">
        <v>2.1100000000000001E-2</v>
      </c>
      <c r="N338" s="4">
        <v>210.8939</v>
      </c>
      <c r="O338" s="4">
        <v>0</v>
      </c>
      <c r="P338" s="4">
        <v>210.9</v>
      </c>
      <c r="Q338" s="4">
        <v>163.91749999999999</v>
      </c>
      <c r="R338" s="4">
        <v>0</v>
      </c>
      <c r="S338" s="4">
        <v>163.9</v>
      </c>
      <c r="T338" s="4">
        <v>25.629899999999999</v>
      </c>
      <c r="W338" s="4">
        <v>0</v>
      </c>
      <c r="X338" s="4">
        <v>3.2982</v>
      </c>
      <c r="Y338" s="4">
        <v>12.4</v>
      </c>
      <c r="Z338" s="4">
        <v>846</v>
      </c>
      <c r="AA338" s="4">
        <v>860</v>
      </c>
      <c r="AB338" s="4">
        <v>847</v>
      </c>
      <c r="AC338" s="4">
        <v>75</v>
      </c>
      <c r="AD338" s="4">
        <v>14.02</v>
      </c>
      <c r="AE338" s="4">
        <v>0.32</v>
      </c>
      <c r="AF338" s="4">
        <v>983</v>
      </c>
      <c r="AG338" s="4">
        <v>-5</v>
      </c>
      <c r="AH338" s="4">
        <v>11</v>
      </c>
      <c r="AI338" s="4">
        <v>13</v>
      </c>
      <c r="AJ338" s="4">
        <v>121</v>
      </c>
      <c r="AK338" s="4">
        <v>122</v>
      </c>
      <c r="AL338" s="4">
        <v>5.5</v>
      </c>
      <c r="AM338" s="4">
        <v>142</v>
      </c>
      <c r="AN338" s="4" t="s">
        <v>155</v>
      </c>
      <c r="AO338" s="4">
        <v>2</v>
      </c>
      <c r="AP338" s="5">
        <v>0.63175925925925924</v>
      </c>
      <c r="AQ338" s="4">
        <v>47.160454999999999</v>
      </c>
      <c r="AR338" s="4">
        <v>-88.490679999999998</v>
      </c>
      <c r="AS338" s="4">
        <v>313.10000000000002</v>
      </c>
      <c r="AT338" s="4">
        <v>26.2</v>
      </c>
      <c r="AU338" s="4">
        <v>12</v>
      </c>
      <c r="AV338" s="4">
        <v>12</v>
      </c>
      <c r="AW338" s="4" t="s">
        <v>404</v>
      </c>
      <c r="AX338" s="4">
        <v>1.1944060000000001</v>
      </c>
      <c r="AY338" s="4">
        <v>1.594406</v>
      </c>
      <c r="AZ338" s="4">
        <v>2.2944059999999999</v>
      </c>
      <c r="BA338" s="4">
        <v>11.154</v>
      </c>
      <c r="BB338" s="4">
        <v>12.04</v>
      </c>
      <c r="BC338" s="4">
        <v>1.08</v>
      </c>
      <c r="BD338" s="4">
        <v>16.434000000000001</v>
      </c>
      <c r="BE338" s="4">
        <v>2414.5189999999998</v>
      </c>
      <c r="BF338" s="4">
        <v>2.6859999999999999</v>
      </c>
      <c r="BG338" s="4">
        <v>4.4249999999999998</v>
      </c>
      <c r="BH338" s="4">
        <v>0</v>
      </c>
      <c r="BI338" s="4">
        <v>4.4249999999999998</v>
      </c>
      <c r="BJ338" s="4">
        <v>3.4390000000000001</v>
      </c>
      <c r="BK338" s="4">
        <v>0</v>
      </c>
      <c r="BL338" s="4">
        <v>3.4390000000000001</v>
      </c>
      <c r="BM338" s="4">
        <v>0.21290000000000001</v>
      </c>
      <c r="BQ338" s="4">
        <v>480.50900000000001</v>
      </c>
      <c r="BR338" s="4">
        <v>0.213726</v>
      </c>
      <c r="BS338" s="4">
        <v>-5</v>
      </c>
      <c r="BT338" s="4">
        <v>0.21027399999999999</v>
      </c>
      <c r="BU338" s="4">
        <v>5.2229299999999999</v>
      </c>
      <c r="BV338" s="4">
        <v>4.2475350000000001</v>
      </c>
    </row>
    <row r="339" spans="1:74" x14ac:dyDescent="0.25">
      <c r="A339" s="2">
        <v>42803</v>
      </c>
      <c r="B339" s="3">
        <v>0.42306509259259256</v>
      </c>
      <c r="C339" s="4">
        <v>14.122</v>
      </c>
      <c r="D339" s="4">
        <v>0.1827</v>
      </c>
      <c r="E339" s="4">
        <v>1827.457627</v>
      </c>
      <c r="F339" s="4">
        <v>230.9</v>
      </c>
      <c r="G339" s="4">
        <v>-17.7</v>
      </c>
      <c r="H339" s="4">
        <v>26.3</v>
      </c>
      <c r="J339" s="4">
        <v>3.48</v>
      </c>
      <c r="K339" s="4">
        <v>0.85640000000000005</v>
      </c>
      <c r="L339" s="4">
        <v>12.0932</v>
      </c>
      <c r="M339" s="4">
        <v>0.1565</v>
      </c>
      <c r="N339" s="4">
        <v>197.73230000000001</v>
      </c>
      <c r="O339" s="4">
        <v>0</v>
      </c>
      <c r="P339" s="4">
        <v>197.7</v>
      </c>
      <c r="Q339" s="4">
        <v>153.68559999999999</v>
      </c>
      <c r="R339" s="4">
        <v>0</v>
      </c>
      <c r="S339" s="4">
        <v>153.69999999999999</v>
      </c>
      <c r="T339" s="4">
        <v>26.346499999999999</v>
      </c>
      <c r="W339" s="4">
        <v>0</v>
      </c>
      <c r="X339" s="4">
        <v>2.9807999999999999</v>
      </c>
      <c r="Y339" s="4">
        <v>12.3</v>
      </c>
      <c r="Z339" s="4">
        <v>847</v>
      </c>
      <c r="AA339" s="4">
        <v>859</v>
      </c>
      <c r="AB339" s="4">
        <v>847</v>
      </c>
      <c r="AC339" s="4">
        <v>75</v>
      </c>
      <c r="AD339" s="4">
        <v>14.02</v>
      </c>
      <c r="AE339" s="4">
        <v>0.32</v>
      </c>
      <c r="AF339" s="4">
        <v>983</v>
      </c>
      <c r="AG339" s="4">
        <v>-5</v>
      </c>
      <c r="AH339" s="4">
        <v>11.757999999999999</v>
      </c>
      <c r="AI339" s="4">
        <v>13</v>
      </c>
      <c r="AJ339" s="4">
        <v>121</v>
      </c>
      <c r="AK339" s="4">
        <v>122</v>
      </c>
      <c r="AL339" s="4">
        <v>5.3</v>
      </c>
      <c r="AM339" s="4">
        <v>142</v>
      </c>
      <c r="AN339" s="4" t="s">
        <v>155</v>
      </c>
      <c r="AO339" s="4">
        <v>2</v>
      </c>
      <c r="AP339" s="5">
        <v>0.63177083333333328</v>
      </c>
      <c r="AQ339" s="4">
        <v>47.160347999999999</v>
      </c>
      <c r="AR339" s="4">
        <v>-88.490674999999996</v>
      </c>
      <c r="AS339" s="4">
        <v>312.7</v>
      </c>
      <c r="AT339" s="4">
        <v>26.4</v>
      </c>
      <c r="AU339" s="4">
        <v>12</v>
      </c>
      <c r="AV339" s="4">
        <v>12</v>
      </c>
      <c r="AW339" s="4" t="s">
        <v>404</v>
      </c>
      <c r="AX339" s="4">
        <v>1.2</v>
      </c>
      <c r="AY339" s="4">
        <v>1.794206</v>
      </c>
      <c r="AZ339" s="4">
        <v>2.397103</v>
      </c>
      <c r="BA339" s="4">
        <v>11.154</v>
      </c>
      <c r="BB339" s="4">
        <v>11.83</v>
      </c>
      <c r="BC339" s="4">
        <v>1.06</v>
      </c>
      <c r="BD339" s="4">
        <v>16.774000000000001</v>
      </c>
      <c r="BE339" s="4">
        <v>2387.7109999999998</v>
      </c>
      <c r="BF339" s="4">
        <v>19.666</v>
      </c>
      <c r="BG339" s="4">
        <v>4.0880000000000001</v>
      </c>
      <c r="BH339" s="4">
        <v>0</v>
      </c>
      <c r="BI339" s="4">
        <v>4.0880000000000001</v>
      </c>
      <c r="BJ339" s="4">
        <v>3.1779999999999999</v>
      </c>
      <c r="BK339" s="4">
        <v>0</v>
      </c>
      <c r="BL339" s="4">
        <v>3.1779999999999999</v>
      </c>
      <c r="BM339" s="4">
        <v>0.2157</v>
      </c>
      <c r="BQ339" s="4">
        <v>427.93400000000003</v>
      </c>
      <c r="BR339" s="4">
        <v>0.196324</v>
      </c>
      <c r="BS339" s="4">
        <v>-5</v>
      </c>
      <c r="BT339" s="4">
        <v>0.209484</v>
      </c>
      <c r="BU339" s="4">
        <v>4.7976669999999997</v>
      </c>
      <c r="BV339" s="4">
        <v>4.2315769999999997</v>
      </c>
    </row>
    <row r="340" spans="1:74" x14ac:dyDescent="0.25">
      <c r="A340" s="2">
        <v>42803</v>
      </c>
      <c r="B340" s="3">
        <v>0.42307666666666671</v>
      </c>
      <c r="C340" s="4">
        <v>14.228</v>
      </c>
      <c r="D340" s="4">
        <v>0.67410000000000003</v>
      </c>
      <c r="E340" s="4">
        <v>6740.9090910000004</v>
      </c>
      <c r="F340" s="4">
        <v>180.5</v>
      </c>
      <c r="G340" s="4">
        <v>-17.8</v>
      </c>
      <c r="H340" s="4">
        <v>42.6</v>
      </c>
      <c r="J340" s="4">
        <v>3.08</v>
      </c>
      <c r="K340" s="4">
        <v>0.85029999999999994</v>
      </c>
      <c r="L340" s="4">
        <v>12.098100000000001</v>
      </c>
      <c r="M340" s="4">
        <v>0.57320000000000004</v>
      </c>
      <c r="N340" s="4">
        <v>153.46019999999999</v>
      </c>
      <c r="O340" s="4">
        <v>0</v>
      </c>
      <c r="P340" s="4">
        <v>153.5</v>
      </c>
      <c r="Q340" s="4">
        <v>119.27549999999999</v>
      </c>
      <c r="R340" s="4">
        <v>0</v>
      </c>
      <c r="S340" s="4">
        <v>119.3</v>
      </c>
      <c r="T340" s="4">
        <v>42.609699999999997</v>
      </c>
      <c r="W340" s="4">
        <v>0</v>
      </c>
      <c r="X340" s="4">
        <v>2.6219000000000001</v>
      </c>
      <c r="Y340" s="4">
        <v>12.3</v>
      </c>
      <c r="Z340" s="4">
        <v>846</v>
      </c>
      <c r="AA340" s="4">
        <v>860</v>
      </c>
      <c r="AB340" s="4">
        <v>847</v>
      </c>
      <c r="AC340" s="4">
        <v>75</v>
      </c>
      <c r="AD340" s="4">
        <v>14.02</v>
      </c>
      <c r="AE340" s="4">
        <v>0.32</v>
      </c>
      <c r="AF340" s="4">
        <v>983</v>
      </c>
      <c r="AG340" s="4">
        <v>-5</v>
      </c>
      <c r="AH340" s="4">
        <v>11.242000000000001</v>
      </c>
      <c r="AI340" s="4">
        <v>13</v>
      </c>
      <c r="AJ340" s="4">
        <v>121.8</v>
      </c>
      <c r="AK340" s="4">
        <v>122</v>
      </c>
      <c r="AL340" s="4">
        <v>5.0999999999999996</v>
      </c>
      <c r="AM340" s="4">
        <v>142</v>
      </c>
      <c r="AN340" s="4" t="s">
        <v>155</v>
      </c>
      <c r="AO340" s="4">
        <v>2</v>
      </c>
      <c r="AP340" s="5">
        <v>0.63178240740740743</v>
      </c>
      <c r="AQ340" s="4">
        <v>47.160240999999999</v>
      </c>
      <c r="AR340" s="4">
        <v>-88.490667999999999</v>
      </c>
      <c r="AS340" s="4">
        <v>312.39999999999998</v>
      </c>
      <c r="AT340" s="4">
        <v>26.5</v>
      </c>
      <c r="AU340" s="4">
        <v>12</v>
      </c>
      <c r="AV340" s="4">
        <v>12</v>
      </c>
      <c r="AW340" s="4" t="s">
        <v>404</v>
      </c>
      <c r="AX340" s="4">
        <v>1.491009</v>
      </c>
      <c r="AY340" s="4">
        <v>1.023976</v>
      </c>
      <c r="AZ340" s="4">
        <v>2.5940059999999998</v>
      </c>
      <c r="BA340" s="4">
        <v>11.154</v>
      </c>
      <c r="BB340" s="4">
        <v>11.33</v>
      </c>
      <c r="BC340" s="4">
        <v>1.02</v>
      </c>
      <c r="BD340" s="4">
        <v>17.606999999999999</v>
      </c>
      <c r="BE340" s="4">
        <v>2308.66</v>
      </c>
      <c r="BF340" s="4">
        <v>69.614999999999995</v>
      </c>
      <c r="BG340" s="4">
        <v>3.0670000000000002</v>
      </c>
      <c r="BH340" s="4">
        <v>0</v>
      </c>
      <c r="BI340" s="4">
        <v>3.0670000000000002</v>
      </c>
      <c r="BJ340" s="4">
        <v>2.3839999999999999</v>
      </c>
      <c r="BK340" s="4">
        <v>0</v>
      </c>
      <c r="BL340" s="4">
        <v>2.3839999999999999</v>
      </c>
      <c r="BM340" s="4">
        <v>0.3372</v>
      </c>
      <c r="BQ340" s="4">
        <v>363.79599999999999</v>
      </c>
      <c r="BR340" s="4">
        <v>0.24027000000000001</v>
      </c>
      <c r="BS340" s="4">
        <v>-5</v>
      </c>
      <c r="BT340" s="4">
        <v>0.21051600000000001</v>
      </c>
      <c r="BU340" s="4">
        <v>5.8715979999999997</v>
      </c>
      <c r="BV340" s="4">
        <v>4.2524230000000003</v>
      </c>
    </row>
    <row r="341" spans="1:74" x14ac:dyDescent="0.25">
      <c r="A341" s="2">
        <v>42803</v>
      </c>
      <c r="B341" s="3">
        <v>0.42308824074074075</v>
      </c>
      <c r="C341" s="4">
        <v>13.84</v>
      </c>
      <c r="D341" s="4">
        <v>0.98280000000000001</v>
      </c>
      <c r="E341" s="4">
        <v>9828.2555279999997</v>
      </c>
      <c r="F341" s="4">
        <v>145.69999999999999</v>
      </c>
      <c r="G341" s="4">
        <v>-18</v>
      </c>
      <c r="H341" s="4">
        <v>82.3</v>
      </c>
      <c r="J341" s="4">
        <v>2.59</v>
      </c>
      <c r="K341" s="4">
        <v>0.85060000000000002</v>
      </c>
      <c r="L341" s="4">
        <v>11.7721</v>
      </c>
      <c r="M341" s="4">
        <v>0.83599999999999997</v>
      </c>
      <c r="N341" s="4">
        <v>123.9453</v>
      </c>
      <c r="O341" s="4">
        <v>0</v>
      </c>
      <c r="P341" s="4">
        <v>123.9</v>
      </c>
      <c r="Q341" s="4">
        <v>96.335400000000007</v>
      </c>
      <c r="R341" s="4">
        <v>0</v>
      </c>
      <c r="S341" s="4">
        <v>96.3</v>
      </c>
      <c r="T341" s="4">
        <v>82.254599999999996</v>
      </c>
      <c r="W341" s="4">
        <v>0</v>
      </c>
      <c r="X341" s="4">
        <v>2.2056</v>
      </c>
      <c r="Y341" s="4">
        <v>12.4</v>
      </c>
      <c r="Z341" s="4">
        <v>845</v>
      </c>
      <c r="AA341" s="4">
        <v>858</v>
      </c>
      <c r="AB341" s="4">
        <v>845</v>
      </c>
      <c r="AC341" s="4">
        <v>75</v>
      </c>
      <c r="AD341" s="4">
        <v>14.02</v>
      </c>
      <c r="AE341" s="4">
        <v>0.32</v>
      </c>
      <c r="AF341" s="4">
        <v>983</v>
      </c>
      <c r="AG341" s="4">
        <v>-5</v>
      </c>
      <c r="AH341" s="4">
        <v>11.757999999999999</v>
      </c>
      <c r="AI341" s="4">
        <v>13</v>
      </c>
      <c r="AJ341" s="4">
        <v>122</v>
      </c>
      <c r="AK341" s="4">
        <v>122</v>
      </c>
      <c r="AL341" s="4">
        <v>5.3</v>
      </c>
      <c r="AM341" s="4">
        <v>142</v>
      </c>
      <c r="AN341" s="4" t="s">
        <v>155</v>
      </c>
      <c r="AO341" s="4">
        <v>2</v>
      </c>
      <c r="AP341" s="5">
        <v>0.63179398148148147</v>
      </c>
      <c r="AQ341" s="4">
        <v>47.160134999999997</v>
      </c>
      <c r="AR341" s="4">
        <v>-88.490656999999999</v>
      </c>
      <c r="AS341" s="4">
        <v>312.10000000000002</v>
      </c>
      <c r="AT341" s="4">
        <v>26.5</v>
      </c>
      <c r="AU341" s="4">
        <v>12</v>
      </c>
      <c r="AV341" s="4">
        <v>12</v>
      </c>
      <c r="AW341" s="4" t="s">
        <v>404</v>
      </c>
      <c r="AX341" s="4">
        <v>1.5</v>
      </c>
      <c r="AY341" s="4">
        <v>1</v>
      </c>
      <c r="AZ341" s="4">
        <v>2.6</v>
      </c>
      <c r="BA341" s="4">
        <v>11.154</v>
      </c>
      <c r="BB341" s="4">
        <v>11.35</v>
      </c>
      <c r="BC341" s="4">
        <v>1.02</v>
      </c>
      <c r="BD341" s="4">
        <v>17.57</v>
      </c>
      <c r="BE341" s="4">
        <v>2257.0259999999998</v>
      </c>
      <c r="BF341" s="4">
        <v>102.009</v>
      </c>
      <c r="BG341" s="4">
        <v>2.4889999999999999</v>
      </c>
      <c r="BH341" s="4">
        <v>0</v>
      </c>
      <c r="BI341" s="4">
        <v>2.4889999999999999</v>
      </c>
      <c r="BJ341" s="4">
        <v>1.9339999999999999</v>
      </c>
      <c r="BK341" s="4">
        <v>0</v>
      </c>
      <c r="BL341" s="4">
        <v>1.9339999999999999</v>
      </c>
      <c r="BM341" s="4">
        <v>0.65390000000000004</v>
      </c>
      <c r="BQ341" s="4">
        <v>307.46800000000002</v>
      </c>
      <c r="BR341" s="4">
        <v>0.32042999999999999</v>
      </c>
      <c r="BS341" s="4">
        <v>-5</v>
      </c>
      <c r="BT341" s="4">
        <v>0.21327399999999999</v>
      </c>
      <c r="BU341" s="4">
        <v>7.8305090000000002</v>
      </c>
      <c r="BV341" s="4">
        <v>4.308135</v>
      </c>
    </row>
    <row r="342" spans="1:74" x14ac:dyDescent="0.25">
      <c r="A342" s="2">
        <v>42803</v>
      </c>
      <c r="B342" s="3">
        <v>0.42309981481481485</v>
      </c>
      <c r="C342" s="4">
        <v>13.856999999999999</v>
      </c>
      <c r="D342" s="4">
        <v>0.79749999999999999</v>
      </c>
      <c r="E342" s="4">
        <v>7974.9524629999996</v>
      </c>
      <c r="F342" s="4">
        <v>136.69999999999999</v>
      </c>
      <c r="G342" s="4">
        <v>-26.2</v>
      </c>
      <c r="H342" s="4">
        <v>119.8</v>
      </c>
      <c r="J342" s="4">
        <v>2.2400000000000002</v>
      </c>
      <c r="K342" s="4">
        <v>0.85219999999999996</v>
      </c>
      <c r="L342" s="4">
        <v>11.8094</v>
      </c>
      <c r="M342" s="4">
        <v>0.67959999999999998</v>
      </c>
      <c r="N342" s="4">
        <v>116.5253</v>
      </c>
      <c r="O342" s="4">
        <v>0</v>
      </c>
      <c r="P342" s="4">
        <v>116.5</v>
      </c>
      <c r="Q342" s="4">
        <v>90.568200000000004</v>
      </c>
      <c r="R342" s="4">
        <v>0</v>
      </c>
      <c r="S342" s="4">
        <v>90.6</v>
      </c>
      <c r="T342" s="4">
        <v>119.7842</v>
      </c>
      <c r="W342" s="4">
        <v>0</v>
      </c>
      <c r="X342" s="4">
        <v>1.9111</v>
      </c>
      <c r="Y342" s="4">
        <v>12.3</v>
      </c>
      <c r="Z342" s="4">
        <v>846</v>
      </c>
      <c r="AA342" s="4">
        <v>857</v>
      </c>
      <c r="AB342" s="4">
        <v>846</v>
      </c>
      <c r="AC342" s="4">
        <v>75</v>
      </c>
      <c r="AD342" s="4">
        <v>14.02</v>
      </c>
      <c r="AE342" s="4">
        <v>0.32</v>
      </c>
      <c r="AF342" s="4">
        <v>983</v>
      </c>
      <c r="AG342" s="4">
        <v>-5</v>
      </c>
      <c r="AH342" s="4">
        <v>11.242000000000001</v>
      </c>
      <c r="AI342" s="4">
        <v>13</v>
      </c>
      <c r="AJ342" s="4">
        <v>122</v>
      </c>
      <c r="AK342" s="4">
        <v>122</v>
      </c>
      <c r="AL342" s="4">
        <v>5.0999999999999996</v>
      </c>
      <c r="AM342" s="4">
        <v>142</v>
      </c>
      <c r="AN342" s="4" t="s">
        <v>155</v>
      </c>
      <c r="AO342" s="4">
        <v>2</v>
      </c>
      <c r="AP342" s="5">
        <v>0.63180555555555562</v>
      </c>
      <c r="AQ342" s="4">
        <v>47.160026000000002</v>
      </c>
      <c r="AR342" s="4">
        <v>-88.490613999999994</v>
      </c>
      <c r="AS342" s="4">
        <v>311.8</v>
      </c>
      <c r="AT342" s="4">
        <v>27.3</v>
      </c>
      <c r="AU342" s="4">
        <v>12</v>
      </c>
      <c r="AV342" s="4">
        <v>11</v>
      </c>
      <c r="AW342" s="4" t="s">
        <v>418</v>
      </c>
      <c r="AX342" s="4">
        <v>1.887213</v>
      </c>
      <c r="AY342" s="4">
        <v>1</v>
      </c>
      <c r="AZ342" s="4">
        <v>2.8904100000000001</v>
      </c>
      <c r="BA342" s="4">
        <v>11.154</v>
      </c>
      <c r="BB342" s="4">
        <v>11.49</v>
      </c>
      <c r="BC342" s="4">
        <v>1.03</v>
      </c>
      <c r="BD342" s="4">
        <v>17.34</v>
      </c>
      <c r="BE342" s="4">
        <v>2285.1239999999998</v>
      </c>
      <c r="BF342" s="4">
        <v>83.703000000000003</v>
      </c>
      <c r="BG342" s="4">
        <v>2.3610000000000002</v>
      </c>
      <c r="BH342" s="4">
        <v>0</v>
      </c>
      <c r="BI342" s="4">
        <v>2.3610000000000002</v>
      </c>
      <c r="BJ342" s="4">
        <v>1.835</v>
      </c>
      <c r="BK342" s="4">
        <v>0</v>
      </c>
      <c r="BL342" s="4">
        <v>1.835</v>
      </c>
      <c r="BM342" s="4">
        <v>0.96109999999999995</v>
      </c>
      <c r="BQ342" s="4">
        <v>268.88</v>
      </c>
      <c r="BR342" s="4">
        <v>0.31674400000000003</v>
      </c>
      <c r="BS342" s="4">
        <v>-5</v>
      </c>
      <c r="BT342" s="4">
        <v>0.211726</v>
      </c>
      <c r="BU342" s="4">
        <v>7.7404320000000002</v>
      </c>
      <c r="BV342" s="4">
        <v>4.2768649999999999</v>
      </c>
    </row>
    <row r="343" spans="1:74" x14ac:dyDescent="0.25">
      <c r="A343" s="2">
        <v>42803</v>
      </c>
      <c r="B343" s="3">
        <v>0.42311138888888888</v>
      </c>
      <c r="C343" s="4">
        <v>14.170999999999999</v>
      </c>
      <c r="D343" s="4">
        <v>0.36299999999999999</v>
      </c>
      <c r="E343" s="4">
        <v>3629.9436850000002</v>
      </c>
      <c r="F343" s="4">
        <v>125.5</v>
      </c>
      <c r="G343" s="4">
        <v>-19.100000000000001</v>
      </c>
      <c r="H343" s="4">
        <v>126.1</v>
      </c>
      <c r="J343" s="4">
        <v>1.88</v>
      </c>
      <c r="K343" s="4">
        <v>0.85389999999999999</v>
      </c>
      <c r="L343" s="4">
        <v>12.1007</v>
      </c>
      <c r="M343" s="4">
        <v>0.31</v>
      </c>
      <c r="N343" s="4">
        <v>107.193</v>
      </c>
      <c r="O343" s="4">
        <v>0</v>
      </c>
      <c r="P343" s="4">
        <v>107.2</v>
      </c>
      <c r="Q343" s="4">
        <v>83.314800000000005</v>
      </c>
      <c r="R343" s="4">
        <v>0</v>
      </c>
      <c r="S343" s="4">
        <v>83.3</v>
      </c>
      <c r="T343" s="4">
        <v>126.12309999999999</v>
      </c>
      <c r="W343" s="4">
        <v>0</v>
      </c>
      <c r="X343" s="4">
        <v>1.6085</v>
      </c>
      <c r="Y343" s="4">
        <v>12.4</v>
      </c>
      <c r="Z343" s="4">
        <v>845</v>
      </c>
      <c r="AA343" s="4">
        <v>857</v>
      </c>
      <c r="AB343" s="4">
        <v>845</v>
      </c>
      <c r="AC343" s="4">
        <v>75</v>
      </c>
      <c r="AD343" s="4">
        <v>14.02</v>
      </c>
      <c r="AE343" s="4">
        <v>0.32</v>
      </c>
      <c r="AF343" s="4">
        <v>983</v>
      </c>
      <c r="AG343" s="4">
        <v>-5</v>
      </c>
      <c r="AH343" s="4">
        <v>11.757999999999999</v>
      </c>
      <c r="AI343" s="4">
        <v>13</v>
      </c>
      <c r="AJ343" s="4">
        <v>121.2</v>
      </c>
      <c r="AK343" s="4">
        <v>122</v>
      </c>
      <c r="AL343" s="4">
        <v>5.0999999999999996</v>
      </c>
      <c r="AM343" s="4">
        <v>142</v>
      </c>
      <c r="AN343" s="4" t="s">
        <v>155</v>
      </c>
      <c r="AO343" s="4">
        <v>2</v>
      </c>
      <c r="AP343" s="5">
        <v>0.63181712962962966</v>
      </c>
      <c r="AQ343" s="4">
        <v>47.159917</v>
      </c>
      <c r="AR343" s="4">
        <v>-88.490577999999999</v>
      </c>
      <c r="AS343" s="4">
        <v>311.5</v>
      </c>
      <c r="AT343" s="4">
        <v>27.8</v>
      </c>
      <c r="AU343" s="4">
        <v>12</v>
      </c>
      <c r="AV343" s="4">
        <v>11</v>
      </c>
      <c r="AW343" s="4" t="s">
        <v>418</v>
      </c>
      <c r="AX343" s="4">
        <v>1.8032969999999999</v>
      </c>
      <c r="AY343" s="4">
        <v>1.096703</v>
      </c>
      <c r="AZ343" s="4">
        <v>2.9</v>
      </c>
      <c r="BA343" s="4">
        <v>11.154</v>
      </c>
      <c r="BB343" s="4">
        <v>11.62</v>
      </c>
      <c r="BC343" s="4">
        <v>1.04</v>
      </c>
      <c r="BD343" s="4">
        <v>17.111999999999998</v>
      </c>
      <c r="BE343" s="4">
        <v>2356.2069999999999</v>
      </c>
      <c r="BF343" s="4">
        <v>38.412999999999997</v>
      </c>
      <c r="BG343" s="4">
        <v>2.1859999999999999</v>
      </c>
      <c r="BH343" s="4">
        <v>0</v>
      </c>
      <c r="BI343" s="4">
        <v>2.1859999999999999</v>
      </c>
      <c r="BJ343" s="4">
        <v>1.6990000000000001</v>
      </c>
      <c r="BK343" s="4">
        <v>0</v>
      </c>
      <c r="BL343" s="4">
        <v>1.6990000000000001</v>
      </c>
      <c r="BM343" s="4">
        <v>1.0183</v>
      </c>
      <c r="BQ343" s="4">
        <v>227.727</v>
      </c>
      <c r="BR343" s="4">
        <v>0.36281799999999997</v>
      </c>
      <c r="BS343" s="4">
        <v>-5</v>
      </c>
      <c r="BT343" s="4">
        <v>0.214032</v>
      </c>
      <c r="BU343" s="4">
        <v>8.8663650000000001</v>
      </c>
      <c r="BV343" s="4">
        <v>4.3234459999999997</v>
      </c>
    </row>
    <row r="344" spans="1:74" x14ac:dyDescent="0.25">
      <c r="A344" s="2">
        <v>42803</v>
      </c>
      <c r="B344" s="3">
        <v>0.42312296296296298</v>
      </c>
      <c r="C344" s="4">
        <v>14.315</v>
      </c>
      <c r="D344" s="4">
        <v>0.21010000000000001</v>
      </c>
      <c r="E344" s="4">
        <v>2101.3837490000001</v>
      </c>
      <c r="F344" s="4">
        <v>117.2</v>
      </c>
      <c r="G344" s="4">
        <v>-17.600000000000001</v>
      </c>
      <c r="H344" s="4">
        <v>97.1</v>
      </c>
      <c r="J344" s="4">
        <v>1.64</v>
      </c>
      <c r="K344" s="4">
        <v>0.85429999999999995</v>
      </c>
      <c r="L344" s="4">
        <v>12.228999999999999</v>
      </c>
      <c r="M344" s="4">
        <v>0.17949999999999999</v>
      </c>
      <c r="N344" s="4">
        <v>100.11199999999999</v>
      </c>
      <c r="O344" s="4">
        <v>0</v>
      </c>
      <c r="P344" s="4">
        <v>100.1</v>
      </c>
      <c r="Q344" s="4">
        <v>77.811199999999999</v>
      </c>
      <c r="R344" s="4">
        <v>0</v>
      </c>
      <c r="S344" s="4">
        <v>77.8</v>
      </c>
      <c r="T344" s="4">
        <v>97.144300000000001</v>
      </c>
      <c r="W344" s="4">
        <v>0</v>
      </c>
      <c r="X344" s="4">
        <v>1.4029</v>
      </c>
      <c r="Y344" s="4">
        <v>12.3</v>
      </c>
      <c r="Z344" s="4">
        <v>845</v>
      </c>
      <c r="AA344" s="4">
        <v>856</v>
      </c>
      <c r="AB344" s="4">
        <v>845</v>
      </c>
      <c r="AC344" s="4">
        <v>75</v>
      </c>
      <c r="AD344" s="4">
        <v>14.02</v>
      </c>
      <c r="AE344" s="4">
        <v>0.32</v>
      </c>
      <c r="AF344" s="4">
        <v>983</v>
      </c>
      <c r="AG344" s="4">
        <v>-5</v>
      </c>
      <c r="AH344" s="4">
        <v>12</v>
      </c>
      <c r="AI344" s="4">
        <v>13</v>
      </c>
      <c r="AJ344" s="4">
        <v>121</v>
      </c>
      <c r="AK344" s="4">
        <v>122</v>
      </c>
      <c r="AL344" s="4">
        <v>5.3</v>
      </c>
      <c r="AM344" s="4">
        <v>142</v>
      </c>
      <c r="AN344" s="4" t="s">
        <v>155</v>
      </c>
      <c r="AO344" s="4">
        <v>2</v>
      </c>
      <c r="AP344" s="5">
        <v>0.6318287037037037</v>
      </c>
      <c r="AQ344" s="4">
        <v>47.159807999999998</v>
      </c>
      <c r="AR344" s="4">
        <v>-88.490487000000002</v>
      </c>
      <c r="AS344" s="4">
        <v>311.3</v>
      </c>
      <c r="AT344" s="4">
        <v>30.5</v>
      </c>
      <c r="AU344" s="4">
        <v>12</v>
      </c>
      <c r="AV344" s="4">
        <v>11</v>
      </c>
      <c r="AW344" s="4" t="s">
        <v>418</v>
      </c>
      <c r="AX344" s="4">
        <v>1.2139390000000001</v>
      </c>
      <c r="AY344" s="4">
        <v>1.1976770000000001</v>
      </c>
      <c r="AZ344" s="4">
        <v>2.509293</v>
      </c>
      <c r="BA344" s="4">
        <v>11.154</v>
      </c>
      <c r="BB344" s="4">
        <v>11.65</v>
      </c>
      <c r="BC344" s="4">
        <v>1.04</v>
      </c>
      <c r="BD344" s="4">
        <v>17.059999999999999</v>
      </c>
      <c r="BE344" s="4">
        <v>2382.163</v>
      </c>
      <c r="BF344" s="4">
        <v>22.256</v>
      </c>
      <c r="BG344" s="4">
        <v>2.0419999999999998</v>
      </c>
      <c r="BH344" s="4">
        <v>0</v>
      </c>
      <c r="BI344" s="4">
        <v>2.0419999999999998</v>
      </c>
      <c r="BJ344" s="4">
        <v>1.587</v>
      </c>
      <c r="BK344" s="4">
        <v>0</v>
      </c>
      <c r="BL344" s="4">
        <v>1.587</v>
      </c>
      <c r="BM344" s="4">
        <v>0.78469999999999995</v>
      </c>
      <c r="BQ344" s="4">
        <v>198.702</v>
      </c>
      <c r="BR344" s="4">
        <v>0.40046599999999999</v>
      </c>
      <c r="BS344" s="4">
        <v>-5</v>
      </c>
      <c r="BT344" s="4">
        <v>0.21348400000000001</v>
      </c>
      <c r="BU344" s="4">
        <v>9.7863880000000005</v>
      </c>
      <c r="BV344" s="4">
        <v>4.3123769999999997</v>
      </c>
    </row>
    <row r="345" spans="1:74" x14ac:dyDescent="0.25">
      <c r="A345" s="2">
        <v>42803</v>
      </c>
      <c r="B345" s="3">
        <v>0.42313453703703702</v>
      </c>
      <c r="C345" s="4">
        <v>14.176</v>
      </c>
      <c r="D345" s="4">
        <v>0.1046</v>
      </c>
      <c r="E345" s="4">
        <v>1045.748503</v>
      </c>
      <c r="F345" s="4">
        <v>116.2</v>
      </c>
      <c r="G345" s="4">
        <v>-17.600000000000001</v>
      </c>
      <c r="H345" s="4">
        <v>82.6</v>
      </c>
      <c r="J345" s="4">
        <v>1.29</v>
      </c>
      <c r="K345" s="4">
        <v>0.85660000000000003</v>
      </c>
      <c r="L345" s="4">
        <v>12.1432</v>
      </c>
      <c r="M345" s="4">
        <v>8.9599999999999999E-2</v>
      </c>
      <c r="N345" s="4">
        <v>99.536000000000001</v>
      </c>
      <c r="O345" s="4">
        <v>0</v>
      </c>
      <c r="P345" s="4">
        <v>99.5</v>
      </c>
      <c r="Q345" s="4">
        <v>77.363500000000002</v>
      </c>
      <c r="R345" s="4">
        <v>0</v>
      </c>
      <c r="S345" s="4">
        <v>77.400000000000006</v>
      </c>
      <c r="T345" s="4">
        <v>82.602199999999996</v>
      </c>
      <c r="W345" s="4">
        <v>0</v>
      </c>
      <c r="X345" s="4">
        <v>1.1042000000000001</v>
      </c>
      <c r="Y345" s="4">
        <v>12.3</v>
      </c>
      <c r="Z345" s="4">
        <v>846</v>
      </c>
      <c r="AA345" s="4">
        <v>857</v>
      </c>
      <c r="AB345" s="4">
        <v>846</v>
      </c>
      <c r="AC345" s="4">
        <v>75</v>
      </c>
      <c r="AD345" s="4">
        <v>14.02</v>
      </c>
      <c r="AE345" s="4">
        <v>0.32</v>
      </c>
      <c r="AF345" s="4">
        <v>983</v>
      </c>
      <c r="AG345" s="4">
        <v>-5</v>
      </c>
      <c r="AH345" s="4">
        <v>11.242000000000001</v>
      </c>
      <c r="AI345" s="4">
        <v>13</v>
      </c>
      <c r="AJ345" s="4">
        <v>121.8</v>
      </c>
      <c r="AK345" s="4">
        <v>122</v>
      </c>
      <c r="AL345" s="4">
        <v>5.2</v>
      </c>
      <c r="AM345" s="4">
        <v>142</v>
      </c>
      <c r="AN345" s="4" t="s">
        <v>155</v>
      </c>
      <c r="AO345" s="4">
        <v>2</v>
      </c>
      <c r="AP345" s="5">
        <v>0.63184027777777774</v>
      </c>
      <c r="AQ345" s="4">
        <v>47.159703</v>
      </c>
      <c r="AR345" s="4">
        <v>-88.490360999999993</v>
      </c>
      <c r="AS345" s="4">
        <v>311.2</v>
      </c>
      <c r="AT345" s="4">
        <v>32</v>
      </c>
      <c r="AU345" s="4">
        <v>12</v>
      </c>
      <c r="AV345" s="4">
        <v>10</v>
      </c>
      <c r="AW345" s="4" t="s">
        <v>417</v>
      </c>
      <c r="AX345" s="4">
        <v>1.785614</v>
      </c>
      <c r="AY345" s="4">
        <v>1.0047950000000001</v>
      </c>
      <c r="AZ345" s="4">
        <v>2.8904100000000001</v>
      </c>
      <c r="BA345" s="4">
        <v>11.154</v>
      </c>
      <c r="BB345" s="4">
        <v>11.85</v>
      </c>
      <c r="BC345" s="4">
        <v>1.06</v>
      </c>
      <c r="BD345" s="4">
        <v>16.742000000000001</v>
      </c>
      <c r="BE345" s="4">
        <v>2399.8049999999998</v>
      </c>
      <c r="BF345" s="4">
        <v>11.266999999999999</v>
      </c>
      <c r="BG345" s="4">
        <v>2.06</v>
      </c>
      <c r="BH345" s="4">
        <v>0</v>
      </c>
      <c r="BI345" s="4">
        <v>2.06</v>
      </c>
      <c r="BJ345" s="4">
        <v>1.601</v>
      </c>
      <c r="BK345" s="4">
        <v>0</v>
      </c>
      <c r="BL345" s="4">
        <v>1.601</v>
      </c>
      <c r="BM345" s="4">
        <v>0.67689999999999995</v>
      </c>
      <c r="BQ345" s="4">
        <v>158.66200000000001</v>
      </c>
      <c r="BR345" s="4">
        <v>0.42974000000000001</v>
      </c>
      <c r="BS345" s="4">
        <v>-5</v>
      </c>
      <c r="BT345" s="4">
        <v>0.21299999999999999</v>
      </c>
      <c r="BU345" s="4">
        <v>10.501771</v>
      </c>
      <c r="BV345" s="4">
        <v>4.3026</v>
      </c>
    </row>
    <row r="346" spans="1:74" x14ac:dyDescent="0.25">
      <c r="A346" s="2">
        <v>42803</v>
      </c>
      <c r="B346" s="3">
        <v>0.42314611111111117</v>
      </c>
      <c r="C346" s="4">
        <v>13.912000000000001</v>
      </c>
      <c r="D346" s="4">
        <v>4.6199999999999998E-2</v>
      </c>
      <c r="E346" s="4">
        <v>461.715237</v>
      </c>
      <c r="F346" s="4">
        <v>115.8</v>
      </c>
      <c r="G346" s="4">
        <v>-6.8</v>
      </c>
      <c r="H346" s="4">
        <v>67</v>
      </c>
      <c r="J346" s="4">
        <v>1.1000000000000001</v>
      </c>
      <c r="K346" s="4">
        <v>0.85960000000000003</v>
      </c>
      <c r="L346" s="4">
        <v>11.958600000000001</v>
      </c>
      <c r="M346" s="4">
        <v>3.9699999999999999E-2</v>
      </c>
      <c r="N346" s="4">
        <v>99.567999999999998</v>
      </c>
      <c r="O346" s="4">
        <v>0</v>
      </c>
      <c r="P346" s="4">
        <v>99.6</v>
      </c>
      <c r="Q346" s="4">
        <v>77.388300000000001</v>
      </c>
      <c r="R346" s="4">
        <v>0</v>
      </c>
      <c r="S346" s="4">
        <v>77.400000000000006</v>
      </c>
      <c r="T346" s="4">
        <v>67.026600000000002</v>
      </c>
      <c r="W346" s="4">
        <v>0</v>
      </c>
      <c r="X346" s="4">
        <v>0.94550000000000001</v>
      </c>
      <c r="Y346" s="4">
        <v>12.3</v>
      </c>
      <c r="Z346" s="4">
        <v>846</v>
      </c>
      <c r="AA346" s="4">
        <v>857</v>
      </c>
      <c r="AB346" s="4">
        <v>847</v>
      </c>
      <c r="AC346" s="4">
        <v>75</v>
      </c>
      <c r="AD346" s="4">
        <v>14.02</v>
      </c>
      <c r="AE346" s="4">
        <v>0.32</v>
      </c>
      <c r="AF346" s="4">
        <v>983</v>
      </c>
      <c r="AG346" s="4">
        <v>-5</v>
      </c>
      <c r="AH346" s="4">
        <v>11</v>
      </c>
      <c r="AI346" s="4">
        <v>13</v>
      </c>
      <c r="AJ346" s="4">
        <v>122</v>
      </c>
      <c r="AK346" s="4">
        <v>122.8</v>
      </c>
      <c r="AL346" s="4">
        <v>5.2</v>
      </c>
      <c r="AM346" s="4">
        <v>142</v>
      </c>
      <c r="AN346" s="4" t="s">
        <v>155</v>
      </c>
      <c r="AO346" s="4">
        <v>2</v>
      </c>
      <c r="AP346" s="5">
        <v>0.63185185185185189</v>
      </c>
      <c r="AQ346" s="4">
        <v>47.159602999999997</v>
      </c>
      <c r="AR346" s="4">
        <v>-88.490200999999999</v>
      </c>
      <c r="AS346" s="4">
        <v>311.10000000000002</v>
      </c>
      <c r="AT346" s="4">
        <v>34</v>
      </c>
      <c r="AU346" s="4">
        <v>12</v>
      </c>
      <c r="AV346" s="4">
        <v>12</v>
      </c>
      <c r="AW346" s="4" t="s">
        <v>404</v>
      </c>
      <c r="AX346" s="4">
        <v>2.4818359999999999</v>
      </c>
      <c r="AY346" s="4">
        <v>1</v>
      </c>
      <c r="AZ346" s="4">
        <v>3.4844309999999998</v>
      </c>
      <c r="BA346" s="4">
        <v>11.154</v>
      </c>
      <c r="BB346" s="4">
        <v>12.11</v>
      </c>
      <c r="BC346" s="4">
        <v>1.0900000000000001</v>
      </c>
      <c r="BD346" s="4">
        <v>16.337</v>
      </c>
      <c r="BE346" s="4">
        <v>2409.9490000000001</v>
      </c>
      <c r="BF346" s="4">
        <v>5.0910000000000002</v>
      </c>
      <c r="BG346" s="4">
        <v>2.101</v>
      </c>
      <c r="BH346" s="4">
        <v>0</v>
      </c>
      <c r="BI346" s="4">
        <v>2.101</v>
      </c>
      <c r="BJ346" s="4">
        <v>1.633</v>
      </c>
      <c r="BK346" s="4">
        <v>0</v>
      </c>
      <c r="BL346" s="4">
        <v>1.633</v>
      </c>
      <c r="BM346" s="4">
        <v>0.56010000000000004</v>
      </c>
      <c r="BQ346" s="4">
        <v>138.548</v>
      </c>
      <c r="BR346" s="4">
        <v>0.34907199999999999</v>
      </c>
      <c r="BS346" s="4">
        <v>-5</v>
      </c>
      <c r="BT346" s="4">
        <v>0.213758</v>
      </c>
      <c r="BU346" s="4">
        <v>8.5304470000000006</v>
      </c>
      <c r="BV346" s="4">
        <v>4.3179119999999998</v>
      </c>
    </row>
    <row r="347" spans="1:74" x14ac:dyDescent="0.25">
      <c r="A347" s="2">
        <v>42803</v>
      </c>
      <c r="B347" s="3">
        <v>0.42315768518518521</v>
      </c>
      <c r="C347" s="4">
        <v>13.891999999999999</v>
      </c>
      <c r="D347" s="4">
        <v>1.9599999999999999E-2</v>
      </c>
      <c r="E347" s="4">
        <v>196.180905</v>
      </c>
      <c r="F347" s="4">
        <v>115.9</v>
      </c>
      <c r="G347" s="4">
        <v>6</v>
      </c>
      <c r="H347" s="4">
        <v>49.7</v>
      </c>
      <c r="J347" s="4">
        <v>0.89</v>
      </c>
      <c r="K347" s="4">
        <v>0.86</v>
      </c>
      <c r="L347" s="4">
        <v>11.9475</v>
      </c>
      <c r="M347" s="4">
        <v>1.6899999999999998E-2</v>
      </c>
      <c r="N347" s="4">
        <v>99.675700000000006</v>
      </c>
      <c r="O347" s="4">
        <v>5.1334</v>
      </c>
      <c r="P347" s="4">
        <v>104.8</v>
      </c>
      <c r="Q347" s="4">
        <v>77.471999999999994</v>
      </c>
      <c r="R347" s="4">
        <v>3.9899</v>
      </c>
      <c r="S347" s="4">
        <v>81.5</v>
      </c>
      <c r="T347" s="4">
        <v>49.735500000000002</v>
      </c>
      <c r="W347" s="4">
        <v>0</v>
      </c>
      <c r="X347" s="4">
        <v>0.76639999999999997</v>
      </c>
      <c r="Y347" s="4">
        <v>12.3</v>
      </c>
      <c r="Z347" s="4">
        <v>846</v>
      </c>
      <c r="AA347" s="4">
        <v>858</v>
      </c>
      <c r="AB347" s="4">
        <v>847</v>
      </c>
      <c r="AC347" s="4">
        <v>75</v>
      </c>
      <c r="AD347" s="4">
        <v>14.02</v>
      </c>
      <c r="AE347" s="4">
        <v>0.32</v>
      </c>
      <c r="AF347" s="4">
        <v>983</v>
      </c>
      <c r="AG347" s="4">
        <v>-5</v>
      </c>
      <c r="AH347" s="4">
        <v>11</v>
      </c>
      <c r="AI347" s="4">
        <v>13</v>
      </c>
      <c r="AJ347" s="4">
        <v>121.2</v>
      </c>
      <c r="AK347" s="4">
        <v>122.2</v>
      </c>
      <c r="AL347" s="4">
        <v>5.0999999999999996</v>
      </c>
      <c r="AM347" s="4">
        <v>142</v>
      </c>
      <c r="AN347" s="4" t="s">
        <v>155</v>
      </c>
      <c r="AO347" s="4">
        <v>2</v>
      </c>
      <c r="AP347" s="5">
        <v>0.63186342592592593</v>
      </c>
      <c r="AQ347" s="4">
        <v>47.159509999999997</v>
      </c>
      <c r="AR347" s="4">
        <v>-88.490036000000003</v>
      </c>
      <c r="AS347" s="4">
        <v>311.10000000000002</v>
      </c>
      <c r="AT347" s="4">
        <v>35.9</v>
      </c>
      <c r="AU347" s="4">
        <v>12</v>
      </c>
      <c r="AV347" s="4">
        <v>12</v>
      </c>
      <c r="AW347" s="4" t="s">
        <v>404</v>
      </c>
      <c r="AX347" s="4">
        <v>0.94315700000000002</v>
      </c>
      <c r="AY347" s="4">
        <v>1.0973029999999999</v>
      </c>
      <c r="AZ347" s="4">
        <v>1.943157</v>
      </c>
      <c r="BA347" s="4">
        <v>11.154</v>
      </c>
      <c r="BB347" s="4">
        <v>12.16</v>
      </c>
      <c r="BC347" s="4">
        <v>1.0900000000000001</v>
      </c>
      <c r="BD347" s="4">
        <v>16.277000000000001</v>
      </c>
      <c r="BE347" s="4">
        <v>2414.9070000000002</v>
      </c>
      <c r="BF347" s="4">
        <v>2.1709999999999998</v>
      </c>
      <c r="BG347" s="4">
        <v>2.11</v>
      </c>
      <c r="BH347" s="4">
        <v>0.109</v>
      </c>
      <c r="BI347" s="4">
        <v>2.218</v>
      </c>
      <c r="BJ347" s="4">
        <v>1.64</v>
      </c>
      <c r="BK347" s="4">
        <v>8.4000000000000005E-2</v>
      </c>
      <c r="BL347" s="4">
        <v>1.724</v>
      </c>
      <c r="BM347" s="4">
        <v>0.4168</v>
      </c>
      <c r="BQ347" s="4">
        <v>112.631</v>
      </c>
      <c r="BR347" s="4">
        <v>0.28537400000000002</v>
      </c>
      <c r="BS347" s="4">
        <v>-5</v>
      </c>
      <c r="BT347" s="4">
        <v>0.211726</v>
      </c>
      <c r="BU347" s="4">
        <v>6.973827</v>
      </c>
      <c r="BV347" s="4">
        <v>4.2768649999999999</v>
      </c>
    </row>
    <row r="348" spans="1:74" x14ac:dyDescent="0.25">
      <c r="A348" s="2">
        <v>42803</v>
      </c>
      <c r="B348" s="3">
        <v>0.42316925925925925</v>
      </c>
      <c r="C348" s="4">
        <v>14.275</v>
      </c>
      <c r="D348" s="4">
        <v>1.5100000000000001E-2</v>
      </c>
      <c r="E348" s="4">
        <v>150.802269</v>
      </c>
      <c r="F348" s="4">
        <v>138.30000000000001</v>
      </c>
      <c r="G348" s="4">
        <v>7.1</v>
      </c>
      <c r="H348" s="4">
        <v>44.1</v>
      </c>
      <c r="J348" s="4">
        <v>0.74</v>
      </c>
      <c r="K348" s="4">
        <v>0.85650000000000004</v>
      </c>
      <c r="L348" s="4">
        <v>12.227399999999999</v>
      </c>
      <c r="M348" s="4">
        <v>1.29E-2</v>
      </c>
      <c r="N348" s="4">
        <v>118.4289</v>
      </c>
      <c r="O348" s="4">
        <v>6.0815000000000001</v>
      </c>
      <c r="P348" s="4">
        <v>124.5</v>
      </c>
      <c r="Q348" s="4">
        <v>92.095600000000005</v>
      </c>
      <c r="R348" s="4">
        <v>4.7291999999999996</v>
      </c>
      <c r="S348" s="4">
        <v>96.8</v>
      </c>
      <c r="T348" s="4">
        <v>44.1</v>
      </c>
      <c r="W348" s="4">
        <v>0</v>
      </c>
      <c r="X348" s="4">
        <v>0.63290000000000002</v>
      </c>
      <c r="Y348" s="4">
        <v>12.3</v>
      </c>
      <c r="Z348" s="4">
        <v>845</v>
      </c>
      <c r="AA348" s="4">
        <v>856</v>
      </c>
      <c r="AB348" s="4">
        <v>846</v>
      </c>
      <c r="AC348" s="4">
        <v>75.8</v>
      </c>
      <c r="AD348" s="4">
        <v>14.16</v>
      </c>
      <c r="AE348" s="4">
        <v>0.33</v>
      </c>
      <c r="AF348" s="4">
        <v>983</v>
      </c>
      <c r="AG348" s="4">
        <v>-5</v>
      </c>
      <c r="AH348" s="4">
        <v>11.757999999999999</v>
      </c>
      <c r="AI348" s="4">
        <v>13</v>
      </c>
      <c r="AJ348" s="4">
        <v>121</v>
      </c>
      <c r="AK348" s="4">
        <v>122</v>
      </c>
      <c r="AL348" s="4">
        <v>4.9000000000000004</v>
      </c>
      <c r="AM348" s="4">
        <v>142</v>
      </c>
      <c r="AN348" s="4" t="s">
        <v>155</v>
      </c>
      <c r="AO348" s="4">
        <v>2</v>
      </c>
      <c r="AP348" s="5">
        <v>0.63187499999999996</v>
      </c>
      <c r="AQ348" s="4">
        <v>47.159410000000001</v>
      </c>
      <c r="AR348" s="4">
        <v>-88.489874999999998</v>
      </c>
      <c r="AS348" s="4">
        <v>311.2</v>
      </c>
      <c r="AT348" s="4">
        <v>36.700000000000003</v>
      </c>
      <c r="AU348" s="4">
        <v>12</v>
      </c>
      <c r="AV348" s="4">
        <v>12</v>
      </c>
      <c r="AW348" s="4" t="s">
        <v>404</v>
      </c>
      <c r="AX348" s="4">
        <v>0.9</v>
      </c>
      <c r="AY348" s="4">
        <v>1.1000000000000001</v>
      </c>
      <c r="AZ348" s="4">
        <v>1.9</v>
      </c>
      <c r="BA348" s="4">
        <v>11.154</v>
      </c>
      <c r="BB348" s="4">
        <v>11.86</v>
      </c>
      <c r="BC348" s="4">
        <v>1.06</v>
      </c>
      <c r="BD348" s="4">
        <v>16.748000000000001</v>
      </c>
      <c r="BE348" s="4">
        <v>2415.7170000000001</v>
      </c>
      <c r="BF348" s="4">
        <v>1.6240000000000001</v>
      </c>
      <c r="BG348" s="4">
        <v>2.4500000000000002</v>
      </c>
      <c r="BH348" s="4">
        <v>0.126</v>
      </c>
      <c r="BI348" s="4">
        <v>2.5760000000000001</v>
      </c>
      <c r="BJ348" s="4">
        <v>1.905</v>
      </c>
      <c r="BK348" s="4">
        <v>9.8000000000000004E-2</v>
      </c>
      <c r="BL348" s="4">
        <v>2.0030000000000001</v>
      </c>
      <c r="BM348" s="4">
        <v>0.36130000000000001</v>
      </c>
      <c r="BQ348" s="4">
        <v>90.921999999999997</v>
      </c>
      <c r="BR348" s="4">
        <v>0.393764</v>
      </c>
      <c r="BS348" s="4">
        <v>-5</v>
      </c>
      <c r="BT348" s="4">
        <v>0.211758</v>
      </c>
      <c r="BU348" s="4">
        <v>9.6226079999999996</v>
      </c>
      <c r="BV348" s="4">
        <v>4.2775119999999998</v>
      </c>
    </row>
    <row r="349" spans="1:74" x14ac:dyDescent="0.25">
      <c r="A349" s="2">
        <v>42803</v>
      </c>
      <c r="B349" s="3">
        <v>0.42318083333333334</v>
      </c>
      <c r="C349" s="4">
        <v>14.539</v>
      </c>
      <c r="D349" s="4">
        <v>2.9600000000000001E-2</v>
      </c>
      <c r="E349" s="4">
        <v>296.12822599999998</v>
      </c>
      <c r="F349" s="4">
        <v>207.2</v>
      </c>
      <c r="G349" s="4">
        <v>6</v>
      </c>
      <c r="H349" s="4">
        <v>40.700000000000003</v>
      </c>
      <c r="J349" s="4">
        <v>0.6</v>
      </c>
      <c r="K349" s="4">
        <v>0.85399999999999998</v>
      </c>
      <c r="L349" s="4">
        <v>12.4156</v>
      </c>
      <c r="M349" s="4">
        <v>2.53E-2</v>
      </c>
      <c r="N349" s="4">
        <v>176.93</v>
      </c>
      <c r="O349" s="4">
        <v>5.1238000000000001</v>
      </c>
      <c r="P349" s="4">
        <v>182.1</v>
      </c>
      <c r="Q349" s="4">
        <v>137.61150000000001</v>
      </c>
      <c r="R349" s="4">
        <v>3.9851999999999999</v>
      </c>
      <c r="S349" s="4">
        <v>141.6</v>
      </c>
      <c r="T349" s="4">
        <v>40.695700000000002</v>
      </c>
      <c r="W349" s="4">
        <v>0</v>
      </c>
      <c r="X349" s="4">
        <v>0.51239999999999997</v>
      </c>
      <c r="Y349" s="4">
        <v>12.3</v>
      </c>
      <c r="Z349" s="4">
        <v>844</v>
      </c>
      <c r="AA349" s="4">
        <v>855</v>
      </c>
      <c r="AB349" s="4">
        <v>845</v>
      </c>
      <c r="AC349" s="4">
        <v>76</v>
      </c>
      <c r="AD349" s="4">
        <v>14.21</v>
      </c>
      <c r="AE349" s="4">
        <v>0.33</v>
      </c>
      <c r="AF349" s="4">
        <v>983</v>
      </c>
      <c r="AG349" s="4">
        <v>-5</v>
      </c>
      <c r="AH349" s="4">
        <v>11.242000000000001</v>
      </c>
      <c r="AI349" s="4">
        <v>13</v>
      </c>
      <c r="AJ349" s="4">
        <v>121.8</v>
      </c>
      <c r="AK349" s="4">
        <v>122</v>
      </c>
      <c r="AL349" s="4">
        <v>4.7</v>
      </c>
      <c r="AM349" s="4">
        <v>142</v>
      </c>
      <c r="AN349" s="4" t="s">
        <v>155</v>
      </c>
      <c r="AO349" s="4">
        <v>2</v>
      </c>
      <c r="AP349" s="5">
        <v>0.63188657407407411</v>
      </c>
      <c r="AQ349" s="4">
        <v>47.159306000000001</v>
      </c>
      <c r="AR349" s="4">
        <v>-88.489722</v>
      </c>
      <c r="AS349" s="4">
        <v>311.2</v>
      </c>
      <c r="AT349" s="4">
        <v>36.4</v>
      </c>
      <c r="AU349" s="4">
        <v>12</v>
      </c>
      <c r="AV349" s="4">
        <v>12</v>
      </c>
      <c r="AW349" s="4" t="s">
        <v>404</v>
      </c>
      <c r="AX349" s="4">
        <v>1.191309</v>
      </c>
      <c r="AY349" s="4">
        <v>1.0028969999999999</v>
      </c>
      <c r="AZ349" s="4">
        <v>2.191309</v>
      </c>
      <c r="BA349" s="4">
        <v>11.154</v>
      </c>
      <c r="BB349" s="4">
        <v>11.64</v>
      </c>
      <c r="BC349" s="4">
        <v>1.04</v>
      </c>
      <c r="BD349" s="4">
        <v>17.100000000000001</v>
      </c>
      <c r="BE349" s="4">
        <v>2413.306</v>
      </c>
      <c r="BF349" s="4">
        <v>3.129</v>
      </c>
      <c r="BG349" s="4">
        <v>3.601</v>
      </c>
      <c r="BH349" s="4">
        <v>0.104</v>
      </c>
      <c r="BI349" s="4">
        <v>3.706</v>
      </c>
      <c r="BJ349" s="4">
        <v>2.8010000000000002</v>
      </c>
      <c r="BK349" s="4">
        <v>8.1000000000000003E-2</v>
      </c>
      <c r="BL349" s="4">
        <v>2.8820000000000001</v>
      </c>
      <c r="BM349" s="4">
        <v>0.32800000000000001</v>
      </c>
      <c r="BQ349" s="4">
        <v>72.415999999999997</v>
      </c>
      <c r="BR349" s="4">
        <v>0.38879399999999997</v>
      </c>
      <c r="BS349" s="4">
        <v>-5</v>
      </c>
      <c r="BT349" s="4">
        <v>0.210484</v>
      </c>
      <c r="BU349" s="4">
        <v>9.5011539999999997</v>
      </c>
      <c r="BV349" s="4">
        <v>4.2517769999999997</v>
      </c>
    </row>
    <row r="350" spans="1:74" x14ac:dyDescent="0.25">
      <c r="A350" s="2">
        <v>42803</v>
      </c>
      <c r="B350" s="3">
        <v>0.42319240740740738</v>
      </c>
      <c r="C350" s="4">
        <v>14.576000000000001</v>
      </c>
      <c r="D350" s="4">
        <v>1.7100000000000001E-2</v>
      </c>
      <c r="E350" s="4">
        <v>171.23230599999999</v>
      </c>
      <c r="F350" s="4">
        <v>269</v>
      </c>
      <c r="G350" s="4">
        <v>6.2</v>
      </c>
      <c r="H350" s="4">
        <v>38.700000000000003</v>
      </c>
      <c r="J350" s="4">
        <v>0.6</v>
      </c>
      <c r="K350" s="4">
        <v>0.85370000000000001</v>
      </c>
      <c r="L350" s="4">
        <v>12.443300000000001</v>
      </c>
      <c r="M350" s="4">
        <v>1.46E-2</v>
      </c>
      <c r="N350" s="4">
        <v>229.68620000000001</v>
      </c>
      <c r="O350" s="4">
        <v>5.2781000000000002</v>
      </c>
      <c r="P350" s="4">
        <v>235</v>
      </c>
      <c r="Q350" s="4">
        <v>178.6439</v>
      </c>
      <c r="R350" s="4">
        <v>4.1052</v>
      </c>
      <c r="S350" s="4">
        <v>182.7</v>
      </c>
      <c r="T350" s="4">
        <v>38.6539</v>
      </c>
      <c r="W350" s="4">
        <v>0</v>
      </c>
      <c r="X350" s="4">
        <v>0.51219999999999999</v>
      </c>
      <c r="Y350" s="4">
        <v>12.3</v>
      </c>
      <c r="Z350" s="4">
        <v>844</v>
      </c>
      <c r="AA350" s="4">
        <v>855</v>
      </c>
      <c r="AB350" s="4">
        <v>843</v>
      </c>
      <c r="AC350" s="4">
        <v>76</v>
      </c>
      <c r="AD350" s="4">
        <v>14.21</v>
      </c>
      <c r="AE350" s="4">
        <v>0.33</v>
      </c>
      <c r="AF350" s="4">
        <v>983</v>
      </c>
      <c r="AG350" s="4">
        <v>-5</v>
      </c>
      <c r="AH350" s="4">
        <v>11.757243000000001</v>
      </c>
      <c r="AI350" s="4">
        <v>13</v>
      </c>
      <c r="AJ350" s="4">
        <v>121.2</v>
      </c>
      <c r="AK350" s="4">
        <v>122</v>
      </c>
      <c r="AL350" s="4">
        <v>4.5</v>
      </c>
      <c r="AM350" s="4">
        <v>142</v>
      </c>
      <c r="AN350" s="4" t="s">
        <v>155</v>
      </c>
      <c r="AO350" s="4">
        <v>2</v>
      </c>
      <c r="AP350" s="5">
        <v>0.63189814814814815</v>
      </c>
      <c r="AQ350" s="4">
        <v>47.159201000000003</v>
      </c>
      <c r="AR350" s="4">
        <v>-88.489568000000006</v>
      </c>
      <c r="AS350" s="4">
        <v>311.2</v>
      </c>
      <c r="AT350" s="4">
        <v>36.6</v>
      </c>
      <c r="AU350" s="4">
        <v>12</v>
      </c>
      <c r="AV350" s="4">
        <v>12</v>
      </c>
      <c r="AW350" s="4" t="s">
        <v>404</v>
      </c>
      <c r="AX350" s="4">
        <v>1.976024</v>
      </c>
      <c r="AY350" s="4">
        <v>1</v>
      </c>
      <c r="AZ350" s="4">
        <v>2.8790209999999998</v>
      </c>
      <c r="BA350" s="4">
        <v>11.154</v>
      </c>
      <c r="BB350" s="4">
        <v>11.63</v>
      </c>
      <c r="BC350" s="4">
        <v>1.04</v>
      </c>
      <c r="BD350" s="4">
        <v>17.135999999999999</v>
      </c>
      <c r="BE350" s="4">
        <v>2415.415</v>
      </c>
      <c r="BF350" s="4">
        <v>1.806</v>
      </c>
      <c r="BG350" s="4">
        <v>4.6689999999999996</v>
      </c>
      <c r="BH350" s="4">
        <v>0.107</v>
      </c>
      <c r="BI350" s="4">
        <v>4.7759999999999998</v>
      </c>
      <c r="BJ350" s="4">
        <v>3.6309999999999998</v>
      </c>
      <c r="BK350" s="4">
        <v>8.3000000000000004E-2</v>
      </c>
      <c r="BL350" s="4">
        <v>3.7149999999999999</v>
      </c>
      <c r="BM350" s="4">
        <v>0.31109999999999999</v>
      </c>
      <c r="BQ350" s="4">
        <v>72.296000000000006</v>
      </c>
      <c r="BR350" s="4">
        <v>0.39847500000000002</v>
      </c>
      <c r="BS350" s="4">
        <v>-5</v>
      </c>
      <c r="BT350" s="4">
        <v>0.20924300000000001</v>
      </c>
      <c r="BU350" s="4">
        <v>9.7377210000000005</v>
      </c>
      <c r="BV350" s="4">
        <v>4.2267039999999998</v>
      </c>
    </row>
    <row r="351" spans="1:74" x14ac:dyDescent="0.25">
      <c r="A351" s="2">
        <v>42803</v>
      </c>
      <c r="B351" s="3">
        <v>0.42320398148148147</v>
      </c>
      <c r="C351" s="4">
        <v>14.506</v>
      </c>
      <c r="D351" s="4">
        <v>1.09E-2</v>
      </c>
      <c r="E351" s="4">
        <v>108.534555</v>
      </c>
      <c r="F351" s="4">
        <v>315.89999999999998</v>
      </c>
      <c r="G351" s="4">
        <v>9.1999999999999993</v>
      </c>
      <c r="H351" s="4">
        <v>38.700000000000003</v>
      </c>
      <c r="J351" s="4">
        <v>0.6</v>
      </c>
      <c r="K351" s="4">
        <v>0.85440000000000005</v>
      </c>
      <c r="L351" s="4">
        <v>12.393800000000001</v>
      </c>
      <c r="M351" s="4">
        <v>9.2999999999999992E-3</v>
      </c>
      <c r="N351" s="4">
        <v>269.87599999999998</v>
      </c>
      <c r="O351" s="4">
        <v>7.8411</v>
      </c>
      <c r="P351" s="4">
        <v>277.7</v>
      </c>
      <c r="Q351" s="4">
        <v>209.9025</v>
      </c>
      <c r="R351" s="4">
        <v>6.0986000000000002</v>
      </c>
      <c r="S351" s="4">
        <v>216</v>
      </c>
      <c r="T351" s="4">
        <v>38.661299999999997</v>
      </c>
      <c r="W351" s="4">
        <v>0</v>
      </c>
      <c r="X351" s="4">
        <v>0.51259999999999994</v>
      </c>
      <c r="Y351" s="4">
        <v>12.3</v>
      </c>
      <c r="Z351" s="4">
        <v>843</v>
      </c>
      <c r="AA351" s="4">
        <v>854</v>
      </c>
      <c r="AB351" s="4">
        <v>842</v>
      </c>
      <c r="AC351" s="4">
        <v>76</v>
      </c>
      <c r="AD351" s="4">
        <v>14.21</v>
      </c>
      <c r="AE351" s="4">
        <v>0.33</v>
      </c>
      <c r="AF351" s="4">
        <v>983</v>
      </c>
      <c r="AG351" s="4">
        <v>-5</v>
      </c>
      <c r="AH351" s="4">
        <v>12</v>
      </c>
      <c r="AI351" s="4">
        <v>13</v>
      </c>
      <c r="AJ351" s="4">
        <v>121</v>
      </c>
      <c r="AK351" s="4">
        <v>122</v>
      </c>
      <c r="AL351" s="4">
        <v>4.5999999999999996</v>
      </c>
      <c r="AM351" s="4">
        <v>142</v>
      </c>
      <c r="AN351" s="4" t="s">
        <v>155</v>
      </c>
      <c r="AO351" s="4">
        <v>2</v>
      </c>
      <c r="AP351" s="5">
        <v>0.63190972222222219</v>
      </c>
      <c r="AQ351" s="4">
        <v>47.159098</v>
      </c>
      <c r="AR351" s="4">
        <v>-88.489389000000003</v>
      </c>
      <c r="AS351" s="4">
        <v>311.3</v>
      </c>
      <c r="AT351" s="4">
        <v>39.5</v>
      </c>
      <c r="AU351" s="4">
        <v>12</v>
      </c>
      <c r="AV351" s="4">
        <v>12</v>
      </c>
      <c r="AW351" s="4" t="s">
        <v>404</v>
      </c>
      <c r="AX351" s="4">
        <v>1.030969</v>
      </c>
      <c r="AY351" s="4">
        <v>1.096903</v>
      </c>
      <c r="AZ351" s="4">
        <v>2.0278719999999999</v>
      </c>
      <c r="BA351" s="4">
        <v>11.154</v>
      </c>
      <c r="BB351" s="4">
        <v>11.68</v>
      </c>
      <c r="BC351" s="4">
        <v>1.05</v>
      </c>
      <c r="BD351" s="4">
        <v>17.041</v>
      </c>
      <c r="BE351" s="4">
        <v>2416.4760000000001</v>
      </c>
      <c r="BF351" s="4">
        <v>1.151</v>
      </c>
      <c r="BG351" s="4">
        <v>5.51</v>
      </c>
      <c r="BH351" s="4">
        <v>0.16</v>
      </c>
      <c r="BI351" s="4">
        <v>5.67</v>
      </c>
      <c r="BJ351" s="4">
        <v>4.2859999999999996</v>
      </c>
      <c r="BK351" s="4">
        <v>0.125</v>
      </c>
      <c r="BL351" s="4">
        <v>4.41</v>
      </c>
      <c r="BM351" s="4">
        <v>0.31259999999999999</v>
      </c>
      <c r="BQ351" s="4">
        <v>72.676000000000002</v>
      </c>
      <c r="BR351" s="4">
        <v>0.458285</v>
      </c>
      <c r="BS351" s="4">
        <v>-5</v>
      </c>
      <c r="BT351" s="4">
        <v>0.21051600000000001</v>
      </c>
      <c r="BU351" s="4">
        <v>11.199346999999999</v>
      </c>
      <c r="BV351" s="4">
        <v>4.2524129999999998</v>
      </c>
    </row>
    <row r="352" spans="1:74" x14ac:dyDescent="0.25">
      <c r="A352" s="2">
        <v>42803</v>
      </c>
      <c r="B352" s="3">
        <v>0.42321555555555551</v>
      </c>
      <c r="C352" s="4">
        <v>14.45</v>
      </c>
      <c r="D352" s="4">
        <v>8.5000000000000006E-3</v>
      </c>
      <c r="E352" s="4">
        <v>84.619332999999997</v>
      </c>
      <c r="F352" s="4">
        <v>360</v>
      </c>
      <c r="G352" s="4">
        <v>10.8</v>
      </c>
      <c r="H352" s="4">
        <v>35.5</v>
      </c>
      <c r="J352" s="4">
        <v>0.54</v>
      </c>
      <c r="K352" s="4">
        <v>0.85499999999999998</v>
      </c>
      <c r="L352" s="4">
        <v>12.354900000000001</v>
      </c>
      <c r="M352" s="4">
        <v>7.1999999999999998E-3</v>
      </c>
      <c r="N352" s="4">
        <v>307.82490000000001</v>
      </c>
      <c r="O352" s="4">
        <v>9.2340999999999998</v>
      </c>
      <c r="P352" s="4">
        <v>317.10000000000002</v>
      </c>
      <c r="Q352" s="4">
        <v>239.41820000000001</v>
      </c>
      <c r="R352" s="4">
        <v>7.1820000000000004</v>
      </c>
      <c r="S352" s="4">
        <v>246.6</v>
      </c>
      <c r="T352" s="4">
        <v>35.520000000000003</v>
      </c>
      <c r="W352" s="4">
        <v>0</v>
      </c>
      <c r="X352" s="4">
        <v>0.46350000000000002</v>
      </c>
      <c r="Y352" s="4">
        <v>12.2</v>
      </c>
      <c r="Z352" s="4">
        <v>842</v>
      </c>
      <c r="AA352" s="4">
        <v>855</v>
      </c>
      <c r="AB352" s="4">
        <v>842</v>
      </c>
      <c r="AC352" s="4">
        <v>76</v>
      </c>
      <c r="AD352" s="4">
        <v>14.21</v>
      </c>
      <c r="AE352" s="4">
        <v>0.33</v>
      </c>
      <c r="AF352" s="4">
        <v>983</v>
      </c>
      <c r="AG352" s="4">
        <v>-5</v>
      </c>
      <c r="AH352" s="4">
        <v>12</v>
      </c>
      <c r="AI352" s="4">
        <v>13</v>
      </c>
      <c r="AJ352" s="4">
        <v>121</v>
      </c>
      <c r="AK352" s="4">
        <v>122</v>
      </c>
      <c r="AL352" s="4">
        <v>4.8</v>
      </c>
      <c r="AM352" s="4">
        <v>142</v>
      </c>
      <c r="AN352" s="4" t="s">
        <v>155</v>
      </c>
      <c r="AO352" s="4">
        <v>2</v>
      </c>
      <c r="AP352" s="5">
        <v>0.63192129629629623</v>
      </c>
      <c r="AQ352" s="4">
        <v>47.159018000000003</v>
      </c>
      <c r="AR352" s="4">
        <v>-88.489176999999998</v>
      </c>
      <c r="AS352" s="4">
        <v>311.60000000000002</v>
      </c>
      <c r="AT352" s="4">
        <v>39.9</v>
      </c>
      <c r="AU352" s="4">
        <v>12</v>
      </c>
      <c r="AV352" s="4">
        <v>12</v>
      </c>
      <c r="AW352" s="4" t="s">
        <v>404</v>
      </c>
      <c r="AX352" s="4">
        <v>1</v>
      </c>
      <c r="AY352" s="4">
        <v>1.0031969999999999</v>
      </c>
      <c r="AZ352" s="4">
        <v>1.8063940000000001</v>
      </c>
      <c r="BA352" s="4">
        <v>11.154</v>
      </c>
      <c r="BB352" s="4">
        <v>11.73</v>
      </c>
      <c r="BC352" s="4">
        <v>1.05</v>
      </c>
      <c r="BD352" s="4">
        <v>16.957999999999998</v>
      </c>
      <c r="BE352" s="4">
        <v>2416.953</v>
      </c>
      <c r="BF352" s="4">
        <v>0.90100000000000002</v>
      </c>
      <c r="BG352" s="4">
        <v>6.306</v>
      </c>
      <c r="BH352" s="4">
        <v>0.189</v>
      </c>
      <c r="BI352" s="4">
        <v>6.4950000000000001</v>
      </c>
      <c r="BJ352" s="4">
        <v>4.9050000000000002</v>
      </c>
      <c r="BK352" s="4">
        <v>0.14699999999999999</v>
      </c>
      <c r="BL352" s="4">
        <v>5.0519999999999996</v>
      </c>
      <c r="BM352" s="4">
        <v>0.28810000000000002</v>
      </c>
      <c r="BQ352" s="4">
        <v>65.924999999999997</v>
      </c>
      <c r="BR352" s="4">
        <v>0.53488199999999997</v>
      </c>
      <c r="BS352" s="4">
        <v>-5</v>
      </c>
      <c r="BT352" s="4">
        <v>0.20872599999999999</v>
      </c>
      <c r="BU352" s="4">
        <v>13.071179000000001</v>
      </c>
      <c r="BV352" s="4">
        <v>4.2162649999999999</v>
      </c>
    </row>
    <row r="353" spans="1:74" x14ac:dyDescent="0.25">
      <c r="A353" s="2">
        <v>42803</v>
      </c>
      <c r="B353" s="3">
        <v>0.42322712962962966</v>
      </c>
      <c r="C353" s="4">
        <v>14.47</v>
      </c>
      <c r="D353" s="4">
        <v>8.0000000000000002E-3</v>
      </c>
      <c r="E353" s="4">
        <v>80</v>
      </c>
      <c r="F353" s="4">
        <v>427.1</v>
      </c>
      <c r="G353" s="4">
        <v>-2.7</v>
      </c>
      <c r="H353" s="4">
        <v>41.9</v>
      </c>
      <c r="J353" s="4">
        <v>0.5</v>
      </c>
      <c r="K353" s="4">
        <v>0.85489999999999999</v>
      </c>
      <c r="L353" s="4">
        <v>12.369899999999999</v>
      </c>
      <c r="M353" s="4">
        <v>6.7999999999999996E-3</v>
      </c>
      <c r="N353" s="4">
        <v>365.07209999999998</v>
      </c>
      <c r="O353" s="4">
        <v>0</v>
      </c>
      <c r="P353" s="4">
        <v>365.1</v>
      </c>
      <c r="Q353" s="4">
        <v>283.95490000000001</v>
      </c>
      <c r="R353" s="4">
        <v>0</v>
      </c>
      <c r="S353" s="4">
        <v>284</v>
      </c>
      <c r="T353" s="4">
        <v>41.92</v>
      </c>
      <c r="W353" s="4">
        <v>0</v>
      </c>
      <c r="X353" s="4">
        <v>0.4274</v>
      </c>
      <c r="Y353" s="4">
        <v>12.3</v>
      </c>
      <c r="Z353" s="4">
        <v>841</v>
      </c>
      <c r="AA353" s="4">
        <v>853</v>
      </c>
      <c r="AB353" s="4">
        <v>841</v>
      </c>
      <c r="AC353" s="4">
        <v>76</v>
      </c>
      <c r="AD353" s="4">
        <v>14.22</v>
      </c>
      <c r="AE353" s="4">
        <v>0.33</v>
      </c>
      <c r="AF353" s="4">
        <v>982</v>
      </c>
      <c r="AG353" s="4">
        <v>-5</v>
      </c>
      <c r="AH353" s="4">
        <v>12</v>
      </c>
      <c r="AI353" s="4">
        <v>13</v>
      </c>
      <c r="AJ353" s="4">
        <v>121</v>
      </c>
      <c r="AK353" s="4">
        <v>122</v>
      </c>
      <c r="AL353" s="4">
        <v>4.9000000000000004</v>
      </c>
      <c r="AM353" s="4">
        <v>142</v>
      </c>
      <c r="AN353" s="4" t="s">
        <v>155</v>
      </c>
      <c r="AO353" s="4">
        <v>2</v>
      </c>
      <c r="AP353" s="5">
        <v>0.63193287037037038</v>
      </c>
      <c r="AQ353" s="4">
        <v>47.158952999999997</v>
      </c>
      <c r="AR353" s="4">
        <v>-88.488928000000001</v>
      </c>
      <c r="AS353" s="4">
        <v>311.8</v>
      </c>
      <c r="AT353" s="4">
        <v>41.8</v>
      </c>
      <c r="AU353" s="4">
        <v>12</v>
      </c>
      <c r="AV353" s="4">
        <v>12</v>
      </c>
      <c r="AW353" s="4" t="s">
        <v>404</v>
      </c>
      <c r="AX353" s="4">
        <v>1.586667</v>
      </c>
      <c r="AY353" s="4">
        <v>1</v>
      </c>
      <c r="AZ353" s="4">
        <v>2.2888890000000002</v>
      </c>
      <c r="BA353" s="4">
        <v>11.154</v>
      </c>
      <c r="BB353" s="4">
        <v>11.71</v>
      </c>
      <c r="BC353" s="4">
        <v>1.05</v>
      </c>
      <c r="BD353" s="4">
        <v>16.978999999999999</v>
      </c>
      <c r="BE353" s="4">
        <v>2416.8989999999999</v>
      </c>
      <c r="BF353" s="4">
        <v>0.85</v>
      </c>
      <c r="BG353" s="4">
        <v>7.47</v>
      </c>
      <c r="BH353" s="4">
        <v>0</v>
      </c>
      <c r="BI353" s="4">
        <v>7.47</v>
      </c>
      <c r="BJ353" s="4">
        <v>5.81</v>
      </c>
      <c r="BK353" s="4">
        <v>0</v>
      </c>
      <c r="BL353" s="4">
        <v>5.81</v>
      </c>
      <c r="BM353" s="4">
        <v>0.33960000000000001</v>
      </c>
      <c r="BQ353" s="4">
        <v>60.722999999999999</v>
      </c>
      <c r="BR353" s="4">
        <v>0.57446600000000003</v>
      </c>
      <c r="BS353" s="4">
        <v>-5</v>
      </c>
      <c r="BT353" s="4">
        <v>0.21027399999999999</v>
      </c>
      <c r="BU353" s="4">
        <v>14.038513</v>
      </c>
      <c r="BV353" s="4">
        <v>4.2475350000000001</v>
      </c>
    </row>
    <row r="354" spans="1:74" x14ac:dyDescent="0.25">
      <c r="A354" s="2">
        <v>42803</v>
      </c>
      <c r="B354" s="3">
        <v>0.4232387037037037</v>
      </c>
      <c r="C354" s="4">
        <v>14.795</v>
      </c>
      <c r="D354" s="4">
        <v>2.3099999999999999E-2</v>
      </c>
      <c r="E354" s="4">
        <v>231.36752100000001</v>
      </c>
      <c r="F354" s="4">
        <v>493.4</v>
      </c>
      <c r="G354" s="4">
        <v>-24.1</v>
      </c>
      <c r="H354" s="4">
        <v>39</v>
      </c>
      <c r="J354" s="4">
        <v>0.5</v>
      </c>
      <c r="K354" s="4">
        <v>0.8518</v>
      </c>
      <c r="L354" s="4">
        <v>12.6027</v>
      </c>
      <c r="M354" s="4">
        <v>1.9699999999999999E-2</v>
      </c>
      <c r="N354" s="4">
        <v>420.29230000000001</v>
      </c>
      <c r="O354" s="4">
        <v>0</v>
      </c>
      <c r="P354" s="4">
        <v>420.3</v>
      </c>
      <c r="Q354" s="4">
        <v>326.90960000000001</v>
      </c>
      <c r="R354" s="4">
        <v>0</v>
      </c>
      <c r="S354" s="4">
        <v>326.89999999999998</v>
      </c>
      <c r="T354" s="4">
        <v>39.008800000000001</v>
      </c>
      <c r="W354" s="4">
        <v>0</v>
      </c>
      <c r="X354" s="4">
        <v>0.4259</v>
      </c>
      <c r="Y354" s="4">
        <v>12.3</v>
      </c>
      <c r="Z354" s="4">
        <v>842</v>
      </c>
      <c r="AA354" s="4">
        <v>853</v>
      </c>
      <c r="AB354" s="4">
        <v>841</v>
      </c>
      <c r="AC354" s="4">
        <v>76</v>
      </c>
      <c r="AD354" s="4">
        <v>14.22</v>
      </c>
      <c r="AE354" s="4">
        <v>0.33</v>
      </c>
      <c r="AF354" s="4">
        <v>982</v>
      </c>
      <c r="AG354" s="4">
        <v>-5</v>
      </c>
      <c r="AH354" s="4">
        <v>11.242000000000001</v>
      </c>
      <c r="AI354" s="4">
        <v>13</v>
      </c>
      <c r="AJ354" s="4">
        <v>121</v>
      </c>
      <c r="AK354" s="4">
        <v>122</v>
      </c>
      <c r="AL354" s="4">
        <v>4.9000000000000004</v>
      </c>
      <c r="AM354" s="4">
        <v>142</v>
      </c>
      <c r="AN354" s="4" t="s">
        <v>155</v>
      </c>
      <c r="AO354" s="4">
        <v>2</v>
      </c>
      <c r="AP354" s="5">
        <v>0.63194444444444442</v>
      </c>
      <c r="AQ354" s="4">
        <v>47.158898999999998</v>
      </c>
      <c r="AR354" s="4">
        <v>-88.488675999999998</v>
      </c>
      <c r="AS354" s="4">
        <v>312</v>
      </c>
      <c r="AT354" s="4">
        <v>44.3</v>
      </c>
      <c r="AU354" s="4">
        <v>12</v>
      </c>
      <c r="AV354" s="4">
        <v>12</v>
      </c>
      <c r="AW354" s="4" t="s">
        <v>404</v>
      </c>
      <c r="AX354" s="4">
        <v>1.404595</v>
      </c>
      <c r="AY354" s="4">
        <v>1.097702</v>
      </c>
      <c r="AZ354" s="4">
        <v>2.2999999999999998</v>
      </c>
      <c r="BA354" s="4">
        <v>11.154</v>
      </c>
      <c r="BB354" s="4">
        <v>11.46</v>
      </c>
      <c r="BC354" s="4">
        <v>1.03</v>
      </c>
      <c r="BD354" s="4">
        <v>17.396000000000001</v>
      </c>
      <c r="BE354" s="4">
        <v>2414.3789999999999</v>
      </c>
      <c r="BF354" s="4">
        <v>2.403</v>
      </c>
      <c r="BG354" s="4">
        <v>8.4320000000000004</v>
      </c>
      <c r="BH354" s="4">
        <v>0</v>
      </c>
      <c r="BI354" s="4">
        <v>8.4320000000000004</v>
      </c>
      <c r="BJ354" s="4">
        <v>6.5590000000000002</v>
      </c>
      <c r="BK354" s="4">
        <v>0</v>
      </c>
      <c r="BL354" s="4">
        <v>6.5590000000000002</v>
      </c>
      <c r="BM354" s="4">
        <v>0.30990000000000001</v>
      </c>
      <c r="BQ354" s="4">
        <v>59.328000000000003</v>
      </c>
      <c r="BR354" s="4">
        <v>0.62875400000000004</v>
      </c>
      <c r="BS354" s="4">
        <v>-5</v>
      </c>
      <c r="BT354" s="4">
        <v>0.209484</v>
      </c>
      <c r="BU354" s="4">
        <v>15.365176</v>
      </c>
      <c r="BV354" s="4">
        <v>4.2315769999999997</v>
      </c>
    </row>
    <row r="355" spans="1:74" x14ac:dyDescent="0.25">
      <c r="A355" s="2">
        <v>42803</v>
      </c>
      <c r="B355" s="3">
        <v>0.42325027777777779</v>
      </c>
      <c r="C355" s="4">
        <v>14.105</v>
      </c>
      <c r="D355" s="4">
        <v>8.1699999999999995E-2</v>
      </c>
      <c r="E355" s="4">
        <v>817.42301499999996</v>
      </c>
      <c r="F355" s="4">
        <v>558.79999999999995</v>
      </c>
      <c r="G355" s="4">
        <v>-30.4</v>
      </c>
      <c r="H355" s="4">
        <v>40.9</v>
      </c>
      <c r="J355" s="4">
        <v>0.5</v>
      </c>
      <c r="K355" s="4">
        <v>0.85740000000000005</v>
      </c>
      <c r="L355" s="4">
        <v>12.0931</v>
      </c>
      <c r="M355" s="4">
        <v>7.0099999999999996E-2</v>
      </c>
      <c r="N355" s="4">
        <v>479.11799999999999</v>
      </c>
      <c r="O355" s="4">
        <v>0</v>
      </c>
      <c r="P355" s="4">
        <v>479.1</v>
      </c>
      <c r="Q355" s="4">
        <v>372.66520000000003</v>
      </c>
      <c r="R355" s="4">
        <v>0</v>
      </c>
      <c r="S355" s="4">
        <v>372.7</v>
      </c>
      <c r="T355" s="4">
        <v>40.948500000000003</v>
      </c>
      <c r="W355" s="4">
        <v>0</v>
      </c>
      <c r="X355" s="4">
        <v>0.42870000000000003</v>
      </c>
      <c r="Y355" s="4">
        <v>12.3</v>
      </c>
      <c r="Z355" s="4">
        <v>844</v>
      </c>
      <c r="AA355" s="4">
        <v>855</v>
      </c>
      <c r="AB355" s="4">
        <v>843</v>
      </c>
      <c r="AC355" s="4">
        <v>76</v>
      </c>
      <c r="AD355" s="4">
        <v>14.22</v>
      </c>
      <c r="AE355" s="4">
        <v>0.33</v>
      </c>
      <c r="AF355" s="4">
        <v>982</v>
      </c>
      <c r="AG355" s="4">
        <v>-5</v>
      </c>
      <c r="AH355" s="4">
        <v>11</v>
      </c>
      <c r="AI355" s="4">
        <v>13</v>
      </c>
      <c r="AJ355" s="4">
        <v>120.2</v>
      </c>
      <c r="AK355" s="4">
        <v>122</v>
      </c>
      <c r="AL355" s="4">
        <v>4.9000000000000004</v>
      </c>
      <c r="AM355" s="4">
        <v>142</v>
      </c>
      <c r="AN355" s="4" t="s">
        <v>155</v>
      </c>
      <c r="AO355" s="4">
        <v>2</v>
      </c>
      <c r="AP355" s="5">
        <v>0.63195601851851857</v>
      </c>
      <c r="AQ355" s="4">
        <v>47.158862999999997</v>
      </c>
      <c r="AR355" s="4">
        <v>-88.488409000000004</v>
      </c>
      <c r="AS355" s="4">
        <v>312.10000000000002</v>
      </c>
      <c r="AT355" s="4">
        <v>45.5</v>
      </c>
      <c r="AU355" s="4">
        <v>12</v>
      </c>
      <c r="AV355" s="4">
        <v>11</v>
      </c>
      <c r="AW355" s="4" t="s">
        <v>412</v>
      </c>
      <c r="AX355" s="4">
        <v>1.1071930000000001</v>
      </c>
      <c r="AY355" s="4">
        <v>1.1976020000000001</v>
      </c>
      <c r="AZ355" s="4">
        <v>2.1047950000000002</v>
      </c>
      <c r="BA355" s="4">
        <v>11.154</v>
      </c>
      <c r="BB355" s="4">
        <v>11.93</v>
      </c>
      <c r="BC355" s="4">
        <v>1.07</v>
      </c>
      <c r="BD355" s="4">
        <v>16.635999999999999</v>
      </c>
      <c r="BE355" s="4">
        <v>2404.44</v>
      </c>
      <c r="BF355" s="4">
        <v>8.8689999999999998</v>
      </c>
      <c r="BG355" s="4">
        <v>9.9760000000000009</v>
      </c>
      <c r="BH355" s="4">
        <v>0</v>
      </c>
      <c r="BI355" s="4">
        <v>9.9760000000000009</v>
      </c>
      <c r="BJ355" s="4">
        <v>7.7590000000000003</v>
      </c>
      <c r="BK355" s="4">
        <v>0</v>
      </c>
      <c r="BL355" s="4">
        <v>7.7590000000000003</v>
      </c>
      <c r="BM355" s="4">
        <v>0.33760000000000001</v>
      </c>
      <c r="BQ355" s="4">
        <v>61.975000000000001</v>
      </c>
      <c r="BR355" s="4">
        <v>0.54166999999999998</v>
      </c>
      <c r="BS355" s="4">
        <v>-5</v>
      </c>
      <c r="BT355" s="4">
        <v>0.20899999999999999</v>
      </c>
      <c r="BU355" s="4">
        <v>13.237061000000001</v>
      </c>
      <c r="BV355" s="4">
        <v>4.2218</v>
      </c>
    </row>
    <row r="356" spans="1:74" x14ac:dyDescent="0.25">
      <c r="A356" s="2">
        <v>42803</v>
      </c>
      <c r="B356" s="3">
        <v>0.42326185185185183</v>
      </c>
      <c r="C356" s="4">
        <v>12.425000000000001</v>
      </c>
      <c r="D356" s="4">
        <v>2.7400000000000001E-2</v>
      </c>
      <c r="E356" s="4">
        <v>274.47325799999999</v>
      </c>
      <c r="F356" s="4">
        <v>604.20000000000005</v>
      </c>
      <c r="G356" s="4">
        <v>-21.5</v>
      </c>
      <c r="H356" s="4">
        <v>37.1</v>
      </c>
      <c r="J356" s="4">
        <v>0.44</v>
      </c>
      <c r="K356" s="4">
        <v>0.87319999999999998</v>
      </c>
      <c r="L356" s="4">
        <v>10.849500000000001</v>
      </c>
      <c r="M356" s="4">
        <v>2.4E-2</v>
      </c>
      <c r="N356" s="4">
        <v>527.59730000000002</v>
      </c>
      <c r="O356" s="4">
        <v>0</v>
      </c>
      <c r="P356" s="4">
        <v>527.6</v>
      </c>
      <c r="Q356" s="4">
        <v>410.37310000000002</v>
      </c>
      <c r="R356" s="4">
        <v>0</v>
      </c>
      <c r="S356" s="4">
        <v>410.4</v>
      </c>
      <c r="T356" s="4">
        <v>37.1083</v>
      </c>
      <c r="W356" s="4">
        <v>0</v>
      </c>
      <c r="X356" s="4">
        <v>0.38650000000000001</v>
      </c>
      <c r="Y356" s="4">
        <v>12.3</v>
      </c>
      <c r="Z356" s="4">
        <v>846</v>
      </c>
      <c r="AA356" s="4">
        <v>857</v>
      </c>
      <c r="AB356" s="4">
        <v>844</v>
      </c>
      <c r="AC356" s="4">
        <v>76</v>
      </c>
      <c r="AD356" s="4">
        <v>14.22</v>
      </c>
      <c r="AE356" s="4">
        <v>0.33</v>
      </c>
      <c r="AF356" s="4">
        <v>982</v>
      </c>
      <c r="AG356" s="4">
        <v>-5</v>
      </c>
      <c r="AH356" s="4">
        <v>11</v>
      </c>
      <c r="AI356" s="4">
        <v>13</v>
      </c>
      <c r="AJ356" s="4">
        <v>120.8</v>
      </c>
      <c r="AK356" s="4">
        <v>122.8</v>
      </c>
      <c r="AL356" s="4">
        <v>4.7</v>
      </c>
      <c r="AM356" s="4">
        <v>142</v>
      </c>
      <c r="AN356" s="4" t="s">
        <v>155</v>
      </c>
      <c r="AO356" s="4">
        <v>2</v>
      </c>
      <c r="AP356" s="5">
        <v>0.63196759259259261</v>
      </c>
      <c r="AQ356" s="4">
        <v>47.158847000000002</v>
      </c>
      <c r="AR356" s="4">
        <v>-88.488129999999998</v>
      </c>
      <c r="AS356" s="4">
        <v>311.7</v>
      </c>
      <c r="AT356" s="4">
        <v>47</v>
      </c>
      <c r="AU356" s="4">
        <v>12</v>
      </c>
      <c r="AV356" s="4">
        <v>11</v>
      </c>
      <c r="AW356" s="4" t="s">
        <v>412</v>
      </c>
      <c r="AX356" s="4">
        <v>1.1000000000000001</v>
      </c>
      <c r="AY356" s="4">
        <v>1.2</v>
      </c>
      <c r="AZ356" s="4">
        <v>2.1</v>
      </c>
      <c r="BA356" s="4">
        <v>11.154</v>
      </c>
      <c r="BB356" s="4">
        <v>13.49</v>
      </c>
      <c r="BC356" s="4">
        <v>1.21</v>
      </c>
      <c r="BD356" s="4">
        <v>14.523</v>
      </c>
      <c r="BE356" s="4">
        <v>2413.9760000000001</v>
      </c>
      <c r="BF356" s="4">
        <v>3.3940000000000001</v>
      </c>
      <c r="BG356" s="4">
        <v>12.292999999999999</v>
      </c>
      <c r="BH356" s="4">
        <v>0</v>
      </c>
      <c r="BI356" s="4">
        <v>12.292999999999999</v>
      </c>
      <c r="BJ356" s="4">
        <v>9.5619999999999994</v>
      </c>
      <c r="BK356" s="4">
        <v>0</v>
      </c>
      <c r="BL356" s="4">
        <v>9.5619999999999994</v>
      </c>
      <c r="BM356" s="4">
        <v>0.34229999999999999</v>
      </c>
      <c r="BQ356" s="4">
        <v>62.529000000000003</v>
      </c>
      <c r="BR356" s="4">
        <v>0.377108</v>
      </c>
      <c r="BS356" s="4">
        <v>-5</v>
      </c>
      <c r="BT356" s="4">
        <v>0.209758</v>
      </c>
      <c r="BU356" s="4">
        <v>9.2155769999999997</v>
      </c>
      <c r="BV356" s="4">
        <v>4.2371119999999998</v>
      </c>
    </row>
    <row r="357" spans="1:74" x14ac:dyDescent="0.25">
      <c r="A357" s="2">
        <v>42803</v>
      </c>
      <c r="B357" s="3">
        <v>0.42327342592592593</v>
      </c>
      <c r="C357" s="4">
        <v>11.034000000000001</v>
      </c>
      <c r="D357" s="4">
        <v>8.0999999999999996E-3</v>
      </c>
      <c r="E357" s="4">
        <v>80.823328000000004</v>
      </c>
      <c r="F357" s="4">
        <v>616.29999999999995</v>
      </c>
      <c r="G357" s="4">
        <v>-20.8</v>
      </c>
      <c r="H357" s="4">
        <v>30.9</v>
      </c>
      <c r="J357" s="4">
        <v>0.4</v>
      </c>
      <c r="K357" s="4">
        <v>0.88649999999999995</v>
      </c>
      <c r="L357" s="4">
        <v>9.7815999999999992</v>
      </c>
      <c r="M357" s="4">
        <v>7.1999999999999998E-3</v>
      </c>
      <c r="N357" s="4">
        <v>546.34349999999995</v>
      </c>
      <c r="O357" s="4">
        <v>0</v>
      </c>
      <c r="P357" s="4">
        <v>546.29999999999995</v>
      </c>
      <c r="Q357" s="4">
        <v>424.95420000000001</v>
      </c>
      <c r="R357" s="4">
        <v>0</v>
      </c>
      <c r="S357" s="4">
        <v>425</v>
      </c>
      <c r="T357" s="4">
        <v>30.9056</v>
      </c>
      <c r="W357" s="4">
        <v>0</v>
      </c>
      <c r="X357" s="4">
        <v>0.35460000000000003</v>
      </c>
      <c r="Y357" s="4">
        <v>12.2</v>
      </c>
      <c r="Z357" s="4">
        <v>848</v>
      </c>
      <c r="AA357" s="4">
        <v>860</v>
      </c>
      <c r="AB357" s="4">
        <v>847</v>
      </c>
      <c r="AC357" s="4">
        <v>76</v>
      </c>
      <c r="AD357" s="4">
        <v>14.22</v>
      </c>
      <c r="AE357" s="4">
        <v>0.33</v>
      </c>
      <c r="AF357" s="4">
        <v>982</v>
      </c>
      <c r="AG357" s="4">
        <v>-5</v>
      </c>
      <c r="AH357" s="4">
        <v>11</v>
      </c>
      <c r="AI357" s="4">
        <v>13</v>
      </c>
      <c r="AJ357" s="4">
        <v>121</v>
      </c>
      <c r="AK357" s="4">
        <v>122.2</v>
      </c>
      <c r="AL357" s="4">
        <v>4.9000000000000004</v>
      </c>
      <c r="AM357" s="4">
        <v>142</v>
      </c>
      <c r="AN357" s="4" t="s">
        <v>155</v>
      </c>
      <c r="AO357" s="4">
        <v>2</v>
      </c>
      <c r="AP357" s="5">
        <v>0.63197916666666665</v>
      </c>
      <c r="AQ357" s="4">
        <v>47.158842999999997</v>
      </c>
      <c r="AR357" s="4">
        <v>-88.487844999999993</v>
      </c>
      <c r="AS357" s="4">
        <v>311.39999999999998</v>
      </c>
      <c r="AT357" s="4">
        <v>47.3</v>
      </c>
      <c r="AU357" s="4">
        <v>12</v>
      </c>
      <c r="AV357" s="4">
        <v>12</v>
      </c>
      <c r="AW357" s="4" t="s">
        <v>404</v>
      </c>
      <c r="AX357" s="4">
        <v>1.3922079999999999</v>
      </c>
      <c r="AY357" s="4">
        <v>1.2974030000000001</v>
      </c>
      <c r="AZ357" s="4">
        <v>2.3922080000000001</v>
      </c>
      <c r="BA357" s="4">
        <v>11.154</v>
      </c>
      <c r="BB357" s="4">
        <v>15.12</v>
      </c>
      <c r="BC357" s="4">
        <v>1.36</v>
      </c>
      <c r="BD357" s="4">
        <v>12.804</v>
      </c>
      <c r="BE357" s="4">
        <v>2418.5859999999998</v>
      </c>
      <c r="BF357" s="4">
        <v>1.1279999999999999</v>
      </c>
      <c r="BG357" s="4">
        <v>14.147</v>
      </c>
      <c r="BH357" s="4">
        <v>0</v>
      </c>
      <c r="BI357" s="4">
        <v>14.147</v>
      </c>
      <c r="BJ357" s="4">
        <v>11.003</v>
      </c>
      <c r="BK357" s="4">
        <v>0</v>
      </c>
      <c r="BL357" s="4">
        <v>11.003</v>
      </c>
      <c r="BM357" s="4">
        <v>0.31690000000000002</v>
      </c>
      <c r="BQ357" s="4">
        <v>63.75</v>
      </c>
      <c r="BR357" s="4">
        <v>0.2213</v>
      </c>
      <c r="BS357" s="4">
        <v>-5</v>
      </c>
      <c r="BT357" s="4">
        <v>0.20772599999999999</v>
      </c>
      <c r="BU357" s="4">
        <v>5.4080180000000002</v>
      </c>
      <c r="BV357" s="4">
        <v>4.1960649999999999</v>
      </c>
    </row>
    <row r="358" spans="1:74" x14ac:dyDescent="0.25">
      <c r="A358" s="2">
        <v>42803</v>
      </c>
      <c r="B358" s="3">
        <v>0.42328499999999997</v>
      </c>
      <c r="C358" s="4">
        <v>10.712999999999999</v>
      </c>
      <c r="D358" s="4">
        <v>5.7000000000000002E-3</v>
      </c>
      <c r="E358" s="4">
        <v>56.527546000000001</v>
      </c>
      <c r="F358" s="4">
        <v>550.70000000000005</v>
      </c>
      <c r="G358" s="4">
        <v>-24.3</v>
      </c>
      <c r="H358" s="4">
        <v>44.9</v>
      </c>
      <c r="J358" s="4">
        <v>0.4</v>
      </c>
      <c r="K358" s="4">
        <v>0.88959999999999995</v>
      </c>
      <c r="L358" s="4">
        <v>9.5307999999999993</v>
      </c>
      <c r="M358" s="4">
        <v>5.0000000000000001E-3</v>
      </c>
      <c r="N358" s="4">
        <v>489.9246</v>
      </c>
      <c r="O358" s="4">
        <v>0</v>
      </c>
      <c r="P358" s="4">
        <v>489.9</v>
      </c>
      <c r="Q358" s="4">
        <v>381.05540000000002</v>
      </c>
      <c r="R358" s="4">
        <v>0</v>
      </c>
      <c r="S358" s="4">
        <v>381.1</v>
      </c>
      <c r="T358" s="4">
        <v>44.898000000000003</v>
      </c>
      <c r="W358" s="4">
        <v>0</v>
      </c>
      <c r="X358" s="4">
        <v>0.35589999999999999</v>
      </c>
      <c r="Y358" s="4">
        <v>12.3</v>
      </c>
      <c r="Z358" s="4">
        <v>847</v>
      </c>
      <c r="AA358" s="4">
        <v>861</v>
      </c>
      <c r="AB358" s="4">
        <v>848</v>
      </c>
      <c r="AC358" s="4">
        <v>76</v>
      </c>
      <c r="AD358" s="4">
        <v>14.21</v>
      </c>
      <c r="AE358" s="4">
        <v>0.33</v>
      </c>
      <c r="AF358" s="4">
        <v>983</v>
      </c>
      <c r="AG358" s="4">
        <v>-5</v>
      </c>
      <c r="AH358" s="4">
        <v>11.757999999999999</v>
      </c>
      <c r="AI358" s="4">
        <v>13</v>
      </c>
      <c r="AJ358" s="4">
        <v>121</v>
      </c>
      <c r="AK358" s="4">
        <v>121.2</v>
      </c>
      <c r="AL358" s="4">
        <v>5.0999999999999996</v>
      </c>
      <c r="AM358" s="4">
        <v>142</v>
      </c>
      <c r="AN358" s="4" t="s">
        <v>155</v>
      </c>
      <c r="AO358" s="4">
        <v>2</v>
      </c>
      <c r="AP358" s="5">
        <v>0.63199074074074069</v>
      </c>
      <c r="AQ358" s="4">
        <v>47.158858000000002</v>
      </c>
      <c r="AR358" s="4">
        <v>-88.487560000000002</v>
      </c>
      <c r="AS358" s="4">
        <v>311.39999999999998</v>
      </c>
      <c r="AT358" s="4">
        <v>47.9</v>
      </c>
      <c r="AU358" s="4">
        <v>12</v>
      </c>
      <c r="AV358" s="4">
        <v>12</v>
      </c>
      <c r="AW358" s="4" t="s">
        <v>404</v>
      </c>
      <c r="AX358" s="4">
        <v>1.4</v>
      </c>
      <c r="AY358" s="4">
        <v>1.3</v>
      </c>
      <c r="AZ358" s="4">
        <v>2.3026970000000002</v>
      </c>
      <c r="BA358" s="4">
        <v>11.154</v>
      </c>
      <c r="BB358" s="4">
        <v>15.55</v>
      </c>
      <c r="BC358" s="4">
        <v>1.39</v>
      </c>
      <c r="BD358" s="4">
        <v>12.406000000000001</v>
      </c>
      <c r="BE358" s="4">
        <v>2418.9670000000001</v>
      </c>
      <c r="BF358" s="4">
        <v>0.81200000000000006</v>
      </c>
      <c r="BG358" s="4">
        <v>13.022</v>
      </c>
      <c r="BH358" s="4">
        <v>0</v>
      </c>
      <c r="BI358" s="4">
        <v>13.022</v>
      </c>
      <c r="BJ358" s="4">
        <v>10.128</v>
      </c>
      <c r="BK358" s="4">
        <v>0</v>
      </c>
      <c r="BL358" s="4">
        <v>10.128</v>
      </c>
      <c r="BM358" s="4">
        <v>0.47249999999999998</v>
      </c>
      <c r="BQ358" s="4">
        <v>65.67</v>
      </c>
      <c r="BR358" s="4">
        <v>0.14027800000000001</v>
      </c>
      <c r="BS358" s="4">
        <v>-5</v>
      </c>
      <c r="BT358" s="4">
        <v>0.20927399999999999</v>
      </c>
      <c r="BU358" s="4">
        <v>3.4280439999999999</v>
      </c>
      <c r="BV358" s="4">
        <v>4.2273350000000001</v>
      </c>
    </row>
    <row r="359" spans="1:74" x14ac:dyDescent="0.25">
      <c r="A359" s="2">
        <v>42803</v>
      </c>
      <c r="B359" s="3">
        <v>0.42329657407407412</v>
      </c>
      <c r="C359" s="4">
        <v>11.282999999999999</v>
      </c>
      <c r="D359" s="4">
        <v>7.4000000000000003E-3</v>
      </c>
      <c r="E359" s="4">
        <v>73.737864000000002</v>
      </c>
      <c r="F359" s="4">
        <v>463.1</v>
      </c>
      <c r="G359" s="4">
        <v>-24.2</v>
      </c>
      <c r="H359" s="4">
        <v>41.6</v>
      </c>
      <c r="J359" s="4">
        <v>0.51</v>
      </c>
      <c r="K359" s="4">
        <v>0.8841</v>
      </c>
      <c r="L359" s="4">
        <v>9.9760000000000009</v>
      </c>
      <c r="M359" s="4">
        <v>6.4999999999999997E-3</v>
      </c>
      <c r="N359" s="4">
        <v>409.4239</v>
      </c>
      <c r="O359" s="4">
        <v>0</v>
      </c>
      <c r="P359" s="4">
        <v>409.4</v>
      </c>
      <c r="Q359" s="4">
        <v>318.43920000000003</v>
      </c>
      <c r="R359" s="4">
        <v>0</v>
      </c>
      <c r="S359" s="4">
        <v>318.39999999999998</v>
      </c>
      <c r="T359" s="4">
        <v>41.597999999999999</v>
      </c>
      <c r="W359" s="4">
        <v>0</v>
      </c>
      <c r="X359" s="4">
        <v>0.45529999999999998</v>
      </c>
      <c r="Y359" s="4">
        <v>12.2</v>
      </c>
      <c r="Z359" s="4">
        <v>849</v>
      </c>
      <c r="AA359" s="4">
        <v>861</v>
      </c>
      <c r="AB359" s="4">
        <v>849</v>
      </c>
      <c r="AC359" s="4">
        <v>76</v>
      </c>
      <c r="AD359" s="4">
        <v>14.21</v>
      </c>
      <c r="AE359" s="4">
        <v>0.33</v>
      </c>
      <c r="AF359" s="4">
        <v>983</v>
      </c>
      <c r="AG359" s="4">
        <v>-5</v>
      </c>
      <c r="AH359" s="4">
        <v>12</v>
      </c>
      <c r="AI359" s="4">
        <v>13</v>
      </c>
      <c r="AJ359" s="4">
        <v>121</v>
      </c>
      <c r="AK359" s="4">
        <v>121</v>
      </c>
      <c r="AL359" s="4">
        <v>4.9000000000000004</v>
      </c>
      <c r="AM359" s="4">
        <v>142</v>
      </c>
      <c r="AN359" s="4" t="s">
        <v>155</v>
      </c>
      <c r="AO359" s="4">
        <v>2</v>
      </c>
      <c r="AP359" s="5">
        <v>0.63200231481481484</v>
      </c>
      <c r="AQ359" s="4">
        <v>47.158867999999998</v>
      </c>
      <c r="AR359" s="4">
        <v>-88.487298999999993</v>
      </c>
      <c r="AS359" s="4">
        <v>310.7</v>
      </c>
      <c r="AT359" s="4">
        <v>45.8</v>
      </c>
      <c r="AU359" s="4">
        <v>12</v>
      </c>
      <c r="AV359" s="4">
        <v>12</v>
      </c>
      <c r="AW359" s="4" t="s">
        <v>404</v>
      </c>
      <c r="AX359" s="4">
        <v>1.4972030000000001</v>
      </c>
      <c r="AY359" s="4">
        <v>1.4944059999999999</v>
      </c>
      <c r="AZ359" s="4">
        <v>2.4944060000000001</v>
      </c>
      <c r="BA359" s="4">
        <v>11.154</v>
      </c>
      <c r="BB359" s="4">
        <v>14.8</v>
      </c>
      <c r="BC359" s="4">
        <v>1.33</v>
      </c>
      <c r="BD359" s="4">
        <v>13.106999999999999</v>
      </c>
      <c r="BE359" s="4">
        <v>2418.34</v>
      </c>
      <c r="BF359" s="4">
        <v>1.006</v>
      </c>
      <c r="BG359" s="4">
        <v>10.394</v>
      </c>
      <c r="BH359" s="4">
        <v>0</v>
      </c>
      <c r="BI359" s="4">
        <v>10.394</v>
      </c>
      <c r="BJ359" s="4">
        <v>8.0839999999999996</v>
      </c>
      <c r="BK359" s="4">
        <v>0</v>
      </c>
      <c r="BL359" s="4">
        <v>8.0839999999999996</v>
      </c>
      <c r="BM359" s="4">
        <v>0.41810000000000003</v>
      </c>
      <c r="BQ359" s="4">
        <v>80.251000000000005</v>
      </c>
      <c r="BR359" s="4">
        <v>0.108566</v>
      </c>
      <c r="BS359" s="4">
        <v>-5</v>
      </c>
      <c r="BT359" s="4">
        <v>0.20696800000000001</v>
      </c>
      <c r="BU359" s="4">
        <v>2.6530809999999998</v>
      </c>
      <c r="BV359" s="4">
        <v>4.1807540000000003</v>
      </c>
    </row>
    <row r="360" spans="1:74" x14ac:dyDescent="0.25">
      <c r="A360" s="2">
        <v>42803</v>
      </c>
      <c r="B360" s="3">
        <v>0.42330814814814816</v>
      </c>
      <c r="C360" s="4">
        <v>13.007999999999999</v>
      </c>
      <c r="D360" s="4">
        <v>7.1999999999999998E-3</v>
      </c>
      <c r="E360" s="4">
        <v>72.472938999999997</v>
      </c>
      <c r="F360" s="4">
        <v>411.6</v>
      </c>
      <c r="G360" s="4">
        <v>-24.2</v>
      </c>
      <c r="H360" s="4">
        <v>34.200000000000003</v>
      </c>
      <c r="J360" s="4">
        <v>0.91</v>
      </c>
      <c r="K360" s="4">
        <v>0.86809999999999998</v>
      </c>
      <c r="L360" s="4">
        <v>11.2927</v>
      </c>
      <c r="M360" s="4">
        <v>6.3E-3</v>
      </c>
      <c r="N360" s="4">
        <v>357.32690000000002</v>
      </c>
      <c r="O360" s="4">
        <v>0</v>
      </c>
      <c r="P360" s="4">
        <v>357.3</v>
      </c>
      <c r="Q360" s="4">
        <v>277.91950000000003</v>
      </c>
      <c r="R360" s="4">
        <v>0</v>
      </c>
      <c r="S360" s="4">
        <v>277.89999999999998</v>
      </c>
      <c r="T360" s="4">
        <v>34.154499999999999</v>
      </c>
      <c r="W360" s="4">
        <v>0</v>
      </c>
      <c r="X360" s="4">
        <v>0.79239999999999999</v>
      </c>
      <c r="Y360" s="4">
        <v>12.4</v>
      </c>
      <c r="Z360" s="4">
        <v>848</v>
      </c>
      <c r="AA360" s="4">
        <v>861</v>
      </c>
      <c r="AB360" s="4">
        <v>849</v>
      </c>
      <c r="AC360" s="4">
        <v>76</v>
      </c>
      <c r="AD360" s="4">
        <v>14.21</v>
      </c>
      <c r="AE360" s="4">
        <v>0.33</v>
      </c>
      <c r="AF360" s="4">
        <v>983</v>
      </c>
      <c r="AG360" s="4">
        <v>-5</v>
      </c>
      <c r="AH360" s="4">
        <v>12</v>
      </c>
      <c r="AI360" s="4">
        <v>13</v>
      </c>
      <c r="AJ360" s="4">
        <v>121</v>
      </c>
      <c r="AK360" s="4">
        <v>121</v>
      </c>
      <c r="AL360" s="4">
        <v>5</v>
      </c>
      <c r="AM360" s="4">
        <v>142</v>
      </c>
      <c r="AN360" s="4" t="s">
        <v>155</v>
      </c>
      <c r="AO360" s="4">
        <v>2</v>
      </c>
      <c r="AP360" s="5">
        <v>0.63201388888888888</v>
      </c>
      <c r="AQ360" s="4">
        <v>47.158872000000002</v>
      </c>
      <c r="AR360" s="4">
        <v>-88.487065000000001</v>
      </c>
      <c r="AS360" s="4">
        <v>310.5</v>
      </c>
      <c r="AT360" s="4">
        <v>42.4</v>
      </c>
      <c r="AU360" s="4">
        <v>12</v>
      </c>
      <c r="AV360" s="4">
        <v>12</v>
      </c>
      <c r="AW360" s="4" t="s">
        <v>404</v>
      </c>
      <c r="AX360" s="4">
        <v>1.5</v>
      </c>
      <c r="AY360" s="4">
        <v>1.6942060000000001</v>
      </c>
      <c r="AZ360" s="4">
        <v>2.5971030000000002</v>
      </c>
      <c r="BA360" s="4">
        <v>11.154</v>
      </c>
      <c r="BB360" s="4">
        <v>12.94</v>
      </c>
      <c r="BC360" s="4">
        <v>1.1599999999999999</v>
      </c>
      <c r="BD360" s="4">
        <v>15.191000000000001</v>
      </c>
      <c r="BE360" s="4">
        <v>2417.7220000000002</v>
      </c>
      <c r="BF360" s="4">
        <v>0.85699999999999998</v>
      </c>
      <c r="BG360" s="4">
        <v>8.0109999999999992</v>
      </c>
      <c r="BH360" s="4">
        <v>0</v>
      </c>
      <c r="BI360" s="4">
        <v>8.0109999999999992</v>
      </c>
      <c r="BJ360" s="4">
        <v>6.2309999999999999</v>
      </c>
      <c r="BK360" s="4">
        <v>0</v>
      </c>
      <c r="BL360" s="4">
        <v>6.2309999999999999</v>
      </c>
      <c r="BM360" s="4">
        <v>0.30320000000000003</v>
      </c>
      <c r="BQ360" s="4">
        <v>123.346</v>
      </c>
      <c r="BR360" s="4">
        <v>0.13483600000000001</v>
      </c>
      <c r="BS360" s="4">
        <v>-5</v>
      </c>
      <c r="BT360" s="4">
        <v>0.20751600000000001</v>
      </c>
      <c r="BU360" s="4">
        <v>3.2950539999999999</v>
      </c>
      <c r="BV360" s="4">
        <v>4.1918230000000003</v>
      </c>
    </row>
    <row r="361" spans="1:74" x14ac:dyDescent="0.25">
      <c r="A361" s="2">
        <v>42803</v>
      </c>
      <c r="B361" s="3">
        <v>0.42331972222222225</v>
      </c>
      <c r="C361" s="4">
        <v>13.622</v>
      </c>
      <c r="D361" s="4">
        <v>3.8999999999999998E-3</v>
      </c>
      <c r="E361" s="4">
        <v>39.374479000000001</v>
      </c>
      <c r="F361" s="4">
        <v>349.3</v>
      </c>
      <c r="G361" s="4">
        <v>-22.5</v>
      </c>
      <c r="H361" s="4">
        <v>27.4</v>
      </c>
      <c r="J361" s="4">
        <v>1.41</v>
      </c>
      <c r="K361" s="4">
        <v>0.86260000000000003</v>
      </c>
      <c r="L361" s="4">
        <v>11.75</v>
      </c>
      <c r="M361" s="4">
        <v>3.3999999999999998E-3</v>
      </c>
      <c r="N361" s="4">
        <v>301.31540000000001</v>
      </c>
      <c r="O361" s="4">
        <v>0</v>
      </c>
      <c r="P361" s="4">
        <v>301.3</v>
      </c>
      <c r="Q361" s="4">
        <v>234.3552</v>
      </c>
      <c r="R361" s="4">
        <v>0</v>
      </c>
      <c r="S361" s="4">
        <v>234.4</v>
      </c>
      <c r="T361" s="4">
        <v>27.434699999999999</v>
      </c>
      <c r="W361" s="4">
        <v>0</v>
      </c>
      <c r="X361" s="4">
        <v>1.2195</v>
      </c>
      <c r="Y361" s="4">
        <v>12.3</v>
      </c>
      <c r="Z361" s="4">
        <v>847</v>
      </c>
      <c r="AA361" s="4">
        <v>860</v>
      </c>
      <c r="AB361" s="4">
        <v>847</v>
      </c>
      <c r="AC361" s="4">
        <v>76</v>
      </c>
      <c r="AD361" s="4">
        <v>14.21</v>
      </c>
      <c r="AE361" s="4">
        <v>0.33</v>
      </c>
      <c r="AF361" s="4">
        <v>983</v>
      </c>
      <c r="AG361" s="4">
        <v>-5</v>
      </c>
      <c r="AH361" s="4">
        <v>11.242000000000001</v>
      </c>
      <c r="AI361" s="4">
        <v>13</v>
      </c>
      <c r="AJ361" s="4">
        <v>121</v>
      </c>
      <c r="AK361" s="4">
        <v>121.8</v>
      </c>
      <c r="AL361" s="4">
        <v>5.0999999999999996</v>
      </c>
      <c r="AM361" s="4">
        <v>142</v>
      </c>
      <c r="AN361" s="4" t="s">
        <v>155</v>
      </c>
      <c r="AO361" s="4">
        <v>2</v>
      </c>
      <c r="AP361" s="5">
        <v>0.63202546296296302</v>
      </c>
      <c r="AQ361" s="4">
        <v>47.158867000000001</v>
      </c>
      <c r="AR361" s="4">
        <v>-88.486845000000002</v>
      </c>
      <c r="AS361" s="4">
        <v>309.8</v>
      </c>
      <c r="AT361" s="4">
        <v>39.700000000000003</v>
      </c>
      <c r="AU361" s="4">
        <v>12</v>
      </c>
      <c r="AV361" s="4">
        <v>12</v>
      </c>
      <c r="AW361" s="4" t="s">
        <v>404</v>
      </c>
      <c r="AX361" s="4">
        <v>1.6940059999999999</v>
      </c>
      <c r="AY361" s="4">
        <v>2.088012</v>
      </c>
      <c r="AZ361" s="4">
        <v>2.9880119999999999</v>
      </c>
      <c r="BA361" s="4">
        <v>11.154</v>
      </c>
      <c r="BB361" s="4">
        <v>12.4</v>
      </c>
      <c r="BC361" s="4">
        <v>1.1100000000000001</v>
      </c>
      <c r="BD361" s="4">
        <v>15.928000000000001</v>
      </c>
      <c r="BE361" s="4">
        <v>2418.2060000000001</v>
      </c>
      <c r="BF361" s="4">
        <v>0.44500000000000001</v>
      </c>
      <c r="BG361" s="4">
        <v>6.4939999999999998</v>
      </c>
      <c r="BH361" s="4">
        <v>0</v>
      </c>
      <c r="BI361" s="4">
        <v>6.4939999999999998</v>
      </c>
      <c r="BJ361" s="4">
        <v>5.0510000000000002</v>
      </c>
      <c r="BK361" s="4">
        <v>0</v>
      </c>
      <c r="BL361" s="4">
        <v>5.0510000000000002</v>
      </c>
      <c r="BM361" s="4">
        <v>0.2341</v>
      </c>
      <c r="BQ361" s="4">
        <v>182.482</v>
      </c>
      <c r="BR361" s="4">
        <v>0.187448</v>
      </c>
      <c r="BS361" s="4">
        <v>-5</v>
      </c>
      <c r="BT361" s="4">
        <v>0.20799999999999999</v>
      </c>
      <c r="BU361" s="4">
        <v>4.5807609999999999</v>
      </c>
      <c r="BV361" s="4">
        <v>4.2016</v>
      </c>
    </row>
    <row r="362" spans="1:74" x14ac:dyDescent="0.25">
      <c r="A362" s="2">
        <v>42803</v>
      </c>
      <c r="B362" s="3">
        <v>0.42333129629629629</v>
      </c>
      <c r="C362" s="4">
        <v>13.75</v>
      </c>
      <c r="D362" s="4">
        <v>1.4E-3</v>
      </c>
      <c r="E362" s="4">
        <v>14.353628</v>
      </c>
      <c r="F362" s="4">
        <v>321.89999999999998</v>
      </c>
      <c r="G362" s="4">
        <v>-22.1</v>
      </c>
      <c r="H362" s="4">
        <v>17.2</v>
      </c>
      <c r="J362" s="4">
        <v>2.0099999999999998</v>
      </c>
      <c r="K362" s="4">
        <v>0.86140000000000005</v>
      </c>
      <c r="L362" s="4">
        <v>11.8446</v>
      </c>
      <c r="M362" s="4">
        <v>1.1999999999999999E-3</v>
      </c>
      <c r="N362" s="4">
        <v>277.3272</v>
      </c>
      <c r="O362" s="4">
        <v>0</v>
      </c>
      <c r="P362" s="4">
        <v>277.3</v>
      </c>
      <c r="Q362" s="4">
        <v>215.6978</v>
      </c>
      <c r="R362" s="4">
        <v>0</v>
      </c>
      <c r="S362" s="4">
        <v>215.7</v>
      </c>
      <c r="T362" s="4">
        <v>17.180199999999999</v>
      </c>
      <c r="W362" s="4">
        <v>0</v>
      </c>
      <c r="X362" s="4">
        <v>1.7350000000000001</v>
      </c>
      <c r="Y362" s="4">
        <v>12.2</v>
      </c>
      <c r="Z362" s="4">
        <v>849</v>
      </c>
      <c r="AA362" s="4">
        <v>859</v>
      </c>
      <c r="AB362" s="4">
        <v>847</v>
      </c>
      <c r="AC362" s="4">
        <v>76</v>
      </c>
      <c r="AD362" s="4">
        <v>14.21</v>
      </c>
      <c r="AE362" s="4">
        <v>0.33</v>
      </c>
      <c r="AF362" s="4">
        <v>983</v>
      </c>
      <c r="AG362" s="4">
        <v>-5</v>
      </c>
      <c r="AH362" s="4">
        <v>11.757999999999999</v>
      </c>
      <c r="AI362" s="4">
        <v>13</v>
      </c>
      <c r="AJ362" s="4">
        <v>120.2</v>
      </c>
      <c r="AK362" s="4">
        <v>122</v>
      </c>
      <c r="AL362" s="4">
        <v>4.9000000000000004</v>
      </c>
      <c r="AM362" s="4">
        <v>142</v>
      </c>
      <c r="AN362" s="4" t="s">
        <v>155</v>
      </c>
      <c r="AO362" s="4">
        <v>2</v>
      </c>
      <c r="AP362" s="5">
        <v>0.63203703703703706</v>
      </c>
      <c r="AQ362" s="4">
        <v>47.158852000000003</v>
      </c>
      <c r="AR362" s="4">
        <v>-88.486633999999995</v>
      </c>
      <c r="AS362" s="4">
        <v>309.5</v>
      </c>
      <c r="AT362" s="4">
        <v>37.6</v>
      </c>
      <c r="AU362" s="4">
        <v>12</v>
      </c>
      <c r="AV362" s="4">
        <v>12</v>
      </c>
      <c r="AW362" s="4" t="s">
        <v>404</v>
      </c>
      <c r="AX362" s="4">
        <v>1.7</v>
      </c>
      <c r="AY362" s="4">
        <v>2.196806</v>
      </c>
      <c r="AZ362" s="4">
        <v>3.0968059999999999</v>
      </c>
      <c r="BA362" s="4">
        <v>11.154</v>
      </c>
      <c r="BB362" s="4">
        <v>12.29</v>
      </c>
      <c r="BC362" s="4">
        <v>1.1000000000000001</v>
      </c>
      <c r="BD362" s="4">
        <v>16.087</v>
      </c>
      <c r="BE362" s="4">
        <v>2418.8029999999999</v>
      </c>
      <c r="BF362" s="4">
        <v>0.161</v>
      </c>
      <c r="BG362" s="4">
        <v>5.931</v>
      </c>
      <c r="BH362" s="4">
        <v>0</v>
      </c>
      <c r="BI362" s="4">
        <v>5.931</v>
      </c>
      <c r="BJ362" s="4">
        <v>4.6130000000000004</v>
      </c>
      <c r="BK362" s="4">
        <v>0</v>
      </c>
      <c r="BL362" s="4">
        <v>4.6130000000000004</v>
      </c>
      <c r="BM362" s="4">
        <v>0.14549999999999999</v>
      </c>
      <c r="BQ362" s="4">
        <v>257.61500000000001</v>
      </c>
      <c r="BR362" s="4">
        <v>0.224498</v>
      </c>
      <c r="BS362" s="4">
        <v>-5</v>
      </c>
      <c r="BT362" s="4">
        <v>0.20572599999999999</v>
      </c>
      <c r="BU362" s="4">
        <v>5.4861700000000004</v>
      </c>
      <c r="BV362" s="4">
        <v>4.1556649999999999</v>
      </c>
    </row>
    <row r="363" spans="1:74" x14ac:dyDescent="0.25">
      <c r="A363" s="2">
        <v>42803</v>
      </c>
      <c r="B363" s="3">
        <v>0.42334287037037038</v>
      </c>
      <c r="C363" s="4">
        <v>13.355</v>
      </c>
      <c r="D363" s="4">
        <v>1E-3</v>
      </c>
      <c r="E363" s="4">
        <v>10</v>
      </c>
      <c r="F363" s="4">
        <v>295.2</v>
      </c>
      <c r="G363" s="4">
        <v>-21.9</v>
      </c>
      <c r="H363" s="4">
        <v>19.7</v>
      </c>
      <c r="J363" s="4">
        <v>2.5099999999999998</v>
      </c>
      <c r="K363" s="4">
        <v>0.86499999999999999</v>
      </c>
      <c r="L363" s="4">
        <v>11.552</v>
      </c>
      <c r="M363" s="4">
        <v>8.9999999999999998E-4</v>
      </c>
      <c r="N363" s="4">
        <v>255.34549999999999</v>
      </c>
      <c r="O363" s="4">
        <v>0</v>
      </c>
      <c r="P363" s="4">
        <v>255.3</v>
      </c>
      <c r="Q363" s="4">
        <v>198.6011</v>
      </c>
      <c r="R363" s="4">
        <v>0</v>
      </c>
      <c r="S363" s="4">
        <v>198.6</v>
      </c>
      <c r="T363" s="4">
        <v>19.7027</v>
      </c>
      <c r="W363" s="4">
        <v>0</v>
      </c>
      <c r="X363" s="4">
        <v>2.1747999999999998</v>
      </c>
      <c r="Y363" s="4">
        <v>12.3</v>
      </c>
      <c r="Z363" s="4">
        <v>848</v>
      </c>
      <c r="AA363" s="4">
        <v>860</v>
      </c>
      <c r="AB363" s="4">
        <v>849</v>
      </c>
      <c r="AC363" s="4">
        <v>76</v>
      </c>
      <c r="AD363" s="4">
        <v>14.21</v>
      </c>
      <c r="AE363" s="4">
        <v>0.33</v>
      </c>
      <c r="AF363" s="4">
        <v>983</v>
      </c>
      <c r="AG363" s="4">
        <v>-5</v>
      </c>
      <c r="AH363" s="4">
        <v>12</v>
      </c>
      <c r="AI363" s="4">
        <v>13</v>
      </c>
      <c r="AJ363" s="4">
        <v>120</v>
      </c>
      <c r="AK363" s="4">
        <v>122</v>
      </c>
      <c r="AL363" s="4">
        <v>4.9000000000000004</v>
      </c>
      <c r="AM363" s="4">
        <v>142</v>
      </c>
      <c r="AN363" s="4" t="s">
        <v>155</v>
      </c>
      <c r="AO363" s="4">
        <v>2</v>
      </c>
      <c r="AP363" s="5">
        <v>0.6320486111111111</v>
      </c>
      <c r="AQ363" s="4">
        <v>47.158830000000002</v>
      </c>
      <c r="AR363" s="4">
        <v>-88.486414999999994</v>
      </c>
      <c r="AS363" s="4">
        <v>309.2</v>
      </c>
      <c r="AT363" s="4">
        <v>36.700000000000003</v>
      </c>
      <c r="AU363" s="4">
        <v>12</v>
      </c>
      <c r="AV363" s="4">
        <v>12</v>
      </c>
      <c r="AW363" s="4" t="s">
        <v>404</v>
      </c>
      <c r="AX363" s="4">
        <v>1.895556</v>
      </c>
      <c r="AY363" s="4">
        <v>1.026667</v>
      </c>
      <c r="AZ363" s="4">
        <v>3.197778</v>
      </c>
      <c r="BA363" s="4">
        <v>11.154</v>
      </c>
      <c r="BB363" s="4">
        <v>12.64</v>
      </c>
      <c r="BC363" s="4">
        <v>1.1299999999999999</v>
      </c>
      <c r="BD363" s="4">
        <v>15.608000000000001</v>
      </c>
      <c r="BE363" s="4">
        <v>2419.0189999999998</v>
      </c>
      <c r="BF363" s="4">
        <v>0.115</v>
      </c>
      <c r="BG363" s="4">
        <v>5.5990000000000002</v>
      </c>
      <c r="BH363" s="4">
        <v>0</v>
      </c>
      <c r="BI363" s="4">
        <v>5.5990000000000002</v>
      </c>
      <c r="BJ363" s="4">
        <v>4.3550000000000004</v>
      </c>
      <c r="BK363" s="4">
        <v>0</v>
      </c>
      <c r="BL363" s="4">
        <v>4.3550000000000004</v>
      </c>
      <c r="BM363" s="4">
        <v>0.1711</v>
      </c>
      <c r="BQ363" s="4">
        <v>331.12799999999999</v>
      </c>
      <c r="BR363" s="4">
        <v>0.17590800000000001</v>
      </c>
      <c r="BS363" s="4">
        <v>-5</v>
      </c>
      <c r="BT363" s="4">
        <v>0.20803199999999999</v>
      </c>
      <c r="BU363" s="4">
        <v>4.2987520000000004</v>
      </c>
      <c r="BV363" s="4">
        <v>4.2022459999999997</v>
      </c>
    </row>
    <row r="364" spans="1:74" x14ac:dyDescent="0.25">
      <c r="A364" s="2">
        <v>42803</v>
      </c>
      <c r="B364" s="3">
        <v>0.42335444444444442</v>
      </c>
      <c r="C364" s="4">
        <v>12.683</v>
      </c>
      <c r="D364" s="4">
        <v>5.0000000000000001E-4</v>
      </c>
      <c r="E364" s="4">
        <v>4.6312179999999996</v>
      </c>
      <c r="F364" s="4">
        <v>241.2</v>
      </c>
      <c r="G364" s="4">
        <v>-16.100000000000001</v>
      </c>
      <c r="H364" s="4">
        <v>14.2</v>
      </c>
      <c r="J364" s="4">
        <v>2.76</v>
      </c>
      <c r="K364" s="4">
        <v>0.87109999999999999</v>
      </c>
      <c r="L364" s="4">
        <v>11.0489</v>
      </c>
      <c r="M364" s="4">
        <v>4.0000000000000002E-4</v>
      </c>
      <c r="N364" s="4">
        <v>210.14</v>
      </c>
      <c r="O364" s="4">
        <v>0</v>
      </c>
      <c r="P364" s="4">
        <v>210.1</v>
      </c>
      <c r="Q364" s="4">
        <v>163.44139999999999</v>
      </c>
      <c r="R364" s="4">
        <v>0</v>
      </c>
      <c r="S364" s="4">
        <v>163.4</v>
      </c>
      <c r="T364" s="4">
        <v>14.178000000000001</v>
      </c>
      <c r="W364" s="4">
        <v>0</v>
      </c>
      <c r="X364" s="4">
        <v>2.4081000000000001</v>
      </c>
      <c r="Y364" s="4">
        <v>12.3</v>
      </c>
      <c r="Z364" s="4">
        <v>849</v>
      </c>
      <c r="AA364" s="4">
        <v>861</v>
      </c>
      <c r="AB364" s="4">
        <v>850</v>
      </c>
      <c r="AC364" s="4">
        <v>76</v>
      </c>
      <c r="AD364" s="4">
        <v>14.21</v>
      </c>
      <c r="AE364" s="4">
        <v>0.33</v>
      </c>
      <c r="AF364" s="4">
        <v>983</v>
      </c>
      <c r="AG364" s="4">
        <v>-5</v>
      </c>
      <c r="AH364" s="4">
        <v>11.242000000000001</v>
      </c>
      <c r="AI364" s="4">
        <v>13</v>
      </c>
      <c r="AJ364" s="4">
        <v>120</v>
      </c>
      <c r="AK364" s="4">
        <v>122</v>
      </c>
      <c r="AL364" s="4">
        <v>4.8</v>
      </c>
      <c r="AM364" s="4">
        <v>142</v>
      </c>
      <c r="AN364" s="4" t="s">
        <v>155</v>
      </c>
      <c r="AO364" s="4">
        <v>2</v>
      </c>
      <c r="AP364" s="5">
        <v>0.63206018518518514</v>
      </c>
      <c r="AQ364" s="4">
        <v>47.158805999999998</v>
      </c>
      <c r="AR364" s="4">
        <v>-88.486202000000006</v>
      </c>
      <c r="AS364" s="4">
        <v>309.10000000000002</v>
      </c>
      <c r="AT364" s="4">
        <v>36.1</v>
      </c>
      <c r="AU364" s="4">
        <v>12</v>
      </c>
      <c r="AV364" s="4">
        <v>10</v>
      </c>
      <c r="AW364" s="4" t="s">
        <v>424</v>
      </c>
      <c r="AX364" s="4">
        <v>1.118382</v>
      </c>
      <c r="AY364" s="4">
        <v>1</v>
      </c>
      <c r="AZ364" s="4">
        <v>1.7344660000000001</v>
      </c>
      <c r="BA364" s="4">
        <v>11.154</v>
      </c>
      <c r="BB364" s="4">
        <v>13.27</v>
      </c>
      <c r="BC364" s="4">
        <v>1.19</v>
      </c>
      <c r="BD364" s="4">
        <v>14.794</v>
      </c>
      <c r="BE364" s="4">
        <v>2419.596</v>
      </c>
      <c r="BF364" s="4">
        <v>5.6000000000000001E-2</v>
      </c>
      <c r="BG364" s="4">
        <v>4.819</v>
      </c>
      <c r="BH364" s="4">
        <v>0</v>
      </c>
      <c r="BI364" s="4">
        <v>4.819</v>
      </c>
      <c r="BJ364" s="4">
        <v>3.7480000000000002</v>
      </c>
      <c r="BK364" s="4">
        <v>0</v>
      </c>
      <c r="BL364" s="4">
        <v>3.7480000000000002</v>
      </c>
      <c r="BM364" s="4">
        <v>0.12870000000000001</v>
      </c>
      <c r="BQ364" s="4">
        <v>383.43400000000003</v>
      </c>
      <c r="BR364" s="4">
        <v>0.15875800000000001</v>
      </c>
      <c r="BS364" s="4">
        <v>-5</v>
      </c>
      <c r="BT364" s="4">
        <v>0.20824200000000001</v>
      </c>
      <c r="BU364" s="4">
        <v>3.8796490000000001</v>
      </c>
      <c r="BV364" s="4">
        <v>4.2064880000000002</v>
      </c>
    </row>
    <row r="365" spans="1:74" x14ac:dyDescent="0.25">
      <c r="A365" s="2">
        <v>42803</v>
      </c>
      <c r="B365" s="3">
        <v>0.42336601851851857</v>
      </c>
      <c r="C365" s="4">
        <v>12.87</v>
      </c>
      <c r="D365" s="4">
        <v>0</v>
      </c>
      <c r="E365" s="4">
        <v>0</v>
      </c>
      <c r="F365" s="4">
        <v>216.9</v>
      </c>
      <c r="G365" s="4">
        <v>-6.6</v>
      </c>
      <c r="H365" s="4">
        <v>17.2</v>
      </c>
      <c r="J365" s="4">
        <v>2.81</v>
      </c>
      <c r="K365" s="4">
        <v>0.86939999999999995</v>
      </c>
      <c r="L365" s="4">
        <v>11.189399999999999</v>
      </c>
      <c r="M365" s="4">
        <v>0</v>
      </c>
      <c r="N365" s="4">
        <v>188.54750000000001</v>
      </c>
      <c r="O365" s="4">
        <v>0</v>
      </c>
      <c r="P365" s="4">
        <v>188.5</v>
      </c>
      <c r="Q365" s="4">
        <v>146.6473</v>
      </c>
      <c r="R365" s="4">
        <v>0</v>
      </c>
      <c r="S365" s="4">
        <v>146.6</v>
      </c>
      <c r="T365" s="4">
        <v>17.151199999999999</v>
      </c>
      <c r="W365" s="4">
        <v>0</v>
      </c>
      <c r="X365" s="4">
        <v>2.4403000000000001</v>
      </c>
      <c r="Y365" s="4">
        <v>12.3</v>
      </c>
      <c r="Z365" s="4">
        <v>850</v>
      </c>
      <c r="AA365" s="4">
        <v>861</v>
      </c>
      <c r="AB365" s="4">
        <v>852</v>
      </c>
      <c r="AC365" s="4">
        <v>76</v>
      </c>
      <c r="AD365" s="4">
        <v>14.21</v>
      </c>
      <c r="AE365" s="4">
        <v>0.33</v>
      </c>
      <c r="AF365" s="4">
        <v>983</v>
      </c>
      <c r="AG365" s="4">
        <v>-5</v>
      </c>
      <c r="AH365" s="4">
        <v>11</v>
      </c>
      <c r="AI365" s="4">
        <v>13</v>
      </c>
      <c r="AJ365" s="4">
        <v>120</v>
      </c>
      <c r="AK365" s="4">
        <v>122</v>
      </c>
      <c r="AL365" s="4">
        <v>4.8</v>
      </c>
      <c r="AM365" s="4">
        <v>142</v>
      </c>
      <c r="AN365" s="4" t="s">
        <v>155</v>
      </c>
      <c r="AO365" s="4">
        <v>2</v>
      </c>
      <c r="AP365" s="5">
        <v>0.63207175925925929</v>
      </c>
      <c r="AQ365" s="4">
        <v>47.158768000000002</v>
      </c>
      <c r="AR365" s="4">
        <v>-88.486001999999999</v>
      </c>
      <c r="AS365" s="4">
        <v>309</v>
      </c>
      <c r="AT365" s="4">
        <v>34.9</v>
      </c>
      <c r="AU365" s="4">
        <v>12</v>
      </c>
      <c r="AV365" s="4">
        <v>10</v>
      </c>
      <c r="AW365" s="4" t="s">
        <v>420</v>
      </c>
      <c r="AX365" s="4">
        <v>1.1000000000000001</v>
      </c>
      <c r="AY365" s="4">
        <v>1.097602</v>
      </c>
      <c r="AZ365" s="4">
        <v>1.7</v>
      </c>
      <c r="BA365" s="4">
        <v>11.154</v>
      </c>
      <c r="BB365" s="4">
        <v>13.08</v>
      </c>
      <c r="BC365" s="4">
        <v>1.17</v>
      </c>
      <c r="BD365" s="4">
        <v>15.021000000000001</v>
      </c>
      <c r="BE365" s="4">
        <v>2419.5140000000001</v>
      </c>
      <c r="BF365" s="4">
        <v>0</v>
      </c>
      <c r="BG365" s="4">
        <v>4.2699999999999996</v>
      </c>
      <c r="BH365" s="4">
        <v>0</v>
      </c>
      <c r="BI365" s="4">
        <v>4.2699999999999996</v>
      </c>
      <c r="BJ365" s="4">
        <v>3.3210000000000002</v>
      </c>
      <c r="BK365" s="4">
        <v>0</v>
      </c>
      <c r="BL365" s="4">
        <v>3.3210000000000002</v>
      </c>
      <c r="BM365" s="4">
        <v>0.15379999999999999</v>
      </c>
      <c r="BQ365" s="4">
        <v>383.67200000000003</v>
      </c>
      <c r="BR365" s="4">
        <v>0.149146</v>
      </c>
      <c r="BS365" s="4">
        <v>-5</v>
      </c>
      <c r="BT365" s="4">
        <v>0.20951600000000001</v>
      </c>
      <c r="BU365" s="4">
        <v>3.644755</v>
      </c>
      <c r="BV365" s="4">
        <v>4.2322230000000003</v>
      </c>
    </row>
    <row r="366" spans="1:74" x14ac:dyDescent="0.25">
      <c r="A366" s="2">
        <v>42803</v>
      </c>
      <c r="B366" s="3">
        <v>0.42337759259259261</v>
      </c>
      <c r="C366" s="4">
        <v>12.879</v>
      </c>
      <c r="D366" s="4">
        <v>2.0000000000000001E-4</v>
      </c>
      <c r="E366" s="4">
        <v>1.8983049999999999</v>
      </c>
      <c r="F366" s="4">
        <v>221.4</v>
      </c>
      <c r="G366" s="4">
        <v>-3.1</v>
      </c>
      <c r="H366" s="4">
        <v>15.4</v>
      </c>
      <c r="J366" s="4">
        <v>2.9</v>
      </c>
      <c r="K366" s="4">
        <v>0.86939999999999995</v>
      </c>
      <c r="L366" s="4">
        <v>11.196</v>
      </c>
      <c r="M366" s="4">
        <v>2.0000000000000001E-4</v>
      </c>
      <c r="N366" s="4">
        <v>192.4477</v>
      </c>
      <c r="O366" s="4">
        <v>0</v>
      </c>
      <c r="P366" s="4">
        <v>192.4</v>
      </c>
      <c r="Q366" s="4">
        <v>149.6808</v>
      </c>
      <c r="R366" s="4">
        <v>0</v>
      </c>
      <c r="S366" s="4">
        <v>149.69999999999999</v>
      </c>
      <c r="T366" s="4">
        <v>15.352399999999999</v>
      </c>
      <c r="W366" s="4">
        <v>0</v>
      </c>
      <c r="X366" s="4">
        <v>2.5211000000000001</v>
      </c>
      <c r="Y366" s="4">
        <v>12.3</v>
      </c>
      <c r="Z366" s="4">
        <v>850</v>
      </c>
      <c r="AA366" s="4">
        <v>861</v>
      </c>
      <c r="AB366" s="4">
        <v>852</v>
      </c>
      <c r="AC366" s="4">
        <v>76</v>
      </c>
      <c r="AD366" s="4">
        <v>14.21</v>
      </c>
      <c r="AE366" s="4">
        <v>0.33</v>
      </c>
      <c r="AF366" s="4">
        <v>983</v>
      </c>
      <c r="AG366" s="4">
        <v>-5</v>
      </c>
      <c r="AH366" s="4">
        <v>11.757999999999999</v>
      </c>
      <c r="AI366" s="4">
        <v>13</v>
      </c>
      <c r="AJ366" s="4">
        <v>120</v>
      </c>
      <c r="AK366" s="4">
        <v>121.2</v>
      </c>
      <c r="AL366" s="4">
        <v>4.9000000000000004</v>
      </c>
      <c r="AM366" s="4">
        <v>142</v>
      </c>
      <c r="AN366" s="4" t="s">
        <v>155</v>
      </c>
      <c r="AO366" s="4">
        <v>2</v>
      </c>
      <c r="AP366" s="5">
        <v>0.63208333333333333</v>
      </c>
      <c r="AQ366" s="4">
        <v>47.158707999999997</v>
      </c>
      <c r="AR366" s="4">
        <v>-88.485827</v>
      </c>
      <c r="AS366" s="4">
        <v>309.10000000000002</v>
      </c>
      <c r="AT366" s="4">
        <v>33.700000000000003</v>
      </c>
      <c r="AU366" s="4">
        <v>12</v>
      </c>
      <c r="AV366" s="4">
        <v>10</v>
      </c>
      <c r="AW366" s="4" t="s">
        <v>420</v>
      </c>
      <c r="AX366" s="4">
        <v>1.1000000000000001</v>
      </c>
      <c r="AY366" s="4">
        <v>1.1975020000000001</v>
      </c>
      <c r="AZ366" s="4">
        <v>1.7975019999999999</v>
      </c>
      <c r="BA366" s="4">
        <v>11.154</v>
      </c>
      <c r="BB366" s="4">
        <v>13.08</v>
      </c>
      <c r="BC366" s="4">
        <v>1.17</v>
      </c>
      <c r="BD366" s="4">
        <v>15.028</v>
      </c>
      <c r="BE366" s="4">
        <v>2419.5129999999999</v>
      </c>
      <c r="BF366" s="4">
        <v>2.3E-2</v>
      </c>
      <c r="BG366" s="4">
        <v>4.3550000000000004</v>
      </c>
      <c r="BH366" s="4">
        <v>0</v>
      </c>
      <c r="BI366" s="4">
        <v>4.3550000000000004</v>
      </c>
      <c r="BJ366" s="4">
        <v>3.387</v>
      </c>
      <c r="BK366" s="4">
        <v>0</v>
      </c>
      <c r="BL366" s="4">
        <v>3.387</v>
      </c>
      <c r="BM366" s="4">
        <v>0.1376</v>
      </c>
      <c r="BQ366" s="4">
        <v>396.14800000000002</v>
      </c>
      <c r="BR366" s="4">
        <v>0.158886</v>
      </c>
      <c r="BS366" s="4">
        <v>-5</v>
      </c>
      <c r="BT366" s="4">
        <v>0.210758</v>
      </c>
      <c r="BU366" s="4">
        <v>3.8827769999999999</v>
      </c>
      <c r="BV366" s="4">
        <v>4.2573119999999998</v>
      </c>
    </row>
    <row r="367" spans="1:74" x14ac:dyDescent="0.25">
      <c r="A367" s="2">
        <v>42803</v>
      </c>
      <c r="B367" s="3">
        <v>0.42338916666666665</v>
      </c>
      <c r="C367" s="4">
        <v>12.887</v>
      </c>
      <c r="D367" s="4">
        <v>1E-3</v>
      </c>
      <c r="E367" s="4">
        <v>10</v>
      </c>
      <c r="F367" s="4">
        <v>240.8</v>
      </c>
      <c r="G367" s="4">
        <v>-8.1999999999999993</v>
      </c>
      <c r="H367" s="4">
        <v>13.1</v>
      </c>
      <c r="J367" s="4">
        <v>2.79</v>
      </c>
      <c r="K367" s="4">
        <v>0.86919999999999997</v>
      </c>
      <c r="L367" s="4">
        <v>11.2018</v>
      </c>
      <c r="M367" s="4">
        <v>8.9999999999999998E-4</v>
      </c>
      <c r="N367" s="4">
        <v>209.30439999999999</v>
      </c>
      <c r="O367" s="4">
        <v>0</v>
      </c>
      <c r="P367" s="4">
        <v>209.3</v>
      </c>
      <c r="Q367" s="4">
        <v>162.79140000000001</v>
      </c>
      <c r="R367" s="4">
        <v>0</v>
      </c>
      <c r="S367" s="4">
        <v>162.80000000000001</v>
      </c>
      <c r="T367" s="4">
        <v>13.107799999999999</v>
      </c>
      <c r="W367" s="4">
        <v>0</v>
      </c>
      <c r="X367" s="4">
        <v>2.4239000000000002</v>
      </c>
      <c r="Y367" s="4">
        <v>12.3</v>
      </c>
      <c r="Z367" s="4">
        <v>851</v>
      </c>
      <c r="AA367" s="4">
        <v>862</v>
      </c>
      <c r="AB367" s="4">
        <v>853</v>
      </c>
      <c r="AC367" s="4">
        <v>76</v>
      </c>
      <c r="AD367" s="4">
        <v>14.21</v>
      </c>
      <c r="AE367" s="4">
        <v>0.33</v>
      </c>
      <c r="AF367" s="4">
        <v>983</v>
      </c>
      <c r="AG367" s="4">
        <v>-5</v>
      </c>
      <c r="AH367" s="4">
        <v>12</v>
      </c>
      <c r="AI367" s="4">
        <v>13</v>
      </c>
      <c r="AJ367" s="4">
        <v>120</v>
      </c>
      <c r="AK367" s="4">
        <v>121</v>
      </c>
      <c r="AL367" s="4">
        <v>4.7</v>
      </c>
      <c r="AM367" s="4">
        <v>142</v>
      </c>
      <c r="AN367" s="4" t="s">
        <v>155</v>
      </c>
      <c r="AO367" s="4">
        <v>2</v>
      </c>
      <c r="AP367" s="5">
        <v>0.63209490740740748</v>
      </c>
      <c r="AQ367" s="4">
        <v>47.158644000000002</v>
      </c>
      <c r="AR367" s="4">
        <v>-88.485674000000003</v>
      </c>
      <c r="AS367" s="4">
        <v>309.10000000000002</v>
      </c>
      <c r="AT367" s="4">
        <v>31.9</v>
      </c>
      <c r="AU367" s="4">
        <v>12</v>
      </c>
      <c r="AV367" s="4">
        <v>10</v>
      </c>
      <c r="AW367" s="4" t="s">
        <v>420</v>
      </c>
      <c r="AX367" s="4">
        <v>1.1000000000000001</v>
      </c>
      <c r="AY367" s="4">
        <v>1.2</v>
      </c>
      <c r="AZ367" s="4">
        <v>1.8</v>
      </c>
      <c r="BA367" s="4">
        <v>11.154</v>
      </c>
      <c r="BB367" s="4">
        <v>13.07</v>
      </c>
      <c r="BC367" s="4">
        <v>1.17</v>
      </c>
      <c r="BD367" s="4">
        <v>15.045</v>
      </c>
      <c r="BE367" s="4">
        <v>2419.4050000000002</v>
      </c>
      <c r="BF367" s="4">
        <v>0.11899999999999999</v>
      </c>
      <c r="BG367" s="4">
        <v>4.734</v>
      </c>
      <c r="BH367" s="4">
        <v>0</v>
      </c>
      <c r="BI367" s="4">
        <v>4.734</v>
      </c>
      <c r="BJ367" s="4">
        <v>3.6819999999999999</v>
      </c>
      <c r="BK367" s="4">
        <v>0</v>
      </c>
      <c r="BL367" s="4">
        <v>3.6819999999999999</v>
      </c>
      <c r="BM367" s="4">
        <v>0.1174</v>
      </c>
      <c r="BQ367" s="4">
        <v>380.65300000000002</v>
      </c>
      <c r="BR367" s="4">
        <v>0.17133799999999999</v>
      </c>
      <c r="BS367" s="4">
        <v>-5</v>
      </c>
      <c r="BT367" s="4">
        <v>0.209484</v>
      </c>
      <c r="BU367" s="4">
        <v>4.1870719999999997</v>
      </c>
      <c r="BV367" s="4">
        <v>4.2315769999999997</v>
      </c>
    </row>
    <row r="368" spans="1:74" x14ac:dyDescent="0.25">
      <c r="A368" s="2">
        <v>42803</v>
      </c>
      <c r="B368" s="3">
        <v>0.42340074074074074</v>
      </c>
      <c r="C368" s="4">
        <v>12.74</v>
      </c>
      <c r="D368" s="4">
        <v>1E-3</v>
      </c>
      <c r="E368" s="4">
        <v>10</v>
      </c>
      <c r="F368" s="4">
        <v>260.7</v>
      </c>
      <c r="G368" s="4">
        <v>-8.6999999999999993</v>
      </c>
      <c r="H368" s="4">
        <v>14.8</v>
      </c>
      <c r="J368" s="4">
        <v>2.6</v>
      </c>
      <c r="K368" s="4">
        <v>0.87060000000000004</v>
      </c>
      <c r="L368" s="4">
        <v>11.0913</v>
      </c>
      <c r="M368" s="4">
        <v>8.9999999999999998E-4</v>
      </c>
      <c r="N368" s="4">
        <v>226.93780000000001</v>
      </c>
      <c r="O368" s="4">
        <v>0</v>
      </c>
      <c r="P368" s="4">
        <v>226.9</v>
      </c>
      <c r="Q368" s="4">
        <v>176.50630000000001</v>
      </c>
      <c r="R368" s="4">
        <v>0</v>
      </c>
      <c r="S368" s="4">
        <v>176.5</v>
      </c>
      <c r="T368" s="4">
        <v>14.824299999999999</v>
      </c>
      <c r="W368" s="4">
        <v>0</v>
      </c>
      <c r="X368" s="4">
        <v>2.2635000000000001</v>
      </c>
      <c r="Y368" s="4">
        <v>12.4</v>
      </c>
      <c r="Z368" s="4">
        <v>850</v>
      </c>
      <c r="AA368" s="4">
        <v>863</v>
      </c>
      <c r="AB368" s="4">
        <v>853</v>
      </c>
      <c r="AC368" s="4">
        <v>76</v>
      </c>
      <c r="AD368" s="4">
        <v>14.21</v>
      </c>
      <c r="AE368" s="4">
        <v>0.33</v>
      </c>
      <c r="AF368" s="4">
        <v>983</v>
      </c>
      <c r="AG368" s="4">
        <v>-5</v>
      </c>
      <c r="AH368" s="4">
        <v>12</v>
      </c>
      <c r="AI368" s="4">
        <v>13</v>
      </c>
      <c r="AJ368" s="4">
        <v>120</v>
      </c>
      <c r="AK368" s="4">
        <v>120.2</v>
      </c>
      <c r="AL368" s="4">
        <v>4.8</v>
      </c>
      <c r="AM368" s="4">
        <v>142</v>
      </c>
      <c r="AN368" s="4" t="s">
        <v>155</v>
      </c>
      <c r="AO368" s="4">
        <v>2</v>
      </c>
      <c r="AP368" s="5">
        <v>0.63210648148148152</v>
      </c>
      <c r="AQ368" s="4">
        <v>47.158591000000001</v>
      </c>
      <c r="AR368" s="4">
        <v>-88.485516000000004</v>
      </c>
      <c r="AS368" s="4">
        <v>309.2</v>
      </c>
      <c r="AT368" s="4">
        <v>30.6</v>
      </c>
      <c r="AU368" s="4">
        <v>12</v>
      </c>
      <c r="AV368" s="4">
        <v>10</v>
      </c>
      <c r="AW368" s="4" t="s">
        <v>420</v>
      </c>
      <c r="AX368" s="4">
        <v>1.1000000000000001</v>
      </c>
      <c r="AY368" s="4">
        <v>1.005395</v>
      </c>
      <c r="AZ368" s="4">
        <v>1.897303</v>
      </c>
      <c r="BA368" s="4">
        <v>11.154</v>
      </c>
      <c r="BB368" s="4">
        <v>13.21</v>
      </c>
      <c r="BC368" s="4">
        <v>1.18</v>
      </c>
      <c r="BD368" s="4">
        <v>14.866</v>
      </c>
      <c r="BE368" s="4">
        <v>2419.4479999999999</v>
      </c>
      <c r="BF368" s="4">
        <v>0.121</v>
      </c>
      <c r="BG368" s="4">
        <v>5.1840000000000002</v>
      </c>
      <c r="BH368" s="4">
        <v>0</v>
      </c>
      <c r="BI368" s="4">
        <v>5.1840000000000002</v>
      </c>
      <c r="BJ368" s="4">
        <v>4.032</v>
      </c>
      <c r="BK368" s="4">
        <v>0</v>
      </c>
      <c r="BL368" s="4">
        <v>4.032</v>
      </c>
      <c r="BM368" s="4">
        <v>0.1341</v>
      </c>
      <c r="BQ368" s="4">
        <v>359.017</v>
      </c>
      <c r="BR368" s="4">
        <v>0.1361</v>
      </c>
      <c r="BS368" s="4">
        <v>-5</v>
      </c>
      <c r="BT368" s="4">
        <v>0.212032</v>
      </c>
      <c r="BU368" s="4">
        <v>3.3259439999999998</v>
      </c>
      <c r="BV368" s="4">
        <v>4.2830459999999997</v>
      </c>
    </row>
    <row r="369" spans="1:74" x14ac:dyDescent="0.25">
      <c r="A369" s="2">
        <v>42803</v>
      </c>
      <c r="B369" s="3">
        <v>0.42341231481481478</v>
      </c>
      <c r="C369" s="4">
        <v>12.456</v>
      </c>
      <c r="D369" s="4">
        <v>2.3999999999999998E-3</v>
      </c>
      <c r="E369" s="4">
        <v>24.278523</v>
      </c>
      <c r="F369" s="4">
        <v>271.5</v>
      </c>
      <c r="G369" s="4">
        <v>-8.8000000000000007</v>
      </c>
      <c r="H369" s="4">
        <v>9.1</v>
      </c>
      <c r="J369" s="4">
        <v>2.4</v>
      </c>
      <c r="K369" s="4">
        <v>0.87309999999999999</v>
      </c>
      <c r="L369" s="4">
        <v>10.8759</v>
      </c>
      <c r="M369" s="4">
        <v>2.0999999999999999E-3</v>
      </c>
      <c r="N369" s="4">
        <v>237.05340000000001</v>
      </c>
      <c r="O369" s="4">
        <v>0</v>
      </c>
      <c r="P369" s="4">
        <v>237.1</v>
      </c>
      <c r="Q369" s="4">
        <v>184.374</v>
      </c>
      <c r="R369" s="4">
        <v>0</v>
      </c>
      <c r="S369" s="4">
        <v>184.4</v>
      </c>
      <c r="T369" s="4">
        <v>9.08</v>
      </c>
      <c r="W369" s="4">
        <v>0</v>
      </c>
      <c r="X369" s="4">
        <v>2.0954999999999999</v>
      </c>
      <c r="Y369" s="4">
        <v>12.1</v>
      </c>
      <c r="Z369" s="4">
        <v>852</v>
      </c>
      <c r="AA369" s="4">
        <v>864</v>
      </c>
      <c r="AB369" s="4">
        <v>854</v>
      </c>
      <c r="AC369" s="4">
        <v>76</v>
      </c>
      <c r="AD369" s="4">
        <v>14.21</v>
      </c>
      <c r="AE369" s="4">
        <v>0.33</v>
      </c>
      <c r="AF369" s="4">
        <v>983</v>
      </c>
      <c r="AG369" s="4">
        <v>-5</v>
      </c>
      <c r="AH369" s="4">
        <v>12</v>
      </c>
      <c r="AI369" s="4">
        <v>13</v>
      </c>
      <c r="AJ369" s="4">
        <v>120</v>
      </c>
      <c r="AK369" s="4">
        <v>120</v>
      </c>
      <c r="AL369" s="4">
        <v>4.5999999999999996</v>
      </c>
      <c r="AM369" s="4">
        <v>142</v>
      </c>
      <c r="AN369" s="4" t="s">
        <v>155</v>
      </c>
      <c r="AO369" s="4">
        <v>2</v>
      </c>
      <c r="AP369" s="5">
        <v>0.63211805555555556</v>
      </c>
      <c r="AQ369" s="4">
        <v>47.158551000000003</v>
      </c>
      <c r="AR369" s="4">
        <v>-88.485354999999998</v>
      </c>
      <c r="AS369" s="4">
        <v>309.39999999999998</v>
      </c>
      <c r="AT369" s="4">
        <v>29.7</v>
      </c>
      <c r="AU369" s="4">
        <v>12</v>
      </c>
      <c r="AV369" s="4">
        <v>10</v>
      </c>
      <c r="AW369" s="4" t="s">
        <v>420</v>
      </c>
      <c r="AX369" s="4">
        <v>1.4888110000000001</v>
      </c>
      <c r="AY369" s="4">
        <v>1</v>
      </c>
      <c r="AZ369" s="4">
        <v>2.191608</v>
      </c>
      <c r="BA369" s="4">
        <v>11.154</v>
      </c>
      <c r="BB369" s="4">
        <v>13.49</v>
      </c>
      <c r="BC369" s="4">
        <v>1.21</v>
      </c>
      <c r="BD369" s="4">
        <v>14.531000000000001</v>
      </c>
      <c r="BE369" s="4">
        <v>2419.46</v>
      </c>
      <c r="BF369" s="4">
        <v>0.3</v>
      </c>
      <c r="BG369" s="4">
        <v>5.5220000000000002</v>
      </c>
      <c r="BH369" s="4">
        <v>0</v>
      </c>
      <c r="BI369" s="4">
        <v>5.5220000000000002</v>
      </c>
      <c r="BJ369" s="4">
        <v>4.2949999999999999</v>
      </c>
      <c r="BK369" s="4">
        <v>0</v>
      </c>
      <c r="BL369" s="4">
        <v>4.2949999999999999</v>
      </c>
      <c r="BM369" s="4">
        <v>8.3799999999999999E-2</v>
      </c>
      <c r="BQ369" s="4">
        <v>338.952</v>
      </c>
      <c r="BR369" s="4">
        <v>0.117178</v>
      </c>
      <c r="BS369" s="4">
        <v>-5</v>
      </c>
      <c r="BT369" s="4">
        <v>0.20466200000000001</v>
      </c>
      <c r="BU369" s="4">
        <v>2.8635380000000001</v>
      </c>
      <c r="BV369" s="4">
        <v>4.1341720000000004</v>
      </c>
    </row>
    <row r="370" spans="1:74" x14ac:dyDescent="0.25">
      <c r="A370" s="2">
        <v>42803</v>
      </c>
      <c r="B370" s="3">
        <v>0.42342388888888888</v>
      </c>
      <c r="C370" s="4">
        <v>11.978</v>
      </c>
      <c r="D370" s="4">
        <v>3.5000000000000001E-3</v>
      </c>
      <c r="E370" s="4">
        <v>35.459817999999999</v>
      </c>
      <c r="F370" s="4">
        <v>278</v>
      </c>
      <c r="G370" s="4">
        <v>-8.8000000000000007</v>
      </c>
      <c r="H370" s="4">
        <v>7.1</v>
      </c>
      <c r="J370" s="4">
        <v>2.33</v>
      </c>
      <c r="K370" s="4">
        <v>0.87749999999999995</v>
      </c>
      <c r="L370" s="4">
        <v>10.5105</v>
      </c>
      <c r="M370" s="4">
        <v>3.0999999999999999E-3</v>
      </c>
      <c r="N370" s="4">
        <v>243.95050000000001</v>
      </c>
      <c r="O370" s="4">
        <v>0</v>
      </c>
      <c r="P370" s="4">
        <v>244</v>
      </c>
      <c r="Q370" s="4">
        <v>189.74600000000001</v>
      </c>
      <c r="R370" s="4">
        <v>0</v>
      </c>
      <c r="S370" s="4">
        <v>189.7</v>
      </c>
      <c r="T370" s="4">
        <v>7.12</v>
      </c>
      <c r="W370" s="4">
        <v>0</v>
      </c>
      <c r="X370" s="4">
        <v>2.0478000000000001</v>
      </c>
      <c r="Y370" s="4">
        <v>12</v>
      </c>
      <c r="Z370" s="4">
        <v>854</v>
      </c>
      <c r="AA370" s="4">
        <v>865</v>
      </c>
      <c r="AB370" s="4">
        <v>856</v>
      </c>
      <c r="AC370" s="4">
        <v>76</v>
      </c>
      <c r="AD370" s="4">
        <v>14.22</v>
      </c>
      <c r="AE370" s="4">
        <v>0.33</v>
      </c>
      <c r="AF370" s="4">
        <v>982</v>
      </c>
      <c r="AG370" s="4">
        <v>-5</v>
      </c>
      <c r="AH370" s="4">
        <v>11.242000000000001</v>
      </c>
      <c r="AI370" s="4">
        <v>13</v>
      </c>
      <c r="AJ370" s="4">
        <v>120</v>
      </c>
      <c r="AK370" s="4">
        <v>119.2</v>
      </c>
      <c r="AL370" s="4">
        <v>4.4000000000000004</v>
      </c>
      <c r="AM370" s="4">
        <v>142</v>
      </c>
      <c r="AN370" s="4" t="s">
        <v>155</v>
      </c>
      <c r="AO370" s="4">
        <v>2</v>
      </c>
      <c r="AP370" s="5">
        <v>0.6321296296296296</v>
      </c>
      <c r="AQ370" s="4">
        <v>47.158531000000004</v>
      </c>
      <c r="AR370" s="4">
        <v>-88.485190000000003</v>
      </c>
      <c r="AS370" s="4">
        <v>309.60000000000002</v>
      </c>
      <c r="AT370" s="4">
        <v>28.9</v>
      </c>
      <c r="AU370" s="4">
        <v>12</v>
      </c>
      <c r="AV370" s="4">
        <v>10</v>
      </c>
      <c r="AW370" s="4" t="s">
        <v>420</v>
      </c>
      <c r="AX370" s="4">
        <v>1.5</v>
      </c>
      <c r="AY370" s="4">
        <v>1</v>
      </c>
      <c r="AZ370" s="4">
        <v>1.811588</v>
      </c>
      <c r="BA370" s="4">
        <v>11.154</v>
      </c>
      <c r="BB370" s="4">
        <v>14</v>
      </c>
      <c r="BC370" s="4">
        <v>1.26</v>
      </c>
      <c r="BD370" s="4">
        <v>13.958</v>
      </c>
      <c r="BE370" s="4">
        <v>2419.5619999999999</v>
      </c>
      <c r="BF370" s="4">
        <v>0.45600000000000002</v>
      </c>
      <c r="BG370" s="4">
        <v>5.8810000000000002</v>
      </c>
      <c r="BH370" s="4">
        <v>0</v>
      </c>
      <c r="BI370" s="4">
        <v>5.8810000000000002</v>
      </c>
      <c r="BJ370" s="4">
        <v>4.5739999999999998</v>
      </c>
      <c r="BK370" s="4">
        <v>0</v>
      </c>
      <c r="BL370" s="4">
        <v>4.5739999999999998</v>
      </c>
      <c r="BM370" s="4">
        <v>6.8000000000000005E-2</v>
      </c>
      <c r="BQ370" s="4">
        <v>342.774</v>
      </c>
      <c r="BR370" s="4">
        <v>0.118032</v>
      </c>
      <c r="BS370" s="4">
        <v>-5</v>
      </c>
      <c r="BT370" s="4">
        <v>0.201242</v>
      </c>
      <c r="BU370" s="4">
        <v>2.8844069999999999</v>
      </c>
      <c r="BV370" s="4">
        <v>4.0650880000000003</v>
      </c>
    </row>
    <row r="371" spans="1:74" x14ac:dyDescent="0.25">
      <c r="A371" s="2">
        <v>42803</v>
      </c>
      <c r="B371" s="3">
        <v>0.42343546296296292</v>
      </c>
      <c r="C371" s="4">
        <v>11.113</v>
      </c>
      <c r="D371" s="4">
        <v>6.9999999999999999E-4</v>
      </c>
      <c r="E371" s="4">
        <v>6.8999189999999997</v>
      </c>
      <c r="F371" s="4">
        <v>275.2</v>
      </c>
      <c r="G371" s="4">
        <v>-8.9</v>
      </c>
      <c r="H371" s="4">
        <v>6</v>
      </c>
      <c r="J371" s="4">
        <v>2.2999999999999998</v>
      </c>
      <c r="K371" s="4">
        <v>0.88570000000000004</v>
      </c>
      <c r="L371" s="4">
        <v>9.8434000000000008</v>
      </c>
      <c r="M371" s="4">
        <v>5.9999999999999995E-4</v>
      </c>
      <c r="N371" s="4">
        <v>243.7569</v>
      </c>
      <c r="O371" s="4">
        <v>0</v>
      </c>
      <c r="P371" s="4">
        <v>243.8</v>
      </c>
      <c r="Q371" s="4">
        <v>189.59010000000001</v>
      </c>
      <c r="R371" s="4">
        <v>0</v>
      </c>
      <c r="S371" s="4">
        <v>189.6</v>
      </c>
      <c r="T371" s="4">
        <v>5.9930000000000003</v>
      </c>
      <c r="W371" s="4">
        <v>0</v>
      </c>
      <c r="X371" s="4">
        <v>2.0371999999999999</v>
      </c>
      <c r="Y371" s="4">
        <v>11.9</v>
      </c>
      <c r="Z371" s="4">
        <v>854</v>
      </c>
      <c r="AA371" s="4">
        <v>866</v>
      </c>
      <c r="AB371" s="4">
        <v>857</v>
      </c>
      <c r="AC371" s="4">
        <v>76</v>
      </c>
      <c r="AD371" s="4">
        <v>14.21</v>
      </c>
      <c r="AE371" s="4">
        <v>0.33</v>
      </c>
      <c r="AF371" s="4">
        <v>983</v>
      </c>
      <c r="AG371" s="4">
        <v>-5</v>
      </c>
      <c r="AH371" s="4">
        <v>11</v>
      </c>
      <c r="AI371" s="4">
        <v>13</v>
      </c>
      <c r="AJ371" s="4">
        <v>120</v>
      </c>
      <c r="AK371" s="4">
        <v>119</v>
      </c>
      <c r="AL371" s="4">
        <v>4.5999999999999996</v>
      </c>
      <c r="AM371" s="4">
        <v>142</v>
      </c>
      <c r="AN371" s="4" t="s">
        <v>155</v>
      </c>
      <c r="AO371" s="4">
        <v>2</v>
      </c>
      <c r="AP371" s="5">
        <v>0.63214120370370364</v>
      </c>
      <c r="AQ371" s="4">
        <v>47.158517000000003</v>
      </c>
      <c r="AR371" s="4">
        <v>-88.485027000000002</v>
      </c>
      <c r="AS371" s="4">
        <v>309.5</v>
      </c>
      <c r="AT371" s="4">
        <v>28.1</v>
      </c>
      <c r="AU371" s="4">
        <v>12</v>
      </c>
      <c r="AV371" s="4">
        <v>10</v>
      </c>
      <c r="AW371" s="4" t="s">
        <v>420</v>
      </c>
      <c r="AX371" s="4">
        <v>1.402997</v>
      </c>
      <c r="AY371" s="4">
        <v>1.097003</v>
      </c>
      <c r="AZ371" s="4">
        <v>1.897003</v>
      </c>
      <c r="BA371" s="4">
        <v>11.154</v>
      </c>
      <c r="BB371" s="4">
        <v>15.03</v>
      </c>
      <c r="BC371" s="4">
        <v>1.35</v>
      </c>
      <c r="BD371" s="4">
        <v>12.901</v>
      </c>
      <c r="BE371" s="4">
        <v>2420.7719999999999</v>
      </c>
      <c r="BF371" s="4">
        <v>9.6000000000000002E-2</v>
      </c>
      <c r="BG371" s="4">
        <v>6.2779999999999996</v>
      </c>
      <c r="BH371" s="4">
        <v>0</v>
      </c>
      <c r="BI371" s="4">
        <v>6.2779999999999996</v>
      </c>
      <c r="BJ371" s="4">
        <v>4.883</v>
      </c>
      <c r="BK371" s="4">
        <v>0</v>
      </c>
      <c r="BL371" s="4">
        <v>4.883</v>
      </c>
      <c r="BM371" s="4">
        <v>6.1100000000000002E-2</v>
      </c>
      <c r="BQ371" s="4">
        <v>364.28500000000003</v>
      </c>
      <c r="BR371" s="4">
        <v>8.9438000000000004E-2</v>
      </c>
      <c r="BS371" s="4">
        <v>-5</v>
      </c>
      <c r="BT371" s="4">
        <v>0.20175799999999999</v>
      </c>
      <c r="BU371" s="4">
        <v>2.1856409999999999</v>
      </c>
      <c r="BV371" s="4">
        <v>4.0755119999999998</v>
      </c>
    </row>
    <row r="372" spans="1:74" x14ac:dyDescent="0.25">
      <c r="A372" s="2">
        <v>42803</v>
      </c>
      <c r="B372" s="3">
        <v>0.42344703703703707</v>
      </c>
      <c r="C372" s="4">
        <v>8.33</v>
      </c>
      <c r="D372" s="4">
        <v>5.7999999999999996E-3</v>
      </c>
      <c r="E372" s="4">
        <v>57.783332999999999</v>
      </c>
      <c r="F372" s="4">
        <v>253.7</v>
      </c>
      <c r="G372" s="4">
        <v>0.9</v>
      </c>
      <c r="H372" s="4">
        <v>6.7</v>
      </c>
      <c r="J372" s="4">
        <v>2.36</v>
      </c>
      <c r="K372" s="4">
        <v>0.91279999999999994</v>
      </c>
      <c r="L372" s="4">
        <v>7.6037999999999997</v>
      </c>
      <c r="M372" s="4">
        <v>5.3E-3</v>
      </c>
      <c r="N372" s="4">
        <v>231.624</v>
      </c>
      <c r="O372" s="4">
        <v>0.80569999999999997</v>
      </c>
      <c r="P372" s="4">
        <v>232.4</v>
      </c>
      <c r="Q372" s="4">
        <v>180.15110000000001</v>
      </c>
      <c r="R372" s="4">
        <v>0.62660000000000005</v>
      </c>
      <c r="S372" s="4">
        <v>180.8</v>
      </c>
      <c r="T372" s="4">
        <v>6.7279999999999998</v>
      </c>
      <c r="W372" s="4">
        <v>0</v>
      </c>
      <c r="X372" s="4">
        <v>2.1505999999999998</v>
      </c>
      <c r="Y372" s="4">
        <v>11.7</v>
      </c>
      <c r="Z372" s="4">
        <v>856</v>
      </c>
      <c r="AA372" s="4">
        <v>866</v>
      </c>
      <c r="AB372" s="4">
        <v>858</v>
      </c>
      <c r="AC372" s="4">
        <v>76</v>
      </c>
      <c r="AD372" s="4">
        <v>14.21</v>
      </c>
      <c r="AE372" s="4">
        <v>0.33</v>
      </c>
      <c r="AF372" s="4">
        <v>983</v>
      </c>
      <c r="AG372" s="4">
        <v>-5</v>
      </c>
      <c r="AH372" s="4">
        <v>11</v>
      </c>
      <c r="AI372" s="4">
        <v>13</v>
      </c>
      <c r="AJ372" s="4">
        <v>119.2</v>
      </c>
      <c r="AK372" s="4">
        <v>118.2</v>
      </c>
      <c r="AL372" s="4">
        <v>4.5</v>
      </c>
      <c r="AM372" s="4">
        <v>142</v>
      </c>
      <c r="AN372" s="4" t="s">
        <v>155</v>
      </c>
      <c r="AO372" s="4">
        <v>2</v>
      </c>
      <c r="AP372" s="5">
        <v>0.63215277777777779</v>
      </c>
      <c r="AQ372" s="4">
        <v>47.15851</v>
      </c>
      <c r="AR372" s="4">
        <v>-88.484871999999996</v>
      </c>
      <c r="AS372" s="4">
        <v>309.5</v>
      </c>
      <c r="AT372" s="4">
        <v>26.9</v>
      </c>
      <c r="AU372" s="4">
        <v>12</v>
      </c>
      <c r="AV372" s="4">
        <v>10</v>
      </c>
      <c r="AW372" s="4" t="s">
        <v>420</v>
      </c>
      <c r="AX372" s="4">
        <v>1.4969030000000001</v>
      </c>
      <c r="AY372" s="4">
        <v>1.0030969999999999</v>
      </c>
      <c r="AZ372" s="4">
        <v>1.9</v>
      </c>
      <c r="BA372" s="4">
        <v>11.154</v>
      </c>
      <c r="BB372" s="4">
        <v>19.79</v>
      </c>
      <c r="BC372" s="4">
        <v>1.77</v>
      </c>
      <c r="BD372" s="4">
        <v>9.548</v>
      </c>
      <c r="BE372" s="4">
        <v>2422.069</v>
      </c>
      <c r="BF372" s="4">
        <v>1.069</v>
      </c>
      <c r="BG372" s="4">
        <v>7.726</v>
      </c>
      <c r="BH372" s="4">
        <v>2.7E-2</v>
      </c>
      <c r="BI372" s="4">
        <v>7.7530000000000001</v>
      </c>
      <c r="BJ372" s="4">
        <v>6.0090000000000003</v>
      </c>
      <c r="BK372" s="4">
        <v>2.1000000000000001E-2</v>
      </c>
      <c r="BL372" s="4">
        <v>6.03</v>
      </c>
      <c r="BM372" s="4">
        <v>8.8900000000000007E-2</v>
      </c>
      <c r="BQ372" s="4">
        <v>498.08300000000003</v>
      </c>
      <c r="BR372" s="4">
        <v>8.0757999999999996E-2</v>
      </c>
      <c r="BS372" s="4">
        <v>-5</v>
      </c>
      <c r="BT372" s="4">
        <v>0.19972599999999999</v>
      </c>
      <c r="BU372" s="4">
        <v>1.9735240000000001</v>
      </c>
      <c r="BV372" s="4">
        <v>4.034465</v>
      </c>
    </row>
    <row r="373" spans="1:74" x14ac:dyDescent="0.25">
      <c r="A373" s="2">
        <v>42803</v>
      </c>
      <c r="B373" s="3">
        <v>0.42345861111111111</v>
      </c>
      <c r="C373" s="4">
        <v>9.91</v>
      </c>
      <c r="D373" s="4">
        <v>5.6399999999999999E-2</v>
      </c>
      <c r="E373" s="4">
        <v>563.67720499999996</v>
      </c>
      <c r="F373" s="4">
        <v>236.3</v>
      </c>
      <c r="G373" s="4">
        <v>0.9</v>
      </c>
      <c r="H373" s="4">
        <v>31.4</v>
      </c>
      <c r="J373" s="4">
        <v>2.41</v>
      </c>
      <c r="K373" s="4">
        <v>0.89670000000000005</v>
      </c>
      <c r="L373" s="4">
        <v>8.8864000000000001</v>
      </c>
      <c r="M373" s="4">
        <v>5.0500000000000003E-2</v>
      </c>
      <c r="N373" s="4">
        <v>211.90450000000001</v>
      </c>
      <c r="O373" s="4">
        <v>0.80700000000000005</v>
      </c>
      <c r="P373" s="4">
        <v>212.7</v>
      </c>
      <c r="Q373" s="4">
        <v>164.82040000000001</v>
      </c>
      <c r="R373" s="4">
        <v>0.62770000000000004</v>
      </c>
      <c r="S373" s="4">
        <v>165.4</v>
      </c>
      <c r="T373" s="4">
        <v>31.442900000000002</v>
      </c>
      <c r="W373" s="4">
        <v>0</v>
      </c>
      <c r="X373" s="4">
        <v>2.1572</v>
      </c>
      <c r="Y373" s="4">
        <v>11.8</v>
      </c>
      <c r="Z373" s="4">
        <v>855</v>
      </c>
      <c r="AA373" s="4">
        <v>865</v>
      </c>
      <c r="AB373" s="4">
        <v>856</v>
      </c>
      <c r="AC373" s="4">
        <v>76</v>
      </c>
      <c r="AD373" s="4">
        <v>14.22</v>
      </c>
      <c r="AE373" s="4">
        <v>0.33</v>
      </c>
      <c r="AF373" s="4">
        <v>982</v>
      </c>
      <c r="AG373" s="4">
        <v>-5</v>
      </c>
      <c r="AH373" s="4">
        <v>11</v>
      </c>
      <c r="AI373" s="4">
        <v>13</v>
      </c>
      <c r="AJ373" s="4">
        <v>119.8</v>
      </c>
      <c r="AK373" s="4">
        <v>118.8</v>
      </c>
      <c r="AL373" s="4">
        <v>4.5999999999999996</v>
      </c>
      <c r="AM373" s="4">
        <v>142</v>
      </c>
      <c r="AN373" s="4" t="s">
        <v>155</v>
      </c>
      <c r="AO373" s="4">
        <v>2</v>
      </c>
      <c r="AP373" s="5">
        <v>0.63216435185185182</v>
      </c>
      <c r="AQ373" s="4">
        <v>47.158521999999998</v>
      </c>
      <c r="AR373" s="4">
        <v>-88.484724999999997</v>
      </c>
      <c r="AS373" s="4">
        <v>309.39999999999998</v>
      </c>
      <c r="AT373" s="4">
        <v>25.5</v>
      </c>
      <c r="AU373" s="4">
        <v>12</v>
      </c>
      <c r="AV373" s="4">
        <v>10</v>
      </c>
      <c r="AW373" s="4" t="s">
        <v>420</v>
      </c>
      <c r="AX373" s="4">
        <v>1.5</v>
      </c>
      <c r="AY373" s="4">
        <v>1.1936059999999999</v>
      </c>
      <c r="AZ373" s="4">
        <v>2.0936059999999999</v>
      </c>
      <c r="BA373" s="4">
        <v>11.154</v>
      </c>
      <c r="BB373" s="4">
        <v>16.66</v>
      </c>
      <c r="BC373" s="4">
        <v>1.49</v>
      </c>
      <c r="BD373" s="4">
        <v>11.522</v>
      </c>
      <c r="BE373" s="4">
        <v>2407.518</v>
      </c>
      <c r="BF373" s="4">
        <v>8.7149999999999999</v>
      </c>
      <c r="BG373" s="4">
        <v>6.0119999999999996</v>
      </c>
      <c r="BH373" s="4">
        <v>2.3E-2</v>
      </c>
      <c r="BI373" s="4">
        <v>6.0350000000000001</v>
      </c>
      <c r="BJ373" s="4">
        <v>4.6760000000000002</v>
      </c>
      <c r="BK373" s="4">
        <v>1.7999999999999999E-2</v>
      </c>
      <c r="BL373" s="4">
        <v>4.694</v>
      </c>
      <c r="BM373" s="4">
        <v>0.35320000000000001</v>
      </c>
      <c r="BQ373" s="4">
        <v>424.95100000000002</v>
      </c>
      <c r="BR373" s="4">
        <v>8.3274000000000001E-2</v>
      </c>
      <c r="BS373" s="4">
        <v>-5</v>
      </c>
      <c r="BT373" s="4">
        <v>0.200516</v>
      </c>
      <c r="BU373" s="4">
        <v>2.0350079999999999</v>
      </c>
      <c r="BV373" s="4">
        <v>4.0504230000000003</v>
      </c>
    </row>
    <row r="374" spans="1:74" x14ac:dyDescent="0.25">
      <c r="A374" s="2">
        <v>42803</v>
      </c>
      <c r="B374" s="3">
        <v>0.4234701851851852</v>
      </c>
      <c r="C374" s="4">
        <v>11.948</v>
      </c>
      <c r="D374" s="4">
        <v>0.20280000000000001</v>
      </c>
      <c r="E374" s="4">
        <v>2027.9034939999999</v>
      </c>
      <c r="F374" s="4">
        <v>202.7</v>
      </c>
      <c r="G374" s="4">
        <v>-6.3</v>
      </c>
      <c r="H374" s="4">
        <v>83.1</v>
      </c>
      <c r="J374" s="4">
        <v>2.66</v>
      </c>
      <c r="K374" s="4">
        <v>0.87570000000000003</v>
      </c>
      <c r="L374" s="4">
        <v>10.462300000000001</v>
      </c>
      <c r="M374" s="4">
        <v>0.17760000000000001</v>
      </c>
      <c r="N374" s="4">
        <v>177.47790000000001</v>
      </c>
      <c r="O374" s="4">
        <v>0</v>
      </c>
      <c r="P374" s="4">
        <v>177.5</v>
      </c>
      <c r="Q374" s="4">
        <v>138.0394</v>
      </c>
      <c r="R374" s="4">
        <v>0</v>
      </c>
      <c r="S374" s="4">
        <v>138</v>
      </c>
      <c r="T374" s="4">
        <v>83.057299999999998</v>
      </c>
      <c r="W374" s="4">
        <v>0</v>
      </c>
      <c r="X374" s="4">
        <v>2.3258000000000001</v>
      </c>
      <c r="Y374" s="4">
        <v>11.7</v>
      </c>
      <c r="Z374" s="4">
        <v>856</v>
      </c>
      <c r="AA374" s="4">
        <v>867</v>
      </c>
      <c r="AB374" s="4">
        <v>857</v>
      </c>
      <c r="AC374" s="4">
        <v>76</v>
      </c>
      <c r="AD374" s="4">
        <v>14.21</v>
      </c>
      <c r="AE374" s="4">
        <v>0.33</v>
      </c>
      <c r="AF374" s="4">
        <v>983</v>
      </c>
      <c r="AG374" s="4">
        <v>-5</v>
      </c>
      <c r="AH374" s="4">
        <v>11</v>
      </c>
      <c r="AI374" s="4">
        <v>13</v>
      </c>
      <c r="AJ374" s="4">
        <v>120</v>
      </c>
      <c r="AK374" s="4">
        <v>119</v>
      </c>
      <c r="AL374" s="4">
        <v>4.5</v>
      </c>
      <c r="AM374" s="4">
        <v>142</v>
      </c>
      <c r="AN374" s="4" t="s">
        <v>155</v>
      </c>
      <c r="AO374" s="4">
        <v>2</v>
      </c>
      <c r="AP374" s="5">
        <v>0.63217592592592597</v>
      </c>
      <c r="AQ374" s="4">
        <v>47.158535000000001</v>
      </c>
      <c r="AR374" s="4">
        <v>-88.484589999999997</v>
      </c>
      <c r="AS374" s="4">
        <v>309.3</v>
      </c>
      <c r="AT374" s="4">
        <v>24.1</v>
      </c>
      <c r="AU374" s="4">
        <v>12</v>
      </c>
      <c r="AV374" s="4">
        <v>10</v>
      </c>
      <c r="AW374" s="4" t="s">
        <v>420</v>
      </c>
      <c r="AX374" s="4">
        <v>1.5977779999999999</v>
      </c>
      <c r="AY374" s="4">
        <v>1.0044439999999999</v>
      </c>
      <c r="AZ374" s="4">
        <v>2.1</v>
      </c>
      <c r="BA374" s="4">
        <v>11.154</v>
      </c>
      <c r="BB374" s="4">
        <v>13.78</v>
      </c>
      <c r="BC374" s="4">
        <v>1.24</v>
      </c>
      <c r="BD374" s="4">
        <v>14.2</v>
      </c>
      <c r="BE374" s="4">
        <v>2378.0680000000002</v>
      </c>
      <c r="BF374" s="4">
        <v>25.689</v>
      </c>
      <c r="BG374" s="4">
        <v>4.2249999999999996</v>
      </c>
      <c r="BH374" s="4">
        <v>0</v>
      </c>
      <c r="BI374" s="4">
        <v>4.2249999999999996</v>
      </c>
      <c r="BJ374" s="4">
        <v>3.286</v>
      </c>
      <c r="BK374" s="4">
        <v>0</v>
      </c>
      <c r="BL374" s="4">
        <v>3.286</v>
      </c>
      <c r="BM374" s="4">
        <v>0.78280000000000005</v>
      </c>
      <c r="BQ374" s="4">
        <v>384.37900000000002</v>
      </c>
      <c r="BR374" s="4">
        <v>0.10295</v>
      </c>
      <c r="BS374" s="4">
        <v>-5</v>
      </c>
      <c r="BT374" s="4">
        <v>0.19872600000000001</v>
      </c>
      <c r="BU374" s="4">
        <v>2.515841</v>
      </c>
      <c r="BV374" s="4">
        <v>4.014265</v>
      </c>
    </row>
    <row r="375" spans="1:74" x14ac:dyDescent="0.25">
      <c r="A375" s="2">
        <v>42803</v>
      </c>
      <c r="B375" s="3">
        <v>0.42348175925925924</v>
      </c>
      <c r="C375" s="4">
        <v>13.144</v>
      </c>
      <c r="D375" s="4">
        <v>0.40339999999999998</v>
      </c>
      <c r="E375" s="4">
        <v>4034.0218300000001</v>
      </c>
      <c r="F375" s="4">
        <v>173.7</v>
      </c>
      <c r="G375" s="4">
        <v>-14.8</v>
      </c>
      <c r="H375" s="4">
        <v>80.599999999999994</v>
      </c>
      <c r="J375" s="4">
        <v>3.25</v>
      </c>
      <c r="K375" s="4">
        <v>0.86260000000000003</v>
      </c>
      <c r="L375" s="4">
        <v>11.3377</v>
      </c>
      <c r="M375" s="4">
        <v>0.34799999999999998</v>
      </c>
      <c r="N375" s="4">
        <v>149.8295</v>
      </c>
      <c r="O375" s="4">
        <v>0</v>
      </c>
      <c r="P375" s="4">
        <v>149.80000000000001</v>
      </c>
      <c r="Q375" s="4">
        <v>116.5335</v>
      </c>
      <c r="R375" s="4">
        <v>0</v>
      </c>
      <c r="S375" s="4">
        <v>116.5</v>
      </c>
      <c r="T375" s="4">
        <v>80.583299999999994</v>
      </c>
      <c r="W375" s="4">
        <v>0</v>
      </c>
      <c r="X375" s="4">
        <v>2.8018999999999998</v>
      </c>
      <c r="Y375" s="4">
        <v>11.7</v>
      </c>
      <c r="Z375" s="4">
        <v>855</v>
      </c>
      <c r="AA375" s="4">
        <v>866</v>
      </c>
      <c r="AB375" s="4">
        <v>855</v>
      </c>
      <c r="AC375" s="4">
        <v>76</v>
      </c>
      <c r="AD375" s="4">
        <v>14.21</v>
      </c>
      <c r="AE375" s="4">
        <v>0.33</v>
      </c>
      <c r="AF375" s="4">
        <v>983</v>
      </c>
      <c r="AG375" s="4">
        <v>-5</v>
      </c>
      <c r="AH375" s="4">
        <v>11</v>
      </c>
      <c r="AI375" s="4">
        <v>13</v>
      </c>
      <c r="AJ375" s="4">
        <v>120</v>
      </c>
      <c r="AK375" s="4">
        <v>119</v>
      </c>
      <c r="AL375" s="4">
        <v>4.5999999999999996</v>
      </c>
      <c r="AM375" s="4">
        <v>142</v>
      </c>
      <c r="AN375" s="4" t="s">
        <v>155</v>
      </c>
      <c r="AO375" s="4">
        <v>2</v>
      </c>
      <c r="AP375" s="5">
        <v>0.63218750000000001</v>
      </c>
      <c r="AQ375" s="4">
        <v>47.158562000000003</v>
      </c>
      <c r="AR375" s="4">
        <v>-88.484468000000007</v>
      </c>
      <c r="AS375" s="4">
        <v>309.10000000000002</v>
      </c>
      <c r="AT375" s="4">
        <v>22.3</v>
      </c>
      <c r="AU375" s="4">
        <v>12</v>
      </c>
      <c r="AV375" s="4">
        <v>10</v>
      </c>
      <c r="AW375" s="4" t="s">
        <v>420</v>
      </c>
      <c r="AX375" s="4">
        <v>1.6</v>
      </c>
      <c r="AY375" s="4">
        <v>1.1954050000000001</v>
      </c>
      <c r="AZ375" s="4">
        <v>2.2954050000000001</v>
      </c>
      <c r="BA375" s="4">
        <v>11.154</v>
      </c>
      <c r="BB375" s="4">
        <v>12.41</v>
      </c>
      <c r="BC375" s="4">
        <v>1.1100000000000001</v>
      </c>
      <c r="BD375" s="4">
        <v>15.933</v>
      </c>
      <c r="BE375" s="4">
        <v>2345.8359999999998</v>
      </c>
      <c r="BF375" s="4">
        <v>45.823</v>
      </c>
      <c r="BG375" s="4">
        <v>3.246</v>
      </c>
      <c r="BH375" s="4">
        <v>0</v>
      </c>
      <c r="BI375" s="4">
        <v>3.246</v>
      </c>
      <c r="BJ375" s="4">
        <v>2.5249999999999999</v>
      </c>
      <c r="BK375" s="4">
        <v>0</v>
      </c>
      <c r="BL375" s="4">
        <v>2.5249999999999999</v>
      </c>
      <c r="BM375" s="4">
        <v>0.69130000000000003</v>
      </c>
      <c r="BQ375" s="4">
        <v>421.524</v>
      </c>
      <c r="BR375" s="4">
        <v>0.156754</v>
      </c>
      <c r="BS375" s="4">
        <v>-5</v>
      </c>
      <c r="BT375" s="4">
        <v>0.19875799999999999</v>
      </c>
      <c r="BU375" s="4">
        <v>3.830676</v>
      </c>
      <c r="BV375" s="4">
        <v>4.0149119999999998</v>
      </c>
    </row>
    <row r="376" spans="1:74" x14ac:dyDescent="0.25">
      <c r="A376" s="2">
        <v>42803</v>
      </c>
      <c r="B376" s="3">
        <v>0.42349333333333333</v>
      </c>
      <c r="C376" s="4">
        <v>13.452</v>
      </c>
      <c r="D376" s="4">
        <v>0.60240000000000005</v>
      </c>
      <c r="E376" s="4">
        <v>6023.722084</v>
      </c>
      <c r="F376" s="4">
        <v>147.9</v>
      </c>
      <c r="G376" s="4">
        <v>-16.100000000000001</v>
      </c>
      <c r="H376" s="4">
        <v>64.599999999999994</v>
      </c>
      <c r="J376" s="4">
        <v>4.09</v>
      </c>
      <c r="K376" s="4">
        <v>0.85770000000000002</v>
      </c>
      <c r="L376" s="4">
        <v>11.5375</v>
      </c>
      <c r="M376" s="4">
        <v>0.51670000000000005</v>
      </c>
      <c r="N376" s="4">
        <v>126.8659</v>
      </c>
      <c r="O376" s="4">
        <v>0</v>
      </c>
      <c r="P376" s="4">
        <v>126.9</v>
      </c>
      <c r="Q376" s="4">
        <v>98.676900000000003</v>
      </c>
      <c r="R376" s="4">
        <v>0</v>
      </c>
      <c r="S376" s="4">
        <v>98.7</v>
      </c>
      <c r="T376" s="4">
        <v>64.635199999999998</v>
      </c>
      <c r="W376" s="4">
        <v>0</v>
      </c>
      <c r="X376" s="4">
        <v>3.5087000000000002</v>
      </c>
      <c r="Y376" s="4">
        <v>11.7</v>
      </c>
      <c r="Z376" s="4">
        <v>855</v>
      </c>
      <c r="AA376" s="4">
        <v>866</v>
      </c>
      <c r="AB376" s="4">
        <v>854</v>
      </c>
      <c r="AC376" s="4">
        <v>76</v>
      </c>
      <c r="AD376" s="4">
        <v>14.22</v>
      </c>
      <c r="AE376" s="4">
        <v>0.33</v>
      </c>
      <c r="AF376" s="4">
        <v>982</v>
      </c>
      <c r="AG376" s="4">
        <v>-5</v>
      </c>
      <c r="AH376" s="4">
        <v>11.757999999999999</v>
      </c>
      <c r="AI376" s="4">
        <v>13</v>
      </c>
      <c r="AJ376" s="4">
        <v>120</v>
      </c>
      <c r="AK376" s="4">
        <v>118.2</v>
      </c>
      <c r="AL376" s="4">
        <v>4.4000000000000004</v>
      </c>
      <c r="AM376" s="4">
        <v>142</v>
      </c>
      <c r="AN376" s="4" t="s">
        <v>155</v>
      </c>
      <c r="AO376" s="4">
        <v>2</v>
      </c>
      <c r="AP376" s="5">
        <v>0.63219907407407405</v>
      </c>
      <c r="AQ376" s="4">
        <v>47.158597</v>
      </c>
      <c r="AR376" s="4">
        <v>-88.484352999999999</v>
      </c>
      <c r="AS376" s="4">
        <v>309</v>
      </c>
      <c r="AT376" s="4">
        <v>21.3</v>
      </c>
      <c r="AU376" s="4">
        <v>12</v>
      </c>
      <c r="AV376" s="4">
        <v>10</v>
      </c>
      <c r="AW376" s="4" t="s">
        <v>420</v>
      </c>
      <c r="AX376" s="4">
        <v>1.2095899999999999</v>
      </c>
      <c r="AY376" s="4">
        <v>1.395205</v>
      </c>
      <c r="AZ376" s="4">
        <v>2.2999999999999998</v>
      </c>
      <c r="BA376" s="4">
        <v>11.154</v>
      </c>
      <c r="BB376" s="4">
        <v>11.97</v>
      </c>
      <c r="BC376" s="4">
        <v>1.07</v>
      </c>
      <c r="BD376" s="4">
        <v>16.591000000000001</v>
      </c>
      <c r="BE376" s="4">
        <v>2314.3090000000002</v>
      </c>
      <c r="BF376" s="4">
        <v>65.960999999999999</v>
      </c>
      <c r="BG376" s="4">
        <v>2.665</v>
      </c>
      <c r="BH376" s="4">
        <v>0</v>
      </c>
      <c r="BI376" s="4">
        <v>2.665</v>
      </c>
      <c r="BJ376" s="4">
        <v>2.073</v>
      </c>
      <c r="BK376" s="4">
        <v>0</v>
      </c>
      <c r="BL376" s="4">
        <v>2.073</v>
      </c>
      <c r="BM376" s="4">
        <v>0.53759999999999997</v>
      </c>
      <c r="BQ376" s="4">
        <v>511.745</v>
      </c>
      <c r="BR376" s="4">
        <v>0.153808</v>
      </c>
      <c r="BS376" s="4">
        <v>-5</v>
      </c>
      <c r="BT376" s="4">
        <v>0.19975799999999999</v>
      </c>
      <c r="BU376" s="4">
        <v>3.758683</v>
      </c>
      <c r="BV376" s="4">
        <v>4.0351119999999998</v>
      </c>
    </row>
    <row r="377" spans="1:74" x14ac:dyDescent="0.25">
      <c r="A377" s="2">
        <v>42803</v>
      </c>
      <c r="B377" s="3">
        <v>0.42350490740740737</v>
      </c>
      <c r="C377" s="4">
        <v>13.308999999999999</v>
      </c>
      <c r="D377" s="4">
        <v>1.5546</v>
      </c>
      <c r="E377" s="4">
        <v>15546.497504000001</v>
      </c>
      <c r="F377" s="4">
        <v>112.8</v>
      </c>
      <c r="G377" s="4">
        <v>-16.100000000000001</v>
      </c>
      <c r="H377" s="4">
        <v>70</v>
      </c>
      <c r="J377" s="4">
        <v>4.51</v>
      </c>
      <c r="K377" s="4">
        <v>0.84899999999999998</v>
      </c>
      <c r="L377" s="4">
        <v>11.299799999999999</v>
      </c>
      <c r="M377" s="4">
        <v>1.32</v>
      </c>
      <c r="N377" s="4">
        <v>95.760999999999996</v>
      </c>
      <c r="O377" s="4">
        <v>0</v>
      </c>
      <c r="P377" s="4">
        <v>95.8</v>
      </c>
      <c r="Q377" s="4">
        <v>74.481300000000005</v>
      </c>
      <c r="R377" s="4">
        <v>0</v>
      </c>
      <c r="S377" s="4">
        <v>74.5</v>
      </c>
      <c r="T377" s="4">
        <v>69.963399999999993</v>
      </c>
      <c r="W377" s="4">
        <v>0</v>
      </c>
      <c r="X377" s="4">
        <v>3.8256000000000001</v>
      </c>
      <c r="Y377" s="4">
        <v>11.7</v>
      </c>
      <c r="Z377" s="4">
        <v>855</v>
      </c>
      <c r="AA377" s="4">
        <v>866</v>
      </c>
      <c r="AB377" s="4">
        <v>853</v>
      </c>
      <c r="AC377" s="4">
        <v>76</v>
      </c>
      <c r="AD377" s="4">
        <v>14.21</v>
      </c>
      <c r="AE377" s="4">
        <v>0.33</v>
      </c>
      <c r="AF377" s="4">
        <v>983</v>
      </c>
      <c r="AG377" s="4">
        <v>-5</v>
      </c>
      <c r="AH377" s="4">
        <v>11.242000000000001</v>
      </c>
      <c r="AI377" s="4">
        <v>13</v>
      </c>
      <c r="AJ377" s="4">
        <v>120</v>
      </c>
      <c r="AK377" s="4">
        <v>118</v>
      </c>
      <c r="AL377" s="4">
        <v>4.3</v>
      </c>
      <c r="AM377" s="4">
        <v>142</v>
      </c>
      <c r="AN377" s="4" t="s">
        <v>155</v>
      </c>
      <c r="AO377" s="4">
        <v>2</v>
      </c>
      <c r="AP377" s="5">
        <v>0.63221064814814809</v>
      </c>
      <c r="AQ377" s="4">
        <v>47.158645999999997</v>
      </c>
      <c r="AR377" s="4">
        <v>-88.484245999999999</v>
      </c>
      <c r="AS377" s="4">
        <v>309</v>
      </c>
      <c r="AT377" s="4">
        <v>21.1</v>
      </c>
      <c r="AU377" s="4">
        <v>12</v>
      </c>
      <c r="AV377" s="4">
        <v>9</v>
      </c>
      <c r="AW377" s="4" t="s">
        <v>425</v>
      </c>
      <c r="AX377" s="4">
        <v>1.102498</v>
      </c>
      <c r="AY377" s="4">
        <v>1.4</v>
      </c>
      <c r="AZ377" s="4">
        <v>2.1049950000000002</v>
      </c>
      <c r="BA377" s="4">
        <v>11.154</v>
      </c>
      <c r="BB377" s="4">
        <v>11.25</v>
      </c>
      <c r="BC377" s="4">
        <v>1.01</v>
      </c>
      <c r="BD377" s="4">
        <v>17.78</v>
      </c>
      <c r="BE377" s="4">
        <v>2164.6529999999998</v>
      </c>
      <c r="BF377" s="4">
        <v>160.93700000000001</v>
      </c>
      <c r="BG377" s="4">
        <v>1.921</v>
      </c>
      <c r="BH377" s="4">
        <v>0</v>
      </c>
      <c r="BI377" s="4">
        <v>1.921</v>
      </c>
      <c r="BJ377" s="4">
        <v>1.494</v>
      </c>
      <c r="BK377" s="4">
        <v>0</v>
      </c>
      <c r="BL377" s="4">
        <v>1.494</v>
      </c>
      <c r="BM377" s="4">
        <v>0.55569999999999997</v>
      </c>
      <c r="BQ377" s="4">
        <v>532.86500000000001</v>
      </c>
      <c r="BR377" s="4">
        <v>0.14421</v>
      </c>
      <c r="BS377" s="4">
        <v>-5</v>
      </c>
      <c r="BT377" s="4">
        <v>0.2</v>
      </c>
      <c r="BU377" s="4">
        <v>3.5241310000000001</v>
      </c>
      <c r="BV377" s="4">
        <v>4.04</v>
      </c>
    </row>
    <row r="378" spans="1:74" x14ac:dyDescent="0.25">
      <c r="A378" s="2">
        <v>42803</v>
      </c>
      <c r="B378" s="3">
        <v>0.42351648148148152</v>
      </c>
      <c r="C378" s="4">
        <v>12.305</v>
      </c>
      <c r="D378" s="4">
        <v>3.1574</v>
      </c>
      <c r="E378" s="4">
        <v>31574.275000000001</v>
      </c>
      <c r="F378" s="4">
        <v>98.9</v>
      </c>
      <c r="G378" s="4">
        <v>-17.899999999999999</v>
      </c>
      <c r="H378" s="4">
        <v>150.80000000000001</v>
      </c>
      <c r="J378" s="4">
        <v>4.5999999999999996</v>
      </c>
      <c r="K378" s="4">
        <v>0.84099999999999997</v>
      </c>
      <c r="L378" s="4">
        <v>10.349500000000001</v>
      </c>
      <c r="M378" s="4">
        <v>2.6555</v>
      </c>
      <c r="N378" s="4">
        <v>83.198400000000007</v>
      </c>
      <c r="O378" s="4">
        <v>0</v>
      </c>
      <c r="P378" s="4">
        <v>83.2</v>
      </c>
      <c r="Q378" s="4">
        <v>64.712199999999996</v>
      </c>
      <c r="R378" s="4">
        <v>0</v>
      </c>
      <c r="S378" s="4">
        <v>64.7</v>
      </c>
      <c r="T378" s="4">
        <v>150.792</v>
      </c>
      <c r="W378" s="4">
        <v>0</v>
      </c>
      <c r="X378" s="4">
        <v>3.8687999999999998</v>
      </c>
      <c r="Y378" s="4">
        <v>11.8</v>
      </c>
      <c r="Z378" s="4">
        <v>854</v>
      </c>
      <c r="AA378" s="4">
        <v>865</v>
      </c>
      <c r="AB378" s="4">
        <v>851</v>
      </c>
      <c r="AC378" s="4">
        <v>76</v>
      </c>
      <c r="AD378" s="4">
        <v>14.22</v>
      </c>
      <c r="AE378" s="4">
        <v>0.33</v>
      </c>
      <c r="AF378" s="4">
        <v>982</v>
      </c>
      <c r="AG378" s="4">
        <v>-5</v>
      </c>
      <c r="AH378" s="4">
        <v>11</v>
      </c>
      <c r="AI378" s="4">
        <v>13</v>
      </c>
      <c r="AJ378" s="4">
        <v>120</v>
      </c>
      <c r="AK378" s="4">
        <v>118</v>
      </c>
      <c r="AL378" s="4">
        <v>4.4000000000000004</v>
      </c>
      <c r="AM378" s="4">
        <v>142</v>
      </c>
      <c r="AN378" s="4" t="s">
        <v>155</v>
      </c>
      <c r="AO378" s="4">
        <v>2</v>
      </c>
      <c r="AP378" s="5">
        <v>0.63222222222222224</v>
      </c>
      <c r="AQ378" s="4">
        <v>47.158707999999997</v>
      </c>
      <c r="AR378" s="4">
        <v>-88.484160000000003</v>
      </c>
      <c r="AS378" s="4">
        <v>308.89999999999998</v>
      </c>
      <c r="AT378" s="4">
        <v>21.1</v>
      </c>
      <c r="AU378" s="4">
        <v>12</v>
      </c>
      <c r="AV378" s="4">
        <v>9</v>
      </c>
      <c r="AW378" s="4" t="s">
        <v>425</v>
      </c>
      <c r="AX378" s="4">
        <v>1.1000000000000001</v>
      </c>
      <c r="AY378" s="4">
        <v>1.4973050000000001</v>
      </c>
      <c r="AZ378" s="4">
        <v>2.1973050000000001</v>
      </c>
      <c r="BA378" s="4">
        <v>11.154</v>
      </c>
      <c r="BB378" s="4">
        <v>10.65</v>
      </c>
      <c r="BC378" s="4">
        <v>0.95</v>
      </c>
      <c r="BD378" s="4">
        <v>18.899999999999999</v>
      </c>
      <c r="BE378" s="4">
        <v>1922.4860000000001</v>
      </c>
      <c r="BF378" s="4">
        <v>313.95999999999998</v>
      </c>
      <c r="BG378" s="4">
        <v>1.6180000000000001</v>
      </c>
      <c r="BH378" s="4">
        <v>0</v>
      </c>
      <c r="BI378" s="4">
        <v>1.6180000000000001</v>
      </c>
      <c r="BJ378" s="4">
        <v>1.2589999999999999</v>
      </c>
      <c r="BK378" s="4">
        <v>0</v>
      </c>
      <c r="BL378" s="4">
        <v>1.2589999999999999</v>
      </c>
      <c r="BM378" s="4">
        <v>1.1614</v>
      </c>
      <c r="BQ378" s="4">
        <v>522.54100000000005</v>
      </c>
      <c r="BR378" s="4">
        <v>0.24684600000000001</v>
      </c>
      <c r="BS378" s="4">
        <v>-5</v>
      </c>
      <c r="BT378" s="4">
        <v>0.20303199999999999</v>
      </c>
      <c r="BU378" s="4">
        <v>6.0322990000000001</v>
      </c>
      <c r="BV378" s="4">
        <v>4.1012459999999997</v>
      </c>
    </row>
    <row r="379" spans="1:74" x14ac:dyDescent="0.25">
      <c r="A379" s="2">
        <v>42803</v>
      </c>
      <c r="B379" s="3">
        <v>0.42352805555555556</v>
      </c>
      <c r="C379" s="4">
        <v>12.539</v>
      </c>
      <c r="D379" s="4">
        <v>3.3228</v>
      </c>
      <c r="E379" s="4">
        <v>33227.808333000001</v>
      </c>
      <c r="F379" s="4">
        <v>88.7</v>
      </c>
      <c r="G379" s="4">
        <v>-18.399999999999999</v>
      </c>
      <c r="H379" s="4">
        <v>252</v>
      </c>
      <c r="J379" s="4">
        <v>4.5</v>
      </c>
      <c r="K379" s="4">
        <v>0.83709999999999996</v>
      </c>
      <c r="L379" s="4">
        <v>10.496600000000001</v>
      </c>
      <c r="M379" s="4">
        <v>2.7816000000000001</v>
      </c>
      <c r="N379" s="4">
        <v>74.224500000000006</v>
      </c>
      <c r="O379" s="4">
        <v>0</v>
      </c>
      <c r="P379" s="4">
        <v>74.2</v>
      </c>
      <c r="Q379" s="4">
        <v>57.732900000000001</v>
      </c>
      <c r="R379" s="4">
        <v>0</v>
      </c>
      <c r="S379" s="4">
        <v>57.7</v>
      </c>
      <c r="T379" s="4">
        <v>251.96180000000001</v>
      </c>
      <c r="W379" s="4">
        <v>0</v>
      </c>
      <c r="X379" s="4">
        <v>3.7671000000000001</v>
      </c>
      <c r="Y379" s="4">
        <v>11.7</v>
      </c>
      <c r="Z379" s="4">
        <v>854</v>
      </c>
      <c r="AA379" s="4">
        <v>866</v>
      </c>
      <c r="AB379" s="4">
        <v>852</v>
      </c>
      <c r="AC379" s="4">
        <v>76</v>
      </c>
      <c r="AD379" s="4">
        <v>14.22</v>
      </c>
      <c r="AE379" s="4">
        <v>0.33</v>
      </c>
      <c r="AF379" s="4">
        <v>982</v>
      </c>
      <c r="AG379" s="4">
        <v>-5</v>
      </c>
      <c r="AH379" s="4">
        <v>11</v>
      </c>
      <c r="AI379" s="4">
        <v>13</v>
      </c>
      <c r="AJ379" s="4">
        <v>119.2</v>
      </c>
      <c r="AK379" s="4">
        <v>118.8</v>
      </c>
      <c r="AL379" s="4">
        <v>4.5</v>
      </c>
      <c r="AM379" s="4">
        <v>142</v>
      </c>
      <c r="AN379" s="4" t="s">
        <v>155</v>
      </c>
      <c r="AO379" s="4">
        <v>2</v>
      </c>
      <c r="AP379" s="5">
        <v>0.63223379629629628</v>
      </c>
      <c r="AQ379" s="4">
        <v>47.158788000000001</v>
      </c>
      <c r="AR379" s="4">
        <v>-88.484104000000002</v>
      </c>
      <c r="AS379" s="4">
        <v>308.8</v>
      </c>
      <c r="AT379" s="4">
        <v>21.9</v>
      </c>
      <c r="AU379" s="4">
        <v>12</v>
      </c>
      <c r="AV379" s="4">
        <v>9</v>
      </c>
      <c r="AW379" s="4" t="s">
        <v>425</v>
      </c>
      <c r="AX379" s="4">
        <v>1.197203</v>
      </c>
      <c r="AY379" s="4">
        <v>1.5972029999999999</v>
      </c>
      <c r="AZ379" s="4">
        <v>2.2972030000000001</v>
      </c>
      <c r="BA379" s="4">
        <v>11.154</v>
      </c>
      <c r="BB379" s="4">
        <v>10.38</v>
      </c>
      <c r="BC379" s="4">
        <v>0.93</v>
      </c>
      <c r="BD379" s="4">
        <v>19.456</v>
      </c>
      <c r="BE379" s="4">
        <v>1908.17</v>
      </c>
      <c r="BF379" s="4">
        <v>321.83800000000002</v>
      </c>
      <c r="BG379" s="4">
        <v>1.413</v>
      </c>
      <c r="BH379" s="4">
        <v>0</v>
      </c>
      <c r="BI379" s="4">
        <v>1.413</v>
      </c>
      <c r="BJ379" s="4">
        <v>1.099</v>
      </c>
      <c r="BK379" s="4">
        <v>0</v>
      </c>
      <c r="BL379" s="4">
        <v>1.099</v>
      </c>
      <c r="BM379" s="4">
        <v>1.8992</v>
      </c>
      <c r="BQ379" s="4">
        <v>497.93099999999998</v>
      </c>
      <c r="BR379" s="4">
        <v>0.28606399999999998</v>
      </c>
      <c r="BS379" s="4">
        <v>-5</v>
      </c>
      <c r="BT379" s="4">
        <v>0.20172599999999999</v>
      </c>
      <c r="BU379" s="4">
        <v>6.9906889999999997</v>
      </c>
      <c r="BV379" s="4">
        <v>4.074865</v>
      </c>
    </row>
    <row r="380" spans="1:74" x14ac:dyDescent="0.25">
      <c r="A380" s="2">
        <v>42803</v>
      </c>
      <c r="B380" s="3">
        <v>0.42353962962962965</v>
      </c>
      <c r="C380" s="4">
        <v>13.108000000000001</v>
      </c>
      <c r="D380" s="4">
        <v>2.2585999999999999</v>
      </c>
      <c r="E380" s="4">
        <v>22586.141667</v>
      </c>
      <c r="F380" s="4">
        <v>76.8</v>
      </c>
      <c r="G380" s="4">
        <v>-22.8</v>
      </c>
      <c r="H380" s="4">
        <v>297.5</v>
      </c>
      <c r="J380" s="4">
        <v>4.29</v>
      </c>
      <c r="K380" s="4">
        <v>0.84330000000000005</v>
      </c>
      <c r="L380" s="4">
        <v>11.053699999999999</v>
      </c>
      <c r="M380" s="4">
        <v>1.9046000000000001</v>
      </c>
      <c r="N380" s="4">
        <v>64.782200000000003</v>
      </c>
      <c r="O380" s="4">
        <v>0</v>
      </c>
      <c r="P380" s="4">
        <v>64.8</v>
      </c>
      <c r="Q380" s="4">
        <v>50.388599999999997</v>
      </c>
      <c r="R380" s="4">
        <v>0</v>
      </c>
      <c r="S380" s="4">
        <v>50.4</v>
      </c>
      <c r="T380" s="4">
        <v>297.45800000000003</v>
      </c>
      <c r="W380" s="4">
        <v>0</v>
      </c>
      <c r="X380" s="4">
        <v>3.617</v>
      </c>
      <c r="Y380" s="4">
        <v>11.8</v>
      </c>
      <c r="Z380" s="4">
        <v>854</v>
      </c>
      <c r="AA380" s="4">
        <v>866</v>
      </c>
      <c r="AB380" s="4">
        <v>853</v>
      </c>
      <c r="AC380" s="4">
        <v>76</v>
      </c>
      <c r="AD380" s="4">
        <v>14.22</v>
      </c>
      <c r="AE380" s="4">
        <v>0.33</v>
      </c>
      <c r="AF380" s="4">
        <v>982</v>
      </c>
      <c r="AG380" s="4">
        <v>-5</v>
      </c>
      <c r="AH380" s="4">
        <v>11</v>
      </c>
      <c r="AI380" s="4">
        <v>13</v>
      </c>
      <c r="AJ380" s="4">
        <v>119</v>
      </c>
      <c r="AK380" s="4">
        <v>119</v>
      </c>
      <c r="AL380" s="4">
        <v>4.5</v>
      </c>
      <c r="AM380" s="4">
        <v>142</v>
      </c>
      <c r="AN380" s="4" t="s">
        <v>155</v>
      </c>
      <c r="AO380" s="4">
        <v>2</v>
      </c>
      <c r="AP380" s="5">
        <v>0.63224537037037043</v>
      </c>
      <c r="AQ380" s="4">
        <v>47.158887</v>
      </c>
      <c r="AR380" s="4">
        <v>-88.484077999999997</v>
      </c>
      <c r="AS380" s="4">
        <v>309</v>
      </c>
      <c r="AT380" s="4">
        <v>24.1</v>
      </c>
      <c r="AU380" s="4">
        <v>12</v>
      </c>
      <c r="AV380" s="4">
        <v>9</v>
      </c>
      <c r="AW380" s="4" t="s">
        <v>425</v>
      </c>
      <c r="AX380" s="4">
        <v>1.3942060000000001</v>
      </c>
      <c r="AY380" s="4">
        <v>1.697103</v>
      </c>
      <c r="AZ380" s="4">
        <v>2.4942060000000001</v>
      </c>
      <c r="BA380" s="4">
        <v>11.154</v>
      </c>
      <c r="BB380" s="4">
        <v>10.81</v>
      </c>
      <c r="BC380" s="4">
        <v>0.97</v>
      </c>
      <c r="BD380" s="4">
        <v>18.585000000000001</v>
      </c>
      <c r="BE380" s="4">
        <v>2058.4009999999998</v>
      </c>
      <c r="BF380" s="4">
        <v>225.74100000000001</v>
      </c>
      <c r="BG380" s="4">
        <v>1.2629999999999999</v>
      </c>
      <c r="BH380" s="4">
        <v>0</v>
      </c>
      <c r="BI380" s="4">
        <v>1.2629999999999999</v>
      </c>
      <c r="BJ380" s="4">
        <v>0.98299999999999998</v>
      </c>
      <c r="BK380" s="4">
        <v>0</v>
      </c>
      <c r="BL380" s="4">
        <v>0.98299999999999998</v>
      </c>
      <c r="BM380" s="4">
        <v>2.2968000000000002</v>
      </c>
      <c r="BQ380" s="4">
        <v>489.73700000000002</v>
      </c>
      <c r="BR380" s="4">
        <v>0.304676</v>
      </c>
      <c r="BS380" s="4">
        <v>-5</v>
      </c>
      <c r="BT380" s="4">
        <v>0.20479</v>
      </c>
      <c r="BU380" s="4">
        <v>7.4455200000000001</v>
      </c>
      <c r="BV380" s="4">
        <v>4.1367580000000004</v>
      </c>
    </row>
    <row r="381" spans="1:74" x14ac:dyDescent="0.25">
      <c r="A381" s="2">
        <v>42803</v>
      </c>
      <c r="B381" s="3">
        <v>0.42355120370370369</v>
      </c>
      <c r="C381" s="4">
        <v>13.657999999999999</v>
      </c>
      <c r="D381" s="4">
        <v>1.2724</v>
      </c>
      <c r="E381" s="4">
        <v>12724.391717</v>
      </c>
      <c r="F381" s="4">
        <v>65.900000000000006</v>
      </c>
      <c r="G381" s="4">
        <v>-26</v>
      </c>
      <c r="H381" s="4">
        <v>277.39999999999998</v>
      </c>
      <c r="J381" s="4">
        <v>3.87</v>
      </c>
      <c r="K381" s="4">
        <v>0.84870000000000001</v>
      </c>
      <c r="L381" s="4">
        <v>11.5916</v>
      </c>
      <c r="M381" s="4">
        <v>1.0799000000000001</v>
      </c>
      <c r="N381" s="4">
        <v>55.928600000000003</v>
      </c>
      <c r="O381" s="4">
        <v>0</v>
      </c>
      <c r="P381" s="4">
        <v>55.9</v>
      </c>
      <c r="Q381" s="4">
        <v>43.502099999999999</v>
      </c>
      <c r="R381" s="4">
        <v>0</v>
      </c>
      <c r="S381" s="4">
        <v>43.5</v>
      </c>
      <c r="T381" s="4">
        <v>277.44600000000003</v>
      </c>
      <c r="W381" s="4">
        <v>0</v>
      </c>
      <c r="X381" s="4">
        <v>3.2826</v>
      </c>
      <c r="Y381" s="4">
        <v>11.7</v>
      </c>
      <c r="Z381" s="4">
        <v>854</v>
      </c>
      <c r="AA381" s="4">
        <v>864</v>
      </c>
      <c r="AB381" s="4">
        <v>853</v>
      </c>
      <c r="AC381" s="4">
        <v>76</v>
      </c>
      <c r="AD381" s="4">
        <v>14.22</v>
      </c>
      <c r="AE381" s="4">
        <v>0.33</v>
      </c>
      <c r="AF381" s="4">
        <v>982</v>
      </c>
      <c r="AG381" s="4">
        <v>-5</v>
      </c>
      <c r="AH381" s="4">
        <v>11</v>
      </c>
      <c r="AI381" s="4">
        <v>13</v>
      </c>
      <c r="AJ381" s="4">
        <v>119</v>
      </c>
      <c r="AK381" s="4">
        <v>119.8</v>
      </c>
      <c r="AL381" s="4">
        <v>4.5</v>
      </c>
      <c r="AM381" s="4">
        <v>142</v>
      </c>
      <c r="AN381" s="4" t="s">
        <v>155</v>
      </c>
      <c r="AO381" s="4">
        <v>2</v>
      </c>
      <c r="AP381" s="5">
        <v>0.63225694444444447</v>
      </c>
      <c r="AQ381" s="4">
        <v>47.158991999999998</v>
      </c>
      <c r="AR381" s="4">
        <v>-88.484070000000003</v>
      </c>
      <c r="AS381" s="4">
        <v>308.89999999999998</v>
      </c>
      <c r="AT381" s="4">
        <v>25.5</v>
      </c>
      <c r="AU381" s="4">
        <v>12</v>
      </c>
      <c r="AV381" s="4">
        <v>9</v>
      </c>
      <c r="AW381" s="4" t="s">
        <v>425</v>
      </c>
      <c r="AX381" s="4">
        <v>1.4970030000000001</v>
      </c>
      <c r="AY381" s="4">
        <v>1.7970029999999999</v>
      </c>
      <c r="AZ381" s="4">
        <v>2.597003</v>
      </c>
      <c r="BA381" s="4">
        <v>11.154</v>
      </c>
      <c r="BB381" s="4">
        <v>11.22</v>
      </c>
      <c r="BC381" s="4">
        <v>1.01</v>
      </c>
      <c r="BD381" s="4">
        <v>17.829000000000001</v>
      </c>
      <c r="BE381" s="4">
        <v>2207.8429999999998</v>
      </c>
      <c r="BF381" s="4">
        <v>130.91499999999999</v>
      </c>
      <c r="BG381" s="4">
        <v>1.1160000000000001</v>
      </c>
      <c r="BH381" s="4">
        <v>0</v>
      </c>
      <c r="BI381" s="4">
        <v>1.1160000000000001</v>
      </c>
      <c r="BJ381" s="4">
        <v>0.86799999999999999</v>
      </c>
      <c r="BK381" s="4">
        <v>0</v>
      </c>
      <c r="BL381" s="4">
        <v>0.86799999999999999</v>
      </c>
      <c r="BM381" s="4">
        <v>2.1911999999999998</v>
      </c>
      <c r="BQ381" s="4">
        <v>454.62</v>
      </c>
      <c r="BR381" s="4">
        <v>0.30696800000000002</v>
      </c>
      <c r="BS381" s="4">
        <v>-5</v>
      </c>
      <c r="BT381" s="4">
        <v>0.206758</v>
      </c>
      <c r="BU381" s="4">
        <v>7.5015309999999999</v>
      </c>
      <c r="BV381" s="4">
        <v>4.1765119999999998</v>
      </c>
    </row>
    <row r="382" spans="1:74" x14ac:dyDescent="0.25">
      <c r="A382" s="2">
        <v>42803</v>
      </c>
      <c r="B382" s="3">
        <v>0.42356277777777779</v>
      </c>
      <c r="C382" s="4">
        <v>14.023</v>
      </c>
      <c r="D382" s="4">
        <v>0.78190000000000004</v>
      </c>
      <c r="E382" s="4">
        <v>7818.9340929999998</v>
      </c>
      <c r="F382" s="4">
        <v>61.8</v>
      </c>
      <c r="G382" s="4">
        <v>-26</v>
      </c>
      <c r="H382" s="4">
        <v>235.7</v>
      </c>
      <c r="J382" s="4">
        <v>3.39</v>
      </c>
      <c r="K382" s="4">
        <v>0.85060000000000002</v>
      </c>
      <c r="L382" s="4">
        <v>11.927899999999999</v>
      </c>
      <c r="M382" s="4">
        <v>0.66510000000000002</v>
      </c>
      <c r="N382" s="4">
        <v>52.551099999999998</v>
      </c>
      <c r="O382" s="4">
        <v>0</v>
      </c>
      <c r="P382" s="4">
        <v>52.6</v>
      </c>
      <c r="Q382" s="4">
        <v>40.875100000000003</v>
      </c>
      <c r="R382" s="4">
        <v>0</v>
      </c>
      <c r="S382" s="4">
        <v>40.9</v>
      </c>
      <c r="T382" s="4">
        <v>235.66909999999999</v>
      </c>
      <c r="W382" s="4">
        <v>0</v>
      </c>
      <c r="X382" s="4">
        <v>2.8818000000000001</v>
      </c>
      <c r="Y382" s="4">
        <v>11.7</v>
      </c>
      <c r="Z382" s="4">
        <v>853</v>
      </c>
      <c r="AA382" s="4">
        <v>864</v>
      </c>
      <c r="AB382" s="4">
        <v>852</v>
      </c>
      <c r="AC382" s="4">
        <v>76</v>
      </c>
      <c r="AD382" s="4">
        <v>14.22</v>
      </c>
      <c r="AE382" s="4">
        <v>0.33</v>
      </c>
      <c r="AF382" s="4">
        <v>982</v>
      </c>
      <c r="AG382" s="4">
        <v>-5</v>
      </c>
      <c r="AH382" s="4">
        <v>11</v>
      </c>
      <c r="AI382" s="4">
        <v>13</v>
      </c>
      <c r="AJ382" s="4">
        <v>119</v>
      </c>
      <c r="AK382" s="4">
        <v>120</v>
      </c>
      <c r="AL382" s="4">
        <v>4.5999999999999996</v>
      </c>
      <c r="AM382" s="4">
        <v>142</v>
      </c>
      <c r="AN382" s="4" t="s">
        <v>155</v>
      </c>
      <c r="AO382" s="4">
        <v>2</v>
      </c>
      <c r="AP382" s="5">
        <v>0.63226851851851851</v>
      </c>
      <c r="AQ382" s="4">
        <v>47.159112999999998</v>
      </c>
      <c r="AR382" s="4">
        <v>-88.484084999999993</v>
      </c>
      <c r="AS382" s="4">
        <v>308.8</v>
      </c>
      <c r="AT382" s="4">
        <v>27.4</v>
      </c>
      <c r="AU382" s="4">
        <v>12</v>
      </c>
      <c r="AV382" s="4">
        <v>9</v>
      </c>
      <c r="AW382" s="4" t="s">
        <v>425</v>
      </c>
      <c r="AX382" s="4">
        <v>1.7907090000000001</v>
      </c>
      <c r="AY382" s="4">
        <v>1.896903</v>
      </c>
      <c r="AZ382" s="4">
        <v>2.793806</v>
      </c>
      <c r="BA382" s="4">
        <v>11.154</v>
      </c>
      <c r="BB382" s="4">
        <v>11.37</v>
      </c>
      <c r="BC382" s="4">
        <v>1.02</v>
      </c>
      <c r="BD382" s="4">
        <v>17.567</v>
      </c>
      <c r="BE382" s="4">
        <v>2286.8560000000002</v>
      </c>
      <c r="BF382" s="4">
        <v>81.155000000000001</v>
      </c>
      <c r="BG382" s="4">
        <v>1.0549999999999999</v>
      </c>
      <c r="BH382" s="4">
        <v>0</v>
      </c>
      <c r="BI382" s="4">
        <v>1.0549999999999999</v>
      </c>
      <c r="BJ382" s="4">
        <v>0.82099999999999995</v>
      </c>
      <c r="BK382" s="4">
        <v>0</v>
      </c>
      <c r="BL382" s="4">
        <v>0.82099999999999995</v>
      </c>
      <c r="BM382" s="4">
        <v>1.8734999999999999</v>
      </c>
      <c r="BQ382" s="4">
        <v>401.74</v>
      </c>
      <c r="BR382" s="4">
        <v>0.369672</v>
      </c>
      <c r="BS382" s="4">
        <v>-5</v>
      </c>
      <c r="BT382" s="4">
        <v>0.205484</v>
      </c>
      <c r="BU382" s="4">
        <v>9.0338600000000007</v>
      </c>
      <c r="BV382" s="4">
        <v>4.1507769999999997</v>
      </c>
    </row>
    <row r="383" spans="1:74" x14ac:dyDescent="0.25">
      <c r="A383" s="2">
        <v>42803</v>
      </c>
      <c r="B383" s="3">
        <v>0.42357435185185183</v>
      </c>
      <c r="C383" s="4">
        <v>14.096</v>
      </c>
      <c r="D383" s="4">
        <v>0.5141</v>
      </c>
      <c r="E383" s="4">
        <v>5140.5619829999996</v>
      </c>
      <c r="F383" s="4">
        <v>59.8</v>
      </c>
      <c r="G383" s="4">
        <v>-21.4</v>
      </c>
      <c r="H383" s="4">
        <v>203.6</v>
      </c>
      <c r="J383" s="4">
        <v>2.87</v>
      </c>
      <c r="K383" s="4">
        <v>0.8528</v>
      </c>
      <c r="L383" s="4">
        <v>12.0207</v>
      </c>
      <c r="M383" s="4">
        <v>0.43840000000000001</v>
      </c>
      <c r="N383" s="4">
        <v>50.994599999999998</v>
      </c>
      <c r="O383" s="4">
        <v>0</v>
      </c>
      <c r="P383" s="4">
        <v>51</v>
      </c>
      <c r="Q383" s="4">
        <v>39.664400000000001</v>
      </c>
      <c r="R383" s="4">
        <v>0</v>
      </c>
      <c r="S383" s="4">
        <v>39.700000000000003</v>
      </c>
      <c r="T383" s="4">
        <v>203.61959999999999</v>
      </c>
      <c r="W383" s="4">
        <v>0</v>
      </c>
      <c r="X383" s="4">
        <v>2.4500000000000002</v>
      </c>
      <c r="Y383" s="4">
        <v>11.8</v>
      </c>
      <c r="Z383" s="4">
        <v>852</v>
      </c>
      <c r="AA383" s="4">
        <v>864</v>
      </c>
      <c r="AB383" s="4">
        <v>852</v>
      </c>
      <c r="AC383" s="4">
        <v>76</v>
      </c>
      <c r="AD383" s="4">
        <v>14.22</v>
      </c>
      <c r="AE383" s="4">
        <v>0.33</v>
      </c>
      <c r="AF383" s="4">
        <v>982</v>
      </c>
      <c r="AG383" s="4">
        <v>-5</v>
      </c>
      <c r="AH383" s="4">
        <v>11</v>
      </c>
      <c r="AI383" s="4">
        <v>13</v>
      </c>
      <c r="AJ383" s="4">
        <v>119</v>
      </c>
      <c r="AK383" s="4">
        <v>119.2</v>
      </c>
      <c r="AL383" s="4">
        <v>4.7</v>
      </c>
      <c r="AM383" s="4">
        <v>142</v>
      </c>
      <c r="AN383" s="4" t="s">
        <v>155</v>
      </c>
      <c r="AO383" s="4">
        <v>2</v>
      </c>
      <c r="AP383" s="5">
        <v>0.63228009259259255</v>
      </c>
      <c r="AQ383" s="4">
        <v>47.159233999999998</v>
      </c>
      <c r="AR383" s="4">
        <v>-88.484099999999998</v>
      </c>
      <c r="AS383" s="4">
        <v>308.8</v>
      </c>
      <c r="AT383" s="4">
        <v>28.7</v>
      </c>
      <c r="AU383" s="4">
        <v>12</v>
      </c>
      <c r="AV383" s="4">
        <v>9</v>
      </c>
      <c r="AW383" s="4" t="s">
        <v>425</v>
      </c>
      <c r="AX383" s="4">
        <v>1.993606</v>
      </c>
      <c r="AY383" s="4">
        <v>1.0287710000000001</v>
      </c>
      <c r="AZ383" s="4">
        <v>2.9936060000000002</v>
      </c>
      <c r="BA383" s="4">
        <v>11.154</v>
      </c>
      <c r="BB383" s="4">
        <v>11.54</v>
      </c>
      <c r="BC383" s="4">
        <v>1.03</v>
      </c>
      <c r="BD383" s="4">
        <v>17.266999999999999</v>
      </c>
      <c r="BE383" s="4">
        <v>2330.0569999999998</v>
      </c>
      <c r="BF383" s="4">
        <v>54.081000000000003</v>
      </c>
      <c r="BG383" s="4">
        <v>1.0349999999999999</v>
      </c>
      <c r="BH383" s="4">
        <v>0</v>
      </c>
      <c r="BI383" s="4">
        <v>1.0349999999999999</v>
      </c>
      <c r="BJ383" s="4">
        <v>0.80500000000000005</v>
      </c>
      <c r="BK383" s="4">
        <v>0</v>
      </c>
      <c r="BL383" s="4">
        <v>0.80500000000000005</v>
      </c>
      <c r="BM383" s="4">
        <v>1.6366000000000001</v>
      </c>
      <c r="BQ383" s="4">
        <v>345.30200000000002</v>
      </c>
      <c r="BR383" s="4">
        <v>0.36043799999999998</v>
      </c>
      <c r="BS383" s="4">
        <v>-5</v>
      </c>
      <c r="BT383" s="4">
        <v>0.20803199999999999</v>
      </c>
      <c r="BU383" s="4">
        <v>8.8082030000000007</v>
      </c>
      <c r="BV383" s="4">
        <v>4.2022459999999997</v>
      </c>
    </row>
    <row r="384" spans="1:74" x14ac:dyDescent="0.25">
      <c r="A384" s="2">
        <v>42803</v>
      </c>
      <c r="B384" s="3">
        <v>0.42358592592592598</v>
      </c>
      <c r="C384" s="4">
        <v>14.404</v>
      </c>
      <c r="D384" s="4">
        <v>0.24379999999999999</v>
      </c>
      <c r="E384" s="4">
        <v>2437.8888889999998</v>
      </c>
      <c r="F384" s="4">
        <v>58.4</v>
      </c>
      <c r="G384" s="4">
        <v>-29.9</v>
      </c>
      <c r="H384" s="4">
        <v>173.2</v>
      </c>
      <c r="J384" s="4">
        <v>2.29</v>
      </c>
      <c r="K384" s="4">
        <v>0.8528</v>
      </c>
      <c r="L384" s="4">
        <v>12.2835</v>
      </c>
      <c r="M384" s="4">
        <v>0.2079</v>
      </c>
      <c r="N384" s="4">
        <v>49.826000000000001</v>
      </c>
      <c r="O384" s="4">
        <v>0</v>
      </c>
      <c r="P384" s="4">
        <v>49.8</v>
      </c>
      <c r="Q384" s="4">
        <v>38.755400000000002</v>
      </c>
      <c r="R384" s="4">
        <v>0</v>
      </c>
      <c r="S384" s="4">
        <v>38.799999999999997</v>
      </c>
      <c r="T384" s="4">
        <v>173.22970000000001</v>
      </c>
      <c r="W384" s="4">
        <v>0</v>
      </c>
      <c r="X384" s="4">
        <v>1.9529000000000001</v>
      </c>
      <c r="Y384" s="4">
        <v>11.7</v>
      </c>
      <c r="Z384" s="4">
        <v>852</v>
      </c>
      <c r="AA384" s="4">
        <v>863</v>
      </c>
      <c r="AB384" s="4">
        <v>851</v>
      </c>
      <c r="AC384" s="4">
        <v>76</v>
      </c>
      <c r="AD384" s="4">
        <v>14.22</v>
      </c>
      <c r="AE384" s="4">
        <v>0.33</v>
      </c>
      <c r="AF384" s="4">
        <v>982</v>
      </c>
      <c r="AG384" s="4">
        <v>-5</v>
      </c>
      <c r="AH384" s="4">
        <v>11</v>
      </c>
      <c r="AI384" s="4">
        <v>13</v>
      </c>
      <c r="AJ384" s="4">
        <v>119</v>
      </c>
      <c r="AK384" s="4">
        <v>118.2</v>
      </c>
      <c r="AL384" s="4">
        <v>4.5</v>
      </c>
      <c r="AM384" s="4">
        <v>142</v>
      </c>
      <c r="AN384" s="4" t="s">
        <v>155</v>
      </c>
      <c r="AO384" s="4">
        <v>2</v>
      </c>
      <c r="AP384" s="5">
        <v>0.6322916666666667</v>
      </c>
      <c r="AQ384" s="4">
        <v>47.159367000000003</v>
      </c>
      <c r="AR384" s="4">
        <v>-88.484105</v>
      </c>
      <c r="AS384" s="4">
        <v>309.3</v>
      </c>
      <c r="AT384" s="4">
        <v>30.2</v>
      </c>
      <c r="AU384" s="4">
        <v>12</v>
      </c>
      <c r="AV384" s="4">
        <v>9</v>
      </c>
      <c r="AW384" s="4" t="s">
        <v>425</v>
      </c>
      <c r="AX384" s="4">
        <v>2.1955559999999998</v>
      </c>
      <c r="AY384" s="4">
        <v>1.1955560000000001</v>
      </c>
      <c r="AZ384" s="4">
        <v>3.1955559999999998</v>
      </c>
      <c r="BA384" s="4">
        <v>11.154</v>
      </c>
      <c r="BB384" s="4">
        <v>11.55</v>
      </c>
      <c r="BC384" s="4">
        <v>1.04</v>
      </c>
      <c r="BD384" s="4">
        <v>17.265000000000001</v>
      </c>
      <c r="BE384" s="4">
        <v>2375.413</v>
      </c>
      <c r="BF384" s="4">
        <v>25.588000000000001</v>
      </c>
      <c r="BG384" s="4">
        <v>1.0089999999999999</v>
      </c>
      <c r="BH384" s="4">
        <v>0</v>
      </c>
      <c r="BI384" s="4">
        <v>1.0089999999999999</v>
      </c>
      <c r="BJ384" s="4">
        <v>0.78500000000000003</v>
      </c>
      <c r="BK384" s="4">
        <v>0</v>
      </c>
      <c r="BL384" s="4">
        <v>0.78500000000000003</v>
      </c>
      <c r="BM384" s="4">
        <v>1.389</v>
      </c>
      <c r="BQ384" s="4">
        <v>274.59399999999999</v>
      </c>
      <c r="BR384" s="4">
        <v>0.37828800000000001</v>
      </c>
      <c r="BS384" s="4">
        <v>-5</v>
      </c>
      <c r="BT384" s="4">
        <v>0.20596800000000001</v>
      </c>
      <c r="BU384" s="4">
        <v>9.2444129999999998</v>
      </c>
      <c r="BV384" s="4">
        <v>4.1605540000000003</v>
      </c>
    </row>
    <row r="385" spans="1:74" x14ac:dyDescent="0.25">
      <c r="A385" s="2">
        <v>42803</v>
      </c>
      <c r="B385" s="3">
        <v>0.42359750000000002</v>
      </c>
      <c r="C385" s="4">
        <v>14.32</v>
      </c>
      <c r="D385" s="4">
        <v>8.1799999999999998E-2</v>
      </c>
      <c r="E385" s="4">
        <v>818.17283999999995</v>
      </c>
      <c r="F385" s="4">
        <v>60.9</v>
      </c>
      <c r="G385" s="4">
        <v>-32</v>
      </c>
      <c r="H385" s="4">
        <v>125.6</v>
      </c>
      <c r="J385" s="4">
        <v>1.77</v>
      </c>
      <c r="K385" s="4">
        <v>0.85519999999999996</v>
      </c>
      <c r="L385" s="4">
        <v>12.2463</v>
      </c>
      <c r="M385" s="4">
        <v>7.0000000000000007E-2</v>
      </c>
      <c r="N385" s="4">
        <v>52.064100000000003</v>
      </c>
      <c r="O385" s="4">
        <v>0</v>
      </c>
      <c r="P385" s="4">
        <v>52.1</v>
      </c>
      <c r="Q385" s="4">
        <v>40.496200000000002</v>
      </c>
      <c r="R385" s="4">
        <v>0</v>
      </c>
      <c r="S385" s="4">
        <v>40.5</v>
      </c>
      <c r="T385" s="4">
        <v>125.6234</v>
      </c>
      <c r="W385" s="4">
        <v>0</v>
      </c>
      <c r="X385" s="4">
        <v>1.5175000000000001</v>
      </c>
      <c r="Y385" s="4">
        <v>11.7</v>
      </c>
      <c r="Z385" s="4">
        <v>852</v>
      </c>
      <c r="AA385" s="4">
        <v>861</v>
      </c>
      <c r="AB385" s="4">
        <v>851</v>
      </c>
      <c r="AC385" s="4">
        <v>76</v>
      </c>
      <c r="AD385" s="4">
        <v>14.22</v>
      </c>
      <c r="AE385" s="4">
        <v>0.33</v>
      </c>
      <c r="AF385" s="4">
        <v>982</v>
      </c>
      <c r="AG385" s="4">
        <v>-5</v>
      </c>
      <c r="AH385" s="4">
        <v>11</v>
      </c>
      <c r="AI385" s="4">
        <v>13</v>
      </c>
      <c r="AJ385" s="4">
        <v>119</v>
      </c>
      <c r="AK385" s="4">
        <v>118</v>
      </c>
      <c r="AL385" s="4">
        <v>4.5</v>
      </c>
      <c r="AM385" s="4">
        <v>142</v>
      </c>
      <c r="AN385" s="4" t="s">
        <v>155</v>
      </c>
      <c r="AO385" s="4">
        <v>2</v>
      </c>
      <c r="AP385" s="5">
        <v>0.63230324074074074</v>
      </c>
      <c r="AQ385" s="4">
        <v>47.159503999999998</v>
      </c>
      <c r="AR385" s="4">
        <v>-88.484117999999995</v>
      </c>
      <c r="AS385" s="4">
        <v>310</v>
      </c>
      <c r="AT385" s="4">
        <v>32</v>
      </c>
      <c r="AU385" s="4">
        <v>12</v>
      </c>
      <c r="AV385" s="4">
        <v>9</v>
      </c>
      <c r="AW385" s="4" t="s">
        <v>425</v>
      </c>
      <c r="AX385" s="4">
        <v>2.3954049999999998</v>
      </c>
      <c r="AY385" s="4">
        <v>1.395405</v>
      </c>
      <c r="AZ385" s="4">
        <v>3.3954049999999998</v>
      </c>
      <c r="BA385" s="4">
        <v>11.154</v>
      </c>
      <c r="BB385" s="4">
        <v>11.75</v>
      </c>
      <c r="BC385" s="4">
        <v>1.05</v>
      </c>
      <c r="BD385" s="4">
        <v>16.928999999999998</v>
      </c>
      <c r="BE385" s="4">
        <v>2402.89</v>
      </c>
      <c r="BF385" s="4">
        <v>8.7379999999999995</v>
      </c>
      <c r="BG385" s="4">
        <v>1.07</v>
      </c>
      <c r="BH385" s="4">
        <v>0</v>
      </c>
      <c r="BI385" s="4">
        <v>1.07</v>
      </c>
      <c r="BJ385" s="4">
        <v>0.83199999999999996</v>
      </c>
      <c r="BK385" s="4">
        <v>0</v>
      </c>
      <c r="BL385" s="4">
        <v>0.83199999999999996</v>
      </c>
      <c r="BM385" s="4">
        <v>1.0221</v>
      </c>
      <c r="BQ385" s="4">
        <v>216.495</v>
      </c>
      <c r="BR385" s="4">
        <v>0.41047499999999998</v>
      </c>
      <c r="BS385" s="4">
        <v>-5</v>
      </c>
      <c r="BT385" s="4">
        <v>0.20499999999999999</v>
      </c>
      <c r="BU385" s="4">
        <v>10.030970999999999</v>
      </c>
      <c r="BV385" s="4">
        <v>4.141</v>
      </c>
    </row>
    <row r="386" spans="1:74" x14ac:dyDescent="0.25">
      <c r="A386" s="2">
        <v>42803</v>
      </c>
      <c r="B386" s="3">
        <v>0.42360907407407411</v>
      </c>
      <c r="C386" s="4">
        <v>14.074</v>
      </c>
      <c r="D386" s="4">
        <v>3.9E-2</v>
      </c>
      <c r="E386" s="4">
        <v>390.1893</v>
      </c>
      <c r="F386" s="4">
        <v>75.8</v>
      </c>
      <c r="G386" s="4">
        <v>-12.1</v>
      </c>
      <c r="H386" s="4">
        <v>81.900000000000006</v>
      </c>
      <c r="J386" s="4">
        <v>1.34</v>
      </c>
      <c r="K386" s="4">
        <v>0.85799999999999998</v>
      </c>
      <c r="L386" s="4">
        <v>12.0749</v>
      </c>
      <c r="M386" s="4">
        <v>3.3500000000000002E-2</v>
      </c>
      <c r="N386" s="4">
        <v>65.074799999999996</v>
      </c>
      <c r="O386" s="4">
        <v>0</v>
      </c>
      <c r="P386" s="4">
        <v>65.099999999999994</v>
      </c>
      <c r="Q386" s="4">
        <v>50.616199999999999</v>
      </c>
      <c r="R386" s="4">
        <v>0</v>
      </c>
      <c r="S386" s="4">
        <v>50.6</v>
      </c>
      <c r="T386" s="4">
        <v>81.892300000000006</v>
      </c>
      <c r="W386" s="4">
        <v>0</v>
      </c>
      <c r="X386" s="4">
        <v>1.1514</v>
      </c>
      <c r="Y386" s="4">
        <v>11.7</v>
      </c>
      <c r="Z386" s="4">
        <v>851</v>
      </c>
      <c r="AA386" s="4">
        <v>863</v>
      </c>
      <c r="AB386" s="4">
        <v>852</v>
      </c>
      <c r="AC386" s="4">
        <v>76</v>
      </c>
      <c r="AD386" s="4">
        <v>14.22</v>
      </c>
      <c r="AE386" s="4">
        <v>0.33</v>
      </c>
      <c r="AF386" s="4">
        <v>982</v>
      </c>
      <c r="AG386" s="4">
        <v>-5</v>
      </c>
      <c r="AH386" s="4">
        <v>11</v>
      </c>
      <c r="AI386" s="4">
        <v>13</v>
      </c>
      <c r="AJ386" s="4">
        <v>119</v>
      </c>
      <c r="AK386" s="4">
        <v>118.8</v>
      </c>
      <c r="AL386" s="4">
        <v>4.7</v>
      </c>
      <c r="AM386" s="4">
        <v>142</v>
      </c>
      <c r="AN386" s="4" t="s">
        <v>155</v>
      </c>
      <c r="AO386" s="4">
        <v>2</v>
      </c>
      <c r="AP386" s="5">
        <v>0.63231481481481489</v>
      </c>
      <c r="AQ386" s="4">
        <v>47.159635000000002</v>
      </c>
      <c r="AR386" s="4">
        <v>-88.484129999999993</v>
      </c>
      <c r="AS386" s="4">
        <v>310.2</v>
      </c>
      <c r="AT386" s="4">
        <v>32.299999999999997</v>
      </c>
      <c r="AU386" s="4">
        <v>12</v>
      </c>
      <c r="AV386" s="4">
        <v>9</v>
      </c>
      <c r="AW386" s="4" t="s">
        <v>425</v>
      </c>
      <c r="AX386" s="4">
        <v>2.3023980000000002</v>
      </c>
      <c r="AY386" s="4">
        <v>1.4976020000000001</v>
      </c>
      <c r="AZ386" s="4">
        <v>3.4</v>
      </c>
      <c r="BA386" s="4">
        <v>11.154</v>
      </c>
      <c r="BB386" s="4">
        <v>11.99</v>
      </c>
      <c r="BC386" s="4">
        <v>1.07</v>
      </c>
      <c r="BD386" s="4">
        <v>16.556000000000001</v>
      </c>
      <c r="BE386" s="4">
        <v>2410.904</v>
      </c>
      <c r="BF386" s="4">
        <v>4.2539999999999996</v>
      </c>
      <c r="BG386" s="4">
        <v>1.361</v>
      </c>
      <c r="BH386" s="4">
        <v>0</v>
      </c>
      <c r="BI386" s="4">
        <v>1.361</v>
      </c>
      <c r="BJ386" s="4">
        <v>1.0580000000000001</v>
      </c>
      <c r="BK386" s="4">
        <v>0</v>
      </c>
      <c r="BL386" s="4">
        <v>1.0580000000000001</v>
      </c>
      <c r="BM386" s="4">
        <v>0.67800000000000005</v>
      </c>
      <c r="BQ386" s="4">
        <v>167.15899999999999</v>
      </c>
      <c r="BR386" s="4">
        <v>0.32328000000000001</v>
      </c>
      <c r="BS386" s="4">
        <v>-5</v>
      </c>
      <c r="BT386" s="4">
        <v>0.20424200000000001</v>
      </c>
      <c r="BU386" s="4">
        <v>7.9001609999999998</v>
      </c>
      <c r="BV386" s="4">
        <v>4.1256930000000001</v>
      </c>
    </row>
    <row r="387" spans="1:74" x14ac:dyDescent="0.25">
      <c r="A387" s="2">
        <v>42803</v>
      </c>
      <c r="B387" s="3">
        <v>0.42362064814814815</v>
      </c>
      <c r="C387" s="4">
        <v>13.916</v>
      </c>
      <c r="D387" s="4">
        <v>1.78E-2</v>
      </c>
      <c r="E387" s="4">
        <v>177.82312899999999</v>
      </c>
      <c r="F387" s="4">
        <v>94.8</v>
      </c>
      <c r="G387" s="4">
        <v>-17.3</v>
      </c>
      <c r="H387" s="4">
        <v>56.8</v>
      </c>
      <c r="J387" s="4">
        <v>0.98</v>
      </c>
      <c r="K387" s="4">
        <v>0.85970000000000002</v>
      </c>
      <c r="L387" s="4">
        <v>11.9633</v>
      </c>
      <c r="M387" s="4">
        <v>1.5299999999999999E-2</v>
      </c>
      <c r="N387" s="4">
        <v>81.495699999999999</v>
      </c>
      <c r="O387" s="4">
        <v>0</v>
      </c>
      <c r="P387" s="4">
        <v>81.5</v>
      </c>
      <c r="Q387" s="4">
        <v>63.388599999999997</v>
      </c>
      <c r="R387" s="4">
        <v>0</v>
      </c>
      <c r="S387" s="4">
        <v>63.4</v>
      </c>
      <c r="T387" s="4">
        <v>56.751399999999997</v>
      </c>
      <c r="W387" s="4">
        <v>0</v>
      </c>
      <c r="X387" s="4">
        <v>0.8468</v>
      </c>
      <c r="Y387" s="4">
        <v>11.7</v>
      </c>
      <c r="Z387" s="4">
        <v>852</v>
      </c>
      <c r="AA387" s="4">
        <v>864</v>
      </c>
      <c r="AB387" s="4">
        <v>852</v>
      </c>
      <c r="AC387" s="4">
        <v>76</v>
      </c>
      <c r="AD387" s="4">
        <v>14.22</v>
      </c>
      <c r="AE387" s="4">
        <v>0.33</v>
      </c>
      <c r="AF387" s="4">
        <v>982</v>
      </c>
      <c r="AG387" s="4">
        <v>-5</v>
      </c>
      <c r="AH387" s="4">
        <v>10.242000000000001</v>
      </c>
      <c r="AI387" s="4">
        <v>13</v>
      </c>
      <c r="AJ387" s="4">
        <v>119</v>
      </c>
      <c r="AK387" s="4">
        <v>118.2</v>
      </c>
      <c r="AL387" s="4">
        <v>4.8</v>
      </c>
      <c r="AM387" s="4">
        <v>142</v>
      </c>
      <c r="AN387" s="4" t="s">
        <v>155</v>
      </c>
      <c r="AO387" s="4">
        <v>2</v>
      </c>
      <c r="AP387" s="5">
        <v>0.63232638888888892</v>
      </c>
      <c r="AQ387" s="4">
        <v>47.159770000000002</v>
      </c>
      <c r="AR387" s="4">
        <v>-88.484139999999996</v>
      </c>
      <c r="AS387" s="4">
        <v>310.39999999999998</v>
      </c>
      <c r="AT387" s="4">
        <v>33.1</v>
      </c>
      <c r="AU387" s="4">
        <v>12</v>
      </c>
      <c r="AV387" s="4">
        <v>9</v>
      </c>
      <c r="AW387" s="4" t="s">
        <v>425</v>
      </c>
      <c r="AX387" s="4">
        <v>1.1299699999999999</v>
      </c>
      <c r="AY387" s="4">
        <v>1.402498</v>
      </c>
      <c r="AZ387" s="4">
        <v>1.83996</v>
      </c>
      <c r="BA387" s="4">
        <v>11.154</v>
      </c>
      <c r="BB387" s="4">
        <v>12.14</v>
      </c>
      <c r="BC387" s="4">
        <v>1.0900000000000001</v>
      </c>
      <c r="BD387" s="4">
        <v>16.324999999999999</v>
      </c>
      <c r="BE387" s="4">
        <v>2415.0810000000001</v>
      </c>
      <c r="BF387" s="4">
        <v>1.964</v>
      </c>
      <c r="BG387" s="4">
        <v>1.7230000000000001</v>
      </c>
      <c r="BH387" s="4">
        <v>0</v>
      </c>
      <c r="BI387" s="4">
        <v>1.7230000000000001</v>
      </c>
      <c r="BJ387" s="4">
        <v>1.34</v>
      </c>
      <c r="BK387" s="4">
        <v>0</v>
      </c>
      <c r="BL387" s="4">
        <v>1.34</v>
      </c>
      <c r="BM387" s="4">
        <v>0.47499999999999998</v>
      </c>
      <c r="BQ387" s="4">
        <v>124.292</v>
      </c>
      <c r="BR387" s="4">
        <v>0.28617799999999999</v>
      </c>
      <c r="BS387" s="4">
        <v>-5</v>
      </c>
      <c r="BT387" s="4">
        <v>0.20324200000000001</v>
      </c>
      <c r="BU387" s="4">
        <v>6.9934750000000001</v>
      </c>
      <c r="BV387" s="4">
        <v>4.1054880000000002</v>
      </c>
    </row>
    <row r="388" spans="1:74" x14ac:dyDescent="0.25">
      <c r="A388" s="2">
        <v>42803</v>
      </c>
      <c r="B388" s="3">
        <v>0.42363222222222219</v>
      </c>
      <c r="C388" s="4">
        <v>13.923</v>
      </c>
      <c r="D388" s="4">
        <v>1.15E-2</v>
      </c>
      <c r="E388" s="4">
        <v>114.540943</v>
      </c>
      <c r="F388" s="4">
        <v>114.3</v>
      </c>
      <c r="G388" s="4">
        <v>-19.600000000000001</v>
      </c>
      <c r="H388" s="4">
        <v>52.5</v>
      </c>
      <c r="J388" s="4">
        <v>0.74</v>
      </c>
      <c r="K388" s="4">
        <v>0.85960000000000003</v>
      </c>
      <c r="L388" s="4">
        <v>11.9687</v>
      </c>
      <c r="M388" s="4">
        <v>9.7999999999999997E-3</v>
      </c>
      <c r="N388" s="4">
        <v>98.291399999999996</v>
      </c>
      <c r="O388" s="4">
        <v>0</v>
      </c>
      <c r="P388" s="4">
        <v>98.3</v>
      </c>
      <c r="Q388" s="4">
        <v>76.452600000000004</v>
      </c>
      <c r="R388" s="4">
        <v>0</v>
      </c>
      <c r="S388" s="4">
        <v>76.5</v>
      </c>
      <c r="T388" s="4">
        <v>52.490499999999997</v>
      </c>
      <c r="W388" s="4">
        <v>0</v>
      </c>
      <c r="X388" s="4">
        <v>0.63980000000000004</v>
      </c>
      <c r="Y388" s="4">
        <v>11.8</v>
      </c>
      <c r="Z388" s="4">
        <v>852</v>
      </c>
      <c r="AA388" s="4">
        <v>863</v>
      </c>
      <c r="AB388" s="4">
        <v>852</v>
      </c>
      <c r="AC388" s="4">
        <v>76</v>
      </c>
      <c r="AD388" s="4">
        <v>14.22</v>
      </c>
      <c r="AE388" s="4">
        <v>0.33</v>
      </c>
      <c r="AF388" s="4">
        <v>982</v>
      </c>
      <c r="AG388" s="4">
        <v>-5</v>
      </c>
      <c r="AH388" s="4">
        <v>10</v>
      </c>
      <c r="AI388" s="4">
        <v>13</v>
      </c>
      <c r="AJ388" s="4">
        <v>119</v>
      </c>
      <c r="AK388" s="4">
        <v>117.2</v>
      </c>
      <c r="AL388" s="4">
        <v>4.5999999999999996</v>
      </c>
      <c r="AM388" s="4">
        <v>142</v>
      </c>
      <c r="AN388" s="4" t="s">
        <v>155</v>
      </c>
      <c r="AO388" s="4">
        <v>2</v>
      </c>
      <c r="AP388" s="5">
        <v>0.63233796296296296</v>
      </c>
      <c r="AQ388" s="4">
        <v>47.159908000000001</v>
      </c>
      <c r="AR388" s="4">
        <v>-88.484146999999993</v>
      </c>
      <c r="AS388" s="4">
        <v>310.5</v>
      </c>
      <c r="AT388" s="4">
        <v>33.700000000000003</v>
      </c>
      <c r="AU388" s="4">
        <v>12</v>
      </c>
      <c r="AV388" s="4">
        <v>11</v>
      </c>
      <c r="AW388" s="4" t="s">
        <v>421</v>
      </c>
      <c r="AX388" s="4">
        <v>1.197403</v>
      </c>
      <c r="AY388" s="4">
        <v>1.594805</v>
      </c>
      <c r="AZ388" s="4">
        <v>1.9948049999999999</v>
      </c>
      <c r="BA388" s="4">
        <v>11.154</v>
      </c>
      <c r="BB388" s="4">
        <v>12.14</v>
      </c>
      <c r="BC388" s="4">
        <v>1.0900000000000001</v>
      </c>
      <c r="BD388" s="4">
        <v>16.329999999999998</v>
      </c>
      <c r="BE388" s="4">
        <v>2416.2649999999999</v>
      </c>
      <c r="BF388" s="4">
        <v>1.2649999999999999</v>
      </c>
      <c r="BG388" s="4">
        <v>2.0779999999999998</v>
      </c>
      <c r="BH388" s="4">
        <v>0</v>
      </c>
      <c r="BI388" s="4">
        <v>2.0779999999999998</v>
      </c>
      <c r="BJ388" s="4">
        <v>1.6160000000000001</v>
      </c>
      <c r="BK388" s="4">
        <v>0</v>
      </c>
      <c r="BL388" s="4">
        <v>1.6160000000000001</v>
      </c>
      <c r="BM388" s="4">
        <v>0.43940000000000001</v>
      </c>
      <c r="BQ388" s="4">
        <v>93.909000000000006</v>
      </c>
      <c r="BR388" s="4">
        <v>0.28627399999999997</v>
      </c>
      <c r="BS388" s="4">
        <v>-5</v>
      </c>
      <c r="BT388" s="4">
        <v>0.20300000000000001</v>
      </c>
      <c r="BU388" s="4">
        <v>6.9958200000000001</v>
      </c>
      <c r="BV388" s="4">
        <v>4.1006</v>
      </c>
    </row>
    <row r="389" spans="1:74" x14ac:dyDescent="0.25">
      <c r="A389" s="2">
        <v>42803</v>
      </c>
      <c r="B389" s="3">
        <v>0.42364379629629628</v>
      </c>
      <c r="C389" s="4">
        <v>13.977</v>
      </c>
      <c r="D389" s="4">
        <v>8.8000000000000005E-3</v>
      </c>
      <c r="E389" s="4">
        <v>88.035713999999999</v>
      </c>
      <c r="F389" s="4">
        <v>177.6</v>
      </c>
      <c r="G389" s="4">
        <v>-19.8</v>
      </c>
      <c r="H389" s="4">
        <v>45.8</v>
      </c>
      <c r="J389" s="4">
        <v>0.6</v>
      </c>
      <c r="K389" s="4">
        <v>0.85919999999999996</v>
      </c>
      <c r="L389" s="4">
        <v>12.0085</v>
      </c>
      <c r="M389" s="4">
        <v>7.6E-3</v>
      </c>
      <c r="N389" s="4">
        <v>152.5675</v>
      </c>
      <c r="O389" s="4">
        <v>0</v>
      </c>
      <c r="P389" s="4">
        <v>152.6</v>
      </c>
      <c r="Q389" s="4">
        <v>118.66930000000001</v>
      </c>
      <c r="R389" s="4">
        <v>0</v>
      </c>
      <c r="S389" s="4">
        <v>118.7</v>
      </c>
      <c r="T389" s="4">
        <v>45.834000000000003</v>
      </c>
      <c r="W389" s="4">
        <v>0</v>
      </c>
      <c r="X389" s="4">
        <v>0.51549999999999996</v>
      </c>
      <c r="Y389" s="4">
        <v>11.7</v>
      </c>
      <c r="Z389" s="4">
        <v>852</v>
      </c>
      <c r="AA389" s="4">
        <v>864</v>
      </c>
      <c r="AB389" s="4">
        <v>853</v>
      </c>
      <c r="AC389" s="4">
        <v>76</v>
      </c>
      <c r="AD389" s="4">
        <v>14.22</v>
      </c>
      <c r="AE389" s="4">
        <v>0.33</v>
      </c>
      <c r="AF389" s="4">
        <v>982</v>
      </c>
      <c r="AG389" s="4">
        <v>-5</v>
      </c>
      <c r="AH389" s="4">
        <v>10</v>
      </c>
      <c r="AI389" s="4">
        <v>13</v>
      </c>
      <c r="AJ389" s="4">
        <v>119</v>
      </c>
      <c r="AK389" s="4">
        <v>117.8</v>
      </c>
      <c r="AL389" s="4">
        <v>4.5999999999999996</v>
      </c>
      <c r="AM389" s="4">
        <v>142</v>
      </c>
      <c r="AN389" s="4" t="s">
        <v>155</v>
      </c>
      <c r="AO389" s="4">
        <v>2</v>
      </c>
      <c r="AP389" s="5">
        <v>0.632349537037037</v>
      </c>
      <c r="AQ389" s="4">
        <v>47.160043999999999</v>
      </c>
      <c r="AR389" s="4">
        <v>-88.484151999999995</v>
      </c>
      <c r="AS389" s="4">
        <v>310.5</v>
      </c>
      <c r="AT389" s="4">
        <v>33.700000000000003</v>
      </c>
      <c r="AU389" s="4">
        <v>12</v>
      </c>
      <c r="AV389" s="4">
        <v>12</v>
      </c>
      <c r="AW389" s="4" t="s">
        <v>404</v>
      </c>
      <c r="AX389" s="4">
        <v>1.005395</v>
      </c>
      <c r="AY389" s="4">
        <v>1.6</v>
      </c>
      <c r="AZ389" s="4">
        <v>1.9026970000000001</v>
      </c>
      <c r="BA389" s="4">
        <v>11.154</v>
      </c>
      <c r="BB389" s="4">
        <v>12.1</v>
      </c>
      <c r="BC389" s="4">
        <v>1.08</v>
      </c>
      <c r="BD389" s="4">
        <v>16.393000000000001</v>
      </c>
      <c r="BE389" s="4">
        <v>2416.8429999999998</v>
      </c>
      <c r="BF389" s="4">
        <v>0.96899999999999997</v>
      </c>
      <c r="BG389" s="4">
        <v>3.2160000000000002</v>
      </c>
      <c r="BH389" s="4">
        <v>0</v>
      </c>
      <c r="BI389" s="4">
        <v>3.2160000000000002</v>
      </c>
      <c r="BJ389" s="4">
        <v>2.5009999999999999</v>
      </c>
      <c r="BK389" s="4">
        <v>0</v>
      </c>
      <c r="BL389" s="4">
        <v>2.5009999999999999</v>
      </c>
      <c r="BM389" s="4">
        <v>0.38250000000000001</v>
      </c>
      <c r="BQ389" s="4">
        <v>75.436999999999998</v>
      </c>
      <c r="BR389" s="4">
        <v>0.29761199999999999</v>
      </c>
      <c r="BS389" s="4">
        <v>-5</v>
      </c>
      <c r="BT389" s="4">
        <v>0.20072599999999999</v>
      </c>
      <c r="BU389" s="4">
        <v>7.272894</v>
      </c>
      <c r="BV389" s="4">
        <v>4.054665</v>
      </c>
    </row>
    <row r="390" spans="1:74" x14ac:dyDescent="0.25">
      <c r="A390" s="2">
        <v>42803</v>
      </c>
      <c r="B390" s="3">
        <v>0.42365537037037032</v>
      </c>
      <c r="C390" s="4">
        <v>13.903</v>
      </c>
      <c r="D390" s="4">
        <v>5.0000000000000001E-3</v>
      </c>
      <c r="E390" s="4">
        <v>50</v>
      </c>
      <c r="F390" s="4">
        <v>297.89999999999998</v>
      </c>
      <c r="G390" s="4">
        <v>-14.7</v>
      </c>
      <c r="H390" s="4">
        <v>44.1</v>
      </c>
      <c r="J390" s="4">
        <v>0.6</v>
      </c>
      <c r="K390" s="4">
        <v>0.85980000000000001</v>
      </c>
      <c r="L390" s="4">
        <v>11.9541</v>
      </c>
      <c r="M390" s="4">
        <v>4.3E-3</v>
      </c>
      <c r="N390" s="4">
        <v>256.10950000000003</v>
      </c>
      <c r="O390" s="4">
        <v>0</v>
      </c>
      <c r="P390" s="4">
        <v>256.10000000000002</v>
      </c>
      <c r="Q390" s="4">
        <v>199.20580000000001</v>
      </c>
      <c r="R390" s="4">
        <v>0</v>
      </c>
      <c r="S390" s="4">
        <v>199.2</v>
      </c>
      <c r="T390" s="4">
        <v>44.1</v>
      </c>
      <c r="W390" s="4">
        <v>0</v>
      </c>
      <c r="X390" s="4">
        <v>0.51590000000000003</v>
      </c>
      <c r="Y390" s="4">
        <v>11.7</v>
      </c>
      <c r="Z390" s="4">
        <v>853</v>
      </c>
      <c r="AA390" s="4">
        <v>863</v>
      </c>
      <c r="AB390" s="4">
        <v>852</v>
      </c>
      <c r="AC390" s="4">
        <v>76</v>
      </c>
      <c r="AD390" s="4">
        <v>14.22</v>
      </c>
      <c r="AE390" s="4">
        <v>0.33</v>
      </c>
      <c r="AF390" s="4">
        <v>982</v>
      </c>
      <c r="AG390" s="4">
        <v>-5</v>
      </c>
      <c r="AH390" s="4">
        <v>10.757999999999999</v>
      </c>
      <c r="AI390" s="4">
        <v>13</v>
      </c>
      <c r="AJ390" s="4">
        <v>119</v>
      </c>
      <c r="AK390" s="4">
        <v>118</v>
      </c>
      <c r="AL390" s="4">
        <v>4.4000000000000004</v>
      </c>
      <c r="AM390" s="4">
        <v>142</v>
      </c>
      <c r="AN390" s="4" t="s">
        <v>155</v>
      </c>
      <c r="AO390" s="4">
        <v>2</v>
      </c>
      <c r="AP390" s="5">
        <v>0.63236111111111104</v>
      </c>
      <c r="AQ390" s="4">
        <v>47.160181000000001</v>
      </c>
      <c r="AR390" s="4">
        <v>-88.484153000000006</v>
      </c>
      <c r="AS390" s="4">
        <v>310.7</v>
      </c>
      <c r="AT390" s="4">
        <v>33.5</v>
      </c>
      <c r="AU390" s="4">
        <v>12</v>
      </c>
      <c r="AV390" s="4">
        <v>12</v>
      </c>
      <c r="AW390" s="4" t="s">
        <v>404</v>
      </c>
      <c r="AX390" s="4">
        <v>1</v>
      </c>
      <c r="AY390" s="4">
        <v>1.6</v>
      </c>
      <c r="AZ390" s="4">
        <v>1.9</v>
      </c>
      <c r="BA390" s="4">
        <v>11.154</v>
      </c>
      <c r="BB390" s="4">
        <v>12.16</v>
      </c>
      <c r="BC390" s="4">
        <v>1.0900000000000001</v>
      </c>
      <c r="BD390" s="4">
        <v>16.305</v>
      </c>
      <c r="BE390" s="4">
        <v>2417.5659999999998</v>
      </c>
      <c r="BF390" s="4">
        <v>0.55300000000000005</v>
      </c>
      <c r="BG390" s="4">
        <v>5.4240000000000004</v>
      </c>
      <c r="BH390" s="4">
        <v>0</v>
      </c>
      <c r="BI390" s="4">
        <v>5.4240000000000004</v>
      </c>
      <c r="BJ390" s="4">
        <v>4.2190000000000003</v>
      </c>
      <c r="BK390" s="4">
        <v>0</v>
      </c>
      <c r="BL390" s="4">
        <v>4.2190000000000003</v>
      </c>
      <c r="BM390" s="4">
        <v>0.36980000000000002</v>
      </c>
      <c r="BQ390" s="4">
        <v>75.86</v>
      </c>
      <c r="BR390" s="4">
        <v>0.30099999999999999</v>
      </c>
      <c r="BS390" s="4">
        <v>-5</v>
      </c>
      <c r="BT390" s="4">
        <v>0.201516</v>
      </c>
      <c r="BU390" s="4">
        <v>7.3556879999999998</v>
      </c>
      <c r="BV390" s="4">
        <v>4.0706230000000003</v>
      </c>
    </row>
    <row r="391" spans="1:74" x14ac:dyDescent="0.25">
      <c r="A391" s="2">
        <v>42803</v>
      </c>
      <c r="B391" s="3">
        <v>0.42366694444444447</v>
      </c>
      <c r="C391" s="4">
        <v>13.551</v>
      </c>
      <c r="D391" s="4">
        <v>5.0000000000000001E-3</v>
      </c>
      <c r="E391" s="4">
        <v>50</v>
      </c>
      <c r="F391" s="4">
        <v>407.7</v>
      </c>
      <c r="G391" s="4">
        <v>-14.2</v>
      </c>
      <c r="H391" s="4">
        <v>42.4</v>
      </c>
      <c r="J391" s="4">
        <v>0.6</v>
      </c>
      <c r="K391" s="4">
        <v>0.86299999999999999</v>
      </c>
      <c r="L391" s="4">
        <v>11.693899999999999</v>
      </c>
      <c r="M391" s="4">
        <v>4.3E-3</v>
      </c>
      <c r="N391" s="4">
        <v>351.84010000000001</v>
      </c>
      <c r="O391" s="4">
        <v>0</v>
      </c>
      <c r="P391" s="4">
        <v>351.8</v>
      </c>
      <c r="Q391" s="4">
        <v>273.66649999999998</v>
      </c>
      <c r="R391" s="4">
        <v>0</v>
      </c>
      <c r="S391" s="4">
        <v>273.7</v>
      </c>
      <c r="T391" s="4">
        <v>42.3996</v>
      </c>
      <c r="W391" s="4">
        <v>0</v>
      </c>
      <c r="X391" s="4">
        <v>0.51780000000000004</v>
      </c>
      <c r="Y391" s="4">
        <v>11.7</v>
      </c>
      <c r="Z391" s="4">
        <v>853</v>
      </c>
      <c r="AA391" s="4">
        <v>864</v>
      </c>
      <c r="AB391" s="4">
        <v>853</v>
      </c>
      <c r="AC391" s="4">
        <v>76</v>
      </c>
      <c r="AD391" s="4">
        <v>14.22</v>
      </c>
      <c r="AE391" s="4">
        <v>0.33</v>
      </c>
      <c r="AF391" s="4">
        <v>982</v>
      </c>
      <c r="AG391" s="4">
        <v>-5</v>
      </c>
      <c r="AH391" s="4">
        <v>10.242000000000001</v>
      </c>
      <c r="AI391" s="4">
        <v>13</v>
      </c>
      <c r="AJ391" s="4">
        <v>119</v>
      </c>
      <c r="AK391" s="4">
        <v>118.8</v>
      </c>
      <c r="AL391" s="4">
        <v>4.4000000000000004</v>
      </c>
      <c r="AM391" s="4">
        <v>142</v>
      </c>
      <c r="AN391" s="4" t="s">
        <v>155</v>
      </c>
      <c r="AO391" s="4">
        <v>2</v>
      </c>
      <c r="AP391" s="5">
        <v>0.63237268518518519</v>
      </c>
      <c r="AQ391" s="4">
        <v>47.160311</v>
      </c>
      <c r="AR391" s="4">
        <v>-88.484122999999997</v>
      </c>
      <c r="AS391" s="4">
        <v>310.7</v>
      </c>
      <c r="AT391" s="4">
        <v>32.799999999999997</v>
      </c>
      <c r="AU391" s="4">
        <v>12</v>
      </c>
      <c r="AV391" s="4">
        <v>12</v>
      </c>
      <c r="AW391" s="4" t="s">
        <v>404</v>
      </c>
      <c r="AX391" s="4">
        <v>1.388412</v>
      </c>
      <c r="AY391" s="4">
        <v>1.0173829999999999</v>
      </c>
      <c r="AZ391" s="4">
        <v>2.191309</v>
      </c>
      <c r="BA391" s="4">
        <v>11.154</v>
      </c>
      <c r="BB391" s="4">
        <v>12.46</v>
      </c>
      <c r="BC391" s="4">
        <v>1.1200000000000001</v>
      </c>
      <c r="BD391" s="4">
        <v>15.877000000000001</v>
      </c>
      <c r="BE391" s="4">
        <v>2417.7379999999998</v>
      </c>
      <c r="BF391" s="4">
        <v>0.56799999999999995</v>
      </c>
      <c r="BG391" s="4">
        <v>7.6180000000000003</v>
      </c>
      <c r="BH391" s="4">
        <v>0</v>
      </c>
      <c r="BI391" s="4">
        <v>7.6180000000000003</v>
      </c>
      <c r="BJ391" s="4">
        <v>5.9249999999999998</v>
      </c>
      <c r="BK391" s="4">
        <v>0</v>
      </c>
      <c r="BL391" s="4">
        <v>5.9249999999999998</v>
      </c>
      <c r="BM391" s="4">
        <v>0.36349999999999999</v>
      </c>
      <c r="BQ391" s="4">
        <v>77.84</v>
      </c>
      <c r="BR391" s="4">
        <v>0.25552000000000002</v>
      </c>
      <c r="BS391" s="4">
        <v>-5</v>
      </c>
      <c r="BT391" s="4">
        <v>0.200484</v>
      </c>
      <c r="BU391" s="4">
        <v>6.2442700000000002</v>
      </c>
      <c r="BV391" s="4">
        <v>4.0497769999999997</v>
      </c>
    </row>
    <row r="392" spans="1:74" x14ac:dyDescent="0.25">
      <c r="A392" s="2">
        <v>42803</v>
      </c>
      <c r="B392" s="3">
        <v>0.42367851851851851</v>
      </c>
      <c r="C392" s="4">
        <v>13.41</v>
      </c>
      <c r="D392" s="4">
        <v>5.0000000000000001E-3</v>
      </c>
      <c r="E392" s="4">
        <v>50</v>
      </c>
      <c r="F392" s="4">
        <v>487.9</v>
      </c>
      <c r="G392" s="4">
        <v>-14.1</v>
      </c>
      <c r="H392" s="4">
        <v>40</v>
      </c>
      <c r="J392" s="4">
        <v>0.6</v>
      </c>
      <c r="K392" s="4">
        <v>0.86429999999999996</v>
      </c>
      <c r="L392" s="4">
        <v>11.589700000000001</v>
      </c>
      <c r="M392" s="4">
        <v>4.3E-3</v>
      </c>
      <c r="N392" s="4">
        <v>421.6771</v>
      </c>
      <c r="O392" s="4">
        <v>0</v>
      </c>
      <c r="P392" s="4">
        <v>421.7</v>
      </c>
      <c r="Q392" s="4">
        <v>327.98680000000002</v>
      </c>
      <c r="R392" s="4">
        <v>0</v>
      </c>
      <c r="S392" s="4">
        <v>328</v>
      </c>
      <c r="T392" s="4">
        <v>39.957099999999997</v>
      </c>
      <c r="W392" s="4">
        <v>0</v>
      </c>
      <c r="X392" s="4">
        <v>0.51859999999999995</v>
      </c>
      <c r="Y392" s="4">
        <v>11.7</v>
      </c>
      <c r="Z392" s="4">
        <v>853</v>
      </c>
      <c r="AA392" s="4">
        <v>864</v>
      </c>
      <c r="AB392" s="4">
        <v>854</v>
      </c>
      <c r="AC392" s="4">
        <v>76</v>
      </c>
      <c r="AD392" s="4">
        <v>14.22</v>
      </c>
      <c r="AE392" s="4">
        <v>0.33</v>
      </c>
      <c r="AF392" s="4">
        <v>982</v>
      </c>
      <c r="AG392" s="4">
        <v>-5</v>
      </c>
      <c r="AH392" s="4">
        <v>10</v>
      </c>
      <c r="AI392" s="4">
        <v>13</v>
      </c>
      <c r="AJ392" s="4">
        <v>119</v>
      </c>
      <c r="AK392" s="4">
        <v>119</v>
      </c>
      <c r="AL392" s="4">
        <v>4.4000000000000004</v>
      </c>
      <c r="AM392" s="4">
        <v>142</v>
      </c>
      <c r="AN392" s="4" t="s">
        <v>155</v>
      </c>
      <c r="AO392" s="4">
        <v>2</v>
      </c>
      <c r="AP392" s="5">
        <v>0.63238425925925923</v>
      </c>
      <c r="AQ392" s="4">
        <v>47.160446</v>
      </c>
      <c r="AR392" s="4">
        <v>-88.484104000000002</v>
      </c>
      <c r="AS392" s="4">
        <v>311.10000000000002</v>
      </c>
      <c r="AT392" s="4">
        <v>33</v>
      </c>
      <c r="AU392" s="4">
        <v>12</v>
      </c>
      <c r="AV392" s="4">
        <v>11</v>
      </c>
      <c r="AW392" s="4" t="s">
        <v>197</v>
      </c>
      <c r="AX392" s="4">
        <v>1.691009</v>
      </c>
      <c r="AY392" s="4">
        <v>1.1940059999999999</v>
      </c>
      <c r="AZ392" s="4">
        <v>2.491009</v>
      </c>
      <c r="BA392" s="4">
        <v>11.154</v>
      </c>
      <c r="BB392" s="4">
        <v>12.58</v>
      </c>
      <c r="BC392" s="4">
        <v>1.1299999999999999</v>
      </c>
      <c r="BD392" s="4">
        <v>15.706</v>
      </c>
      <c r="BE392" s="4">
        <v>2417.8470000000002</v>
      </c>
      <c r="BF392" s="4">
        <v>0.57399999999999995</v>
      </c>
      <c r="BG392" s="4">
        <v>9.2119999999999997</v>
      </c>
      <c r="BH392" s="4">
        <v>0</v>
      </c>
      <c r="BI392" s="4">
        <v>9.2119999999999997</v>
      </c>
      <c r="BJ392" s="4">
        <v>7.1660000000000004</v>
      </c>
      <c r="BK392" s="4">
        <v>0</v>
      </c>
      <c r="BL392" s="4">
        <v>7.1660000000000004</v>
      </c>
      <c r="BM392" s="4">
        <v>0.34560000000000002</v>
      </c>
      <c r="BQ392" s="4">
        <v>78.659000000000006</v>
      </c>
      <c r="BR392" s="4">
        <v>0.21674399999999999</v>
      </c>
      <c r="BS392" s="4">
        <v>-5</v>
      </c>
      <c r="BT392" s="4">
        <v>0.199242</v>
      </c>
      <c r="BU392" s="4">
        <v>5.2966810000000004</v>
      </c>
      <c r="BV392" s="4">
        <v>4.0246880000000003</v>
      </c>
    </row>
    <row r="393" spans="1:74" x14ac:dyDescent="0.25">
      <c r="A393" s="2">
        <v>42803</v>
      </c>
      <c r="B393" s="3">
        <v>0.4236900925925926</v>
      </c>
      <c r="C393" s="4">
        <v>13.581</v>
      </c>
      <c r="D393" s="4">
        <v>5.0000000000000001E-3</v>
      </c>
      <c r="E393" s="4">
        <v>50</v>
      </c>
      <c r="F393" s="4">
        <v>541</v>
      </c>
      <c r="G393" s="4">
        <v>-14.2</v>
      </c>
      <c r="H393" s="4">
        <v>39.1</v>
      </c>
      <c r="J393" s="4">
        <v>0.6</v>
      </c>
      <c r="K393" s="4">
        <v>0.86270000000000002</v>
      </c>
      <c r="L393" s="4">
        <v>11.7158</v>
      </c>
      <c r="M393" s="4">
        <v>4.3E-3</v>
      </c>
      <c r="N393" s="4">
        <v>466.75700000000001</v>
      </c>
      <c r="O393" s="4">
        <v>0</v>
      </c>
      <c r="P393" s="4">
        <v>466.8</v>
      </c>
      <c r="Q393" s="4">
        <v>363.05059999999997</v>
      </c>
      <c r="R393" s="4">
        <v>0</v>
      </c>
      <c r="S393" s="4">
        <v>363.1</v>
      </c>
      <c r="T393" s="4">
        <v>39.1</v>
      </c>
      <c r="W393" s="4">
        <v>0</v>
      </c>
      <c r="X393" s="4">
        <v>0.51759999999999995</v>
      </c>
      <c r="Y393" s="4">
        <v>11.8</v>
      </c>
      <c r="Z393" s="4">
        <v>852</v>
      </c>
      <c r="AA393" s="4">
        <v>864</v>
      </c>
      <c r="AB393" s="4">
        <v>854</v>
      </c>
      <c r="AC393" s="4">
        <v>76</v>
      </c>
      <c r="AD393" s="4">
        <v>14.22</v>
      </c>
      <c r="AE393" s="4">
        <v>0.33</v>
      </c>
      <c r="AF393" s="4">
        <v>982</v>
      </c>
      <c r="AG393" s="4">
        <v>-5</v>
      </c>
      <c r="AH393" s="4">
        <v>10</v>
      </c>
      <c r="AI393" s="4">
        <v>13</v>
      </c>
      <c r="AJ393" s="4">
        <v>119.8</v>
      </c>
      <c r="AK393" s="4">
        <v>118.2</v>
      </c>
      <c r="AL393" s="4">
        <v>4.3</v>
      </c>
      <c r="AM393" s="4">
        <v>142</v>
      </c>
      <c r="AN393" s="4" t="s">
        <v>155</v>
      </c>
      <c r="AO393" s="4">
        <v>2</v>
      </c>
      <c r="AP393" s="5">
        <v>0.63239583333333338</v>
      </c>
      <c r="AQ393" s="4">
        <v>47.160575999999999</v>
      </c>
      <c r="AR393" s="4">
        <v>-88.484074000000007</v>
      </c>
      <c r="AS393" s="4">
        <v>311.5</v>
      </c>
      <c r="AT393" s="4">
        <v>32.700000000000003</v>
      </c>
      <c r="AU393" s="4">
        <v>12</v>
      </c>
      <c r="AV393" s="4">
        <v>11</v>
      </c>
      <c r="AW393" s="4" t="s">
        <v>197</v>
      </c>
      <c r="AX393" s="4">
        <v>1.9907090000000001</v>
      </c>
      <c r="AY393" s="4">
        <v>1.006194</v>
      </c>
      <c r="AZ393" s="4">
        <v>2.6938059999999999</v>
      </c>
      <c r="BA393" s="4">
        <v>11.154</v>
      </c>
      <c r="BB393" s="4">
        <v>12.43</v>
      </c>
      <c r="BC393" s="4">
        <v>1.1100000000000001</v>
      </c>
      <c r="BD393" s="4">
        <v>15.917</v>
      </c>
      <c r="BE393" s="4">
        <v>2417.7950000000001</v>
      </c>
      <c r="BF393" s="4">
        <v>0.56699999999999995</v>
      </c>
      <c r="BG393" s="4">
        <v>10.087</v>
      </c>
      <c r="BH393" s="4">
        <v>0</v>
      </c>
      <c r="BI393" s="4">
        <v>10.087</v>
      </c>
      <c r="BJ393" s="4">
        <v>7.8460000000000001</v>
      </c>
      <c r="BK393" s="4">
        <v>0</v>
      </c>
      <c r="BL393" s="4">
        <v>7.8460000000000001</v>
      </c>
      <c r="BM393" s="4">
        <v>0.33460000000000001</v>
      </c>
      <c r="BQ393" s="4">
        <v>77.67</v>
      </c>
      <c r="BR393" s="4">
        <v>0.23249800000000001</v>
      </c>
      <c r="BS393" s="4">
        <v>-5</v>
      </c>
      <c r="BT393" s="4">
        <v>0.200516</v>
      </c>
      <c r="BU393" s="4">
        <v>5.6816700000000004</v>
      </c>
      <c r="BV393" s="4">
        <v>4.0504230000000003</v>
      </c>
    </row>
    <row r="394" spans="1:74" x14ac:dyDescent="0.25">
      <c r="A394" s="2">
        <v>42803</v>
      </c>
      <c r="B394" s="3">
        <v>0.42370166666666664</v>
      </c>
      <c r="C394" s="4">
        <v>13.941000000000001</v>
      </c>
      <c r="D394" s="4">
        <v>6.1000000000000004E-3</v>
      </c>
      <c r="E394" s="4">
        <v>60.922818999999997</v>
      </c>
      <c r="F394" s="4">
        <v>555.29999999999995</v>
      </c>
      <c r="G394" s="4">
        <v>-14.2</v>
      </c>
      <c r="H394" s="4">
        <v>34.5</v>
      </c>
      <c r="J394" s="4">
        <v>0.7</v>
      </c>
      <c r="K394" s="4">
        <v>0.85950000000000004</v>
      </c>
      <c r="L394" s="4">
        <v>11.9824</v>
      </c>
      <c r="M394" s="4">
        <v>5.1999999999999998E-3</v>
      </c>
      <c r="N394" s="4">
        <v>477.28410000000002</v>
      </c>
      <c r="O394" s="4">
        <v>0</v>
      </c>
      <c r="P394" s="4">
        <v>477.3</v>
      </c>
      <c r="Q394" s="4">
        <v>371.04570000000001</v>
      </c>
      <c r="R394" s="4">
        <v>0</v>
      </c>
      <c r="S394" s="4">
        <v>371</v>
      </c>
      <c r="T394" s="4">
        <v>34.4651</v>
      </c>
      <c r="W394" s="4">
        <v>0</v>
      </c>
      <c r="X394" s="4">
        <v>0.60160000000000002</v>
      </c>
      <c r="Y394" s="4">
        <v>11.7</v>
      </c>
      <c r="Z394" s="4">
        <v>854</v>
      </c>
      <c r="AA394" s="4">
        <v>864</v>
      </c>
      <c r="AB394" s="4">
        <v>853</v>
      </c>
      <c r="AC394" s="4">
        <v>75.2</v>
      </c>
      <c r="AD394" s="4">
        <v>14.08</v>
      </c>
      <c r="AE394" s="4">
        <v>0.32</v>
      </c>
      <c r="AF394" s="4">
        <v>982</v>
      </c>
      <c r="AG394" s="4">
        <v>-5</v>
      </c>
      <c r="AH394" s="4">
        <v>10</v>
      </c>
      <c r="AI394" s="4">
        <v>13</v>
      </c>
      <c r="AJ394" s="4">
        <v>120</v>
      </c>
      <c r="AK394" s="4">
        <v>118.8</v>
      </c>
      <c r="AL394" s="4">
        <v>4.5</v>
      </c>
      <c r="AM394" s="4">
        <v>142</v>
      </c>
      <c r="AN394" s="4" t="s">
        <v>155</v>
      </c>
      <c r="AO394" s="4">
        <v>2</v>
      </c>
      <c r="AP394" s="5">
        <v>0.63240740740740742</v>
      </c>
      <c r="AQ394" s="4">
        <v>47.160697999999996</v>
      </c>
      <c r="AR394" s="4">
        <v>-88.484016999999994</v>
      </c>
      <c r="AS394" s="4">
        <v>311.89999999999998</v>
      </c>
      <c r="AT394" s="4">
        <v>31.8</v>
      </c>
      <c r="AU394" s="4">
        <v>12</v>
      </c>
      <c r="AV394" s="4">
        <v>11</v>
      </c>
      <c r="AW394" s="4" t="s">
        <v>422</v>
      </c>
      <c r="AX394" s="4">
        <v>2.096803</v>
      </c>
      <c r="AY394" s="4">
        <v>1.096803</v>
      </c>
      <c r="AZ394" s="4">
        <v>2.8936060000000001</v>
      </c>
      <c r="BA394" s="4">
        <v>11.154</v>
      </c>
      <c r="BB394" s="4">
        <v>12.13</v>
      </c>
      <c r="BC394" s="4">
        <v>1.0900000000000001</v>
      </c>
      <c r="BD394" s="4">
        <v>16.347000000000001</v>
      </c>
      <c r="BE394" s="4">
        <v>2417.556</v>
      </c>
      <c r="BF394" s="4">
        <v>0.67200000000000004</v>
      </c>
      <c r="BG394" s="4">
        <v>10.084</v>
      </c>
      <c r="BH394" s="4">
        <v>0</v>
      </c>
      <c r="BI394" s="4">
        <v>10.084</v>
      </c>
      <c r="BJ394" s="4">
        <v>7.84</v>
      </c>
      <c r="BK394" s="4">
        <v>0</v>
      </c>
      <c r="BL394" s="4">
        <v>7.84</v>
      </c>
      <c r="BM394" s="4">
        <v>0.2883</v>
      </c>
      <c r="BQ394" s="4">
        <v>88.262</v>
      </c>
      <c r="BR394" s="4">
        <v>0.28017399999999998</v>
      </c>
      <c r="BS394" s="4">
        <v>-5</v>
      </c>
      <c r="BT394" s="4">
        <v>0.19796800000000001</v>
      </c>
      <c r="BU394" s="4">
        <v>6.8467520000000004</v>
      </c>
      <c r="BV394" s="4">
        <v>3.9989539999999999</v>
      </c>
    </row>
    <row r="395" spans="1:74" x14ac:dyDescent="0.25">
      <c r="A395" s="2">
        <v>42803</v>
      </c>
      <c r="B395" s="3">
        <v>0.42371324074074074</v>
      </c>
      <c r="C395" s="4">
        <v>14.17</v>
      </c>
      <c r="D395" s="4">
        <v>6.3E-3</v>
      </c>
      <c r="E395" s="4">
        <v>62.608696000000002</v>
      </c>
      <c r="F395" s="4">
        <v>528</v>
      </c>
      <c r="G395" s="4">
        <v>-14.3</v>
      </c>
      <c r="H395" s="4">
        <v>39.9</v>
      </c>
      <c r="J395" s="4">
        <v>0.81</v>
      </c>
      <c r="K395" s="4">
        <v>0.85750000000000004</v>
      </c>
      <c r="L395" s="4">
        <v>12.1502</v>
      </c>
      <c r="M395" s="4">
        <v>5.4000000000000003E-3</v>
      </c>
      <c r="N395" s="4">
        <v>452.7448</v>
      </c>
      <c r="O395" s="4">
        <v>0</v>
      </c>
      <c r="P395" s="4">
        <v>452.7</v>
      </c>
      <c r="Q395" s="4">
        <v>351.91019999999997</v>
      </c>
      <c r="R395" s="4">
        <v>0</v>
      </c>
      <c r="S395" s="4">
        <v>351.9</v>
      </c>
      <c r="T395" s="4">
        <v>39.889800000000001</v>
      </c>
      <c r="W395" s="4">
        <v>0</v>
      </c>
      <c r="X395" s="4">
        <v>0.69040000000000001</v>
      </c>
      <c r="Y395" s="4">
        <v>11.7</v>
      </c>
      <c r="Z395" s="4">
        <v>853</v>
      </c>
      <c r="AA395" s="4">
        <v>864</v>
      </c>
      <c r="AB395" s="4">
        <v>853</v>
      </c>
      <c r="AC395" s="4">
        <v>75</v>
      </c>
      <c r="AD395" s="4">
        <v>14.04</v>
      </c>
      <c r="AE395" s="4">
        <v>0.32</v>
      </c>
      <c r="AF395" s="4">
        <v>982</v>
      </c>
      <c r="AG395" s="4">
        <v>-5</v>
      </c>
      <c r="AH395" s="4">
        <v>10</v>
      </c>
      <c r="AI395" s="4">
        <v>13</v>
      </c>
      <c r="AJ395" s="4">
        <v>120</v>
      </c>
      <c r="AK395" s="4">
        <v>118.2</v>
      </c>
      <c r="AL395" s="4">
        <v>4.5999999999999996</v>
      </c>
      <c r="AM395" s="4">
        <v>142</v>
      </c>
      <c r="AN395" s="4" t="s">
        <v>155</v>
      </c>
      <c r="AO395" s="4">
        <v>2</v>
      </c>
      <c r="AP395" s="5">
        <v>0.63241898148148146</v>
      </c>
      <c r="AQ395" s="4">
        <v>47.160806000000001</v>
      </c>
      <c r="AR395" s="4">
        <v>-88.483953999999997</v>
      </c>
      <c r="AS395" s="4">
        <v>312.3</v>
      </c>
      <c r="AT395" s="4">
        <v>30</v>
      </c>
      <c r="AU395" s="4">
        <v>12</v>
      </c>
      <c r="AV395" s="4">
        <v>11</v>
      </c>
      <c r="AW395" s="4" t="s">
        <v>422</v>
      </c>
      <c r="AX395" s="4">
        <v>2.2955559999999999</v>
      </c>
      <c r="AY395" s="4">
        <v>1.0022219999999999</v>
      </c>
      <c r="AZ395" s="4">
        <v>2.9977779999999998</v>
      </c>
      <c r="BA395" s="4">
        <v>11.154</v>
      </c>
      <c r="BB395" s="4">
        <v>11.95</v>
      </c>
      <c r="BC395" s="4">
        <v>1.07</v>
      </c>
      <c r="BD395" s="4">
        <v>16.62</v>
      </c>
      <c r="BE395" s="4">
        <v>2417.335</v>
      </c>
      <c r="BF395" s="4">
        <v>0.68</v>
      </c>
      <c r="BG395" s="4">
        <v>9.4329999999999998</v>
      </c>
      <c r="BH395" s="4">
        <v>0</v>
      </c>
      <c r="BI395" s="4">
        <v>9.4329999999999998</v>
      </c>
      <c r="BJ395" s="4">
        <v>7.3319999999999999</v>
      </c>
      <c r="BK395" s="4">
        <v>0</v>
      </c>
      <c r="BL395" s="4">
        <v>7.3319999999999999</v>
      </c>
      <c r="BM395" s="4">
        <v>0.3291</v>
      </c>
      <c r="BQ395" s="4">
        <v>99.87</v>
      </c>
      <c r="BR395" s="4">
        <v>0.294516</v>
      </c>
      <c r="BS395" s="4">
        <v>-5</v>
      </c>
      <c r="BT395" s="4">
        <v>0.19775799999999999</v>
      </c>
      <c r="BU395" s="4">
        <v>7.1972339999999999</v>
      </c>
      <c r="BV395" s="4">
        <v>3.9947119999999998</v>
      </c>
    </row>
    <row r="396" spans="1:74" x14ac:dyDescent="0.25">
      <c r="A396" s="2">
        <v>42803</v>
      </c>
      <c r="B396" s="3">
        <v>0.42372481481481478</v>
      </c>
      <c r="C396" s="4">
        <v>14.144</v>
      </c>
      <c r="D396" s="4">
        <v>5.1999999999999998E-3</v>
      </c>
      <c r="E396" s="4">
        <v>51.875540000000001</v>
      </c>
      <c r="F396" s="4">
        <v>527.1</v>
      </c>
      <c r="G396" s="4">
        <v>-19.5</v>
      </c>
      <c r="H396" s="4">
        <v>29.9</v>
      </c>
      <c r="J396" s="4">
        <v>0.95</v>
      </c>
      <c r="K396" s="4">
        <v>0.85770000000000002</v>
      </c>
      <c r="L396" s="4">
        <v>12.132300000000001</v>
      </c>
      <c r="M396" s="4">
        <v>4.4000000000000003E-3</v>
      </c>
      <c r="N396" s="4">
        <v>452.10059999999999</v>
      </c>
      <c r="O396" s="4">
        <v>0</v>
      </c>
      <c r="P396" s="4">
        <v>452.1</v>
      </c>
      <c r="Q396" s="4">
        <v>351.40940000000001</v>
      </c>
      <c r="R396" s="4">
        <v>0</v>
      </c>
      <c r="S396" s="4">
        <v>351.4</v>
      </c>
      <c r="T396" s="4">
        <v>29.9178</v>
      </c>
      <c r="W396" s="4">
        <v>0</v>
      </c>
      <c r="X396" s="4">
        <v>0.81899999999999995</v>
      </c>
      <c r="Y396" s="4">
        <v>11.7</v>
      </c>
      <c r="Z396" s="4">
        <v>853</v>
      </c>
      <c r="AA396" s="4">
        <v>863</v>
      </c>
      <c r="AB396" s="4">
        <v>852</v>
      </c>
      <c r="AC396" s="4">
        <v>75</v>
      </c>
      <c r="AD396" s="4">
        <v>14.04</v>
      </c>
      <c r="AE396" s="4">
        <v>0.32</v>
      </c>
      <c r="AF396" s="4">
        <v>982</v>
      </c>
      <c r="AG396" s="4">
        <v>-5</v>
      </c>
      <c r="AH396" s="4">
        <v>10</v>
      </c>
      <c r="AI396" s="4">
        <v>13</v>
      </c>
      <c r="AJ396" s="4">
        <v>119.2</v>
      </c>
      <c r="AK396" s="4">
        <v>117.2</v>
      </c>
      <c r="AL396" s="4">
        <v>4.5999999999999996</v>
      </c>
      <c r="AM396" s="4">
        <v>142</v>
      </c>
      <c r="AN396" s="4" t="s">
        <v>155</v>
      </c>
      <c r="AO396" s="4">
        <v>2</v>
      </c>
      <c r="AP396" s="5">
        <v>0.6324305555555555</v>
      </c>
      <c r="AQ396" s="4">
        <v>47.160929000000003</v>
      </c>
      <c r="AR396" s="4">
        <v>-88.483924000000002</v>
      </c>
      <c r="AS396" s="4">
        <v>312.7</v>
      </c>
      <c r="AT396" s="4">
        <v>30.3</v>
      </c>
      <c r="AU396" s="4">
        <v>12</v>
      </c>
      <c r="AV396" s="4">
        <v>11</v>
      </c>
      <c r="AW396" s="4" t="s">
        <v>422</v>
      </c>
      <c r="AX396" s="4">
        <v>2.0068929999999998</v>
      </c>
      <c r="AY396" s="4">
        <v>1.097702</v>
      </c>
      <c r="AZ396" s="4">
        <v>3</v>
      </c>
      <c r="BA396" s="4">
        <v>11.154</v>
      </c>
      <c r="BB396" s="4">
        <v>11.97</v>
      </c>
      <c r="BC396" s="4">
        <v>1.07</v>
      </c>
      <c r="BD396" s="4">
        <v>16.585000000000001</v>
      </c>
      <c r="BE396" s="4">
        <v>2417.7269999999999</v>
      </c>
      <c r="BF396" s="4">
        <v>0.56399999999999995</v>
      </c>
      <c r="BG396" s="4">
        <v>9.4350000000000005</v>
      </c>
      <c r="BH396" s="4">
        <v>0</v>
      </c>
      <c r="BI396" s="4">
        <v>9.4350000000000005</v>
      </c>
      <c r="BJ396" s="4">
        <v>7.3339999999999996</v>
      </c>
      <c r="BK396" s="4">
        <v>0</v>
      </c>
      <c r="BL396" s="4">
        <v>7.3339999999999996</v>
      </c>
      <c r="BM396" s="4">
        <v>0.2472</v>
      </c>
      <c r="BQ396" s="4">
        <v>118.667</v>
      </c>
      <c r="BR396" s="4">
        <v>0.29196800000000001</v>
      </c>
      <c r="BS396" s="4">
        <v>-5</v>
      </c>
      <c r="BT396" s="4">
        <v>0.19800000000000001</v>
      </c>
      <c r="BU396" s="4">
        <v>7.1349679999999998</v>
      </c>
      <c r="BV396" s="4">
        <v>3.9996</v>
      </c>
    </row>
    <row r="397" spans="1:74" x14ac:dyDescent="0.25">
      <c r="A397" s="2">
        <v>42803</v>
      </c>
      <c r="B397" s="3">
        <v>0.42373638888888893</v>
      </c>
      <c r="C397" s="4">
        <v>14.167</v>
      </c>
      <c r="D397" s="4">
        <v>6.0000000000000001E-3</v>
      </c>
      <c r="E397" s="4">
        <v>60</v>
      </c>
      <c r="F397" s="4">
        <v>527.29999999999995</v>
      </c>
      <c r="G397" s="4">
        <v>-12.9</v>
      </c>
      <c r="H397" s="4">
        <v>27.7</v>
      </c>
      <c r="J397" s="4">
        <v>1</v>
      </c>
      <c r="K397" s="4">
        <v>0.85750000000000004</v>
      </c>
      <c r="L397" s="4">
        <v>12.148999999999999</v>
      </c>
      <c r="M397" s="4">
        <v>5.1000000000000004E-3</v>
      </c>
      <c r="N397" s="4">
        <v>452.14949999999999</v>
      </c>
      <c r="O397" s="4">
        <v>0</v>
      </c>
      <c r="P397" s="4">
        <v>452.1</v>
      </c>
      <c r="Q397" s="4">
        <v>351.44749999999999</v>
      </c>
      <c r="R397" s="4">
        <v>0</v>
      </c>
      <c r="S397" s="4">
        <v>351.4</v>
      </c>
      <c r="T397" s="4">
        <v>27.747399999999999</v>
      </c>
      <c r="W397" s="4">
        <v>0</v>
      </c>
      <c r="X397" s="4">
        <v>0.85750000000000004</v>
      </c>
      <c r="Y397" s="4">
        <v>11.7</v>
      </c>
      <c r="Z397" s="4">
        <v>853</v>
      </c>
      <c r="AA397" s="4">
        <v>862</v>
      </c>
      <c r="AB397" s="4">
        <v>853</v>
      </c>
      <c r="AC397" s="4">
        <v>75</v>
      </c>
      <c r="AD397" s="4">
        <v>14.04</v>
      </c>
      <c r="AE397" s="4">
        <v>0.32</v>
      </c>
      <c r="AF397" s="4">
        <v>982</v>
      </c>
      <c r="AG397" s="4">
        <v>-5</v>
      </c>
      <c r="AH397" s="4">
        <v>10</v>
      </c>
      <c r="AI397" s="4">
        <v>13</v>
      </c>
      <c r="AJ397" s="4">
        <v>119</v>
      </c>
      <c r="AK397" s="4">
        <v>117.8</v>
      </c>
      <c r="AL397" s="4">
        <v>4.5999999999999996</v>
      </c>
      <c r="AM397" s="4">
        <v>142</v>
      </c>
      <c r="AN397" s="4" t="s">
        <v>155</v>
      </c>
      <c r="AO397" s="4">
        <v>2</v>
      </c>
      <c r="AP397" s="5">
        <v>0.63244212962962965</v>
      </c>
      <c r="AQ397" s="4">
        <v>47.161057</v>
      </c>
      <c r="AR397" s="4">
        <v>-88.483907000000002</v>
      </c>
      <c r="AS397" s="4">
        <v>313.10000000000002</v>
      </c>
      <c r="AT397" s="4">
        <v>31</v>
      </c>
      <c r="AU397" s="4">
        <v>12</v>
      </c>
      <c r="AV397" s="4">
        <v>11</v>
      </c>
      <c r="AW397" s="4" t="s">
        <v>422</v>
      </c>
      <c r="AX397" s="4">
        <v>2.2928069999999998</v>
      </c>
      <c r="AY397" s="4">
        <v>1.0023979999999999</v>
      </c>
      <c r="AZ397" s="4">
        <v>3.0976020000000002</v>
      </c>
      <c r="BA397" s="4">
        <v>11.154</v>
      </c>
      <c r="BB397" s="4">
        <v>11.95</v>
      </c>
      <c r="BC397" s="4">
        <v>1.07</v>
      </c>
      <c r="BD397" s="4">
        <v>16.614000000000001</v>
      </c>
      <c r="BE397" s="4">
        <v>2417.6219999999998</v>
      </c>
      <c r="BF397" s="4">
        <v>0.65200000000000002</v>
      </c>
      <c r="BG397" s="4">
        <v>9.423</v>
      </c>
      <c r="BH397" s="4">
        <v>0</v>
      </c>
      <c r="BI397" s="4">
        <v>9.423</v>
      </c>
      <c r="BJ397" s="4">
        <v>7.3239999999999998</v>
      </c>
      <c r="BK397" s="4">
        <v>0</v>
      </c>
      <c r="BL397" s="4">
        <v>7.3239999999999998</v>
      </c>
      <c r="BM397" s="4">
        <v>0.22900000000000001</v>
      </c>
      <c r="BQ397" s="4">
        <v>124.078</v>
      </c>
      <c r="BR397" s="4">
        <v>0.33496399999999998</v>
      </c>
      <c r="BS397" s="4">
        <v>-5</v>
      </c>
      <c r="BT397" s="4">
        <v>0.19648399999999999</v>
      </c>
      <c r="BU397" s="4">
        <v>8.1856829999999992</v>
      </c>
      <c r="BV397" s="4">
        <v>3.9689770000000002</v>
      </c>
    </row>
    <row r="398" spans="1:74" x14ac:dyDescent="0.25">
      <c r="A398" s="2">
        <v>42803</v>
      </c>
      <c r="B398" s="3">
        <v>0.42374796296296297</v>
      </c>
      <c r="C398" s="4">
        <v>14.303000000000001</v>
      </c>
      <c r="D398" s="4">
        <v>6.0000000000000001E-3</v>
      </c>
      <c r="E398" s="4">
        <v>60</v>
      </c>
      <c r="F398" s="4">
        <v>482.2</v>
      </c>
      <c r="G398" s="4">
        <v>-11.1</v>
      </c>
      <c r="H398" s="4">
        <v>36</v>
      </c>
      <c r="J398" s="4">
        <v>1.1000000000000001</v>
      </c>
      <c r="K398" s="4">
        <v>0.85629999999999995</v>
      </c>
      <c r="L398" s="4">
        <v>12.247299999999999</v>
      </c>
      <c r="M398" s="4">
        <v>5.1000000000000004E-3</v>
      </c>
      <c r="N398" s="4">
        <v>412.89069999999998</v>
      </c>
      <c r="O398" s="4">
        <v>0</v>
      </c>
      <c r="P398" s="4">
        <v>412.9</v>
      </c>
      <c r="Q398" s="4">
        <v>320.93239999999997</v>
      </c>
      <c r="R398" s="4">
        <v>0</v>
      </c>
      <c r="S398" s="4">
        <v>320.89999999999998</v>
      </c>
      <c r="T398" s="4">
        <v>35.980499999999999</v>
      </c>
      <c r="W398" s="4">
        <v>0</v>
      </c>
      <c r="X398" s="4">
        <v>0.94189999999999996</v>
      </c>
      <c r="Y398" s="4">
        <v>11.7</v>
      </c>
      <c r="Z398" s="4">
        <v>851</v>
      </c>
      <c r="AA398" s="4">
        <v>861</v>
      </c>
      <c r="AB398" s="4">
        <v>852</v>
      </c>
      <c r="AC398" s="4">
        <v>75</v>
      </c>
      <c r="AD398" s="4">
        <v>14.04</v>
      </c>
      <c r="AE398" s="4">
        <v>0.32</v>
      </c>
      <c r="AF398" s="4">
        <v>982</v>
      </c>
      <c r="AG398" s="4">
        <v>-5</v>
      </c>
      <c r="AH398" s="4">
        <v>10</v>
      </c>
      <c r="AI398" s="4">
        <v>13</v>
      </c>
      <c r="AJ398" s="4">
        <v>119.8</v>
      </c>
      <c r="AK398" s="4">
        <v>118.8</v>
      </c>
      <c r="AL398" s="4">
        <v>4.4000000000000004</v>
      </c>
      <c r="AM398" s="4">
        <v>142</v>
      </c>
      <c r="AN398" s="4" t="s">
        <v>155</v>
      </c>
      <c r="AO398" s="4">
        <v>2</v>
      </c>
      <c r="AP398" s="5">
        <v>0.63245370370370368</v>
      </c>
      <c r="AQ398" s="4">
        <v>47.161189999999998</v>
      </c>
      <c r="AR398" s="4">
        <v>-88.483907000000002</v>
      </c>
      <c r="AS398" s="4">
        <v>313</v>
      </c>
      <c r="AT398" s="4">
        <v>31.8</v>
      </c>
      <c r="AU398" s="4">
        <v>12</v>
      </c>
      <c r="AV398" s="4">
        <v>11</v>
      </c>
      <c r="AW398" s="4" t="s">
        <v>422</v>
      </c>
      <c r="AX398" s="4">
        <v>2.5925069999999999</v>
      </c>
      <c r="AY398" s="4">
        <v>1.1950050000000001</v>
      </c>
      <c r="AZ398" s="4">
        <v>3.4900099999999998</v>
      </c>
      <c r="BA398" s="4">
        <v>11.154</v>
      </c>
      <c r="BB398" s="4">
        <v>11.84</v>
      </c>
      <c r="BC398" s="4">
        <v>1.06</v>
      </c>
      <c r="BD398" s="4">
        <v>16.788</v>
      </c>
      <c r="BE398" s="4">
        <v>2417.41</v>
      </c>
      <c r="BF398" s="4">
        <v>0.64500000000000002</v>
      </c>
      <c r="BG398" s="4">
        <v>8.5350000000000001</v>
      </c>
      <c r="BH398" s="4">
        <v>0</v>
      </c>
      <c r="BI398" s="4">
        <v>8.5350000000000001</v>
      </c>
      <c r="BJ398" s="4">
        <v>6.6340000000000003</v>
      </c>
      <c r="BK398" s="4">
        <v>0</v>
      </c>
      <c r="BL398" s="4">
        <v>6.6340000000000003</v>
      </c>
      <c r="BM398" s="4">
        <v>0.29449999999999998</v>
      </c>
      <c r="BQ398" s="4">
        <v>135.178</v>
      </c>
      <c r="BR398" s="4">
        <v>0.34672599999999998</v>
      </c>
      <c r="BS398" s="4">
        <v>-5</v>
      </c>
      <c r="BT398" s="4">
        <v>0.19675799999999999</v>
      </c>
      <c r="BU398" s="4">
        <v>8.4731170000000002</v>
      </c>
      <c r="BV398" s="4">
        <v>3.9745119999999998</v>
      </c>
    </row>
    <row r="399" spans="1:74" x14ac:dyDescent="0.25">
      <c r="A399" s="2">
        <v>42803</v>
      </c>
      <c r="B399" s="3">
        <v>0.42375953703703706</v>
      </c>
      <c r="C399" s="4">
        <v>14.425000000000001</v>
      </c>
      <c r="D399" s="4">
        <v>5.3E-3</v>
      </c>
      <c r="E399" s="4">
        <v>52.896082</v>
      </c>
      <c r="F399" s="4">
        <v>465.9</v>
      </c>
      <c r="G399" s="4">
        <v>-10.6</v>
      </c>
      <c r="H399" s="4">
        <v>32.799999999999997</v>
      </c>
      <c r="J399" s="4">
        <v>1.1000000000000001</v>
      </c>
      <c r="K399" s="4">
        <v>0.85519999999999996</v>
      </c>
      <c r="L399" s="4">
        <v>12.336399999999999</v>
      </c>
      <c r="M399" s="4">
        <v>4.4999999999999997E-3</v>
      </c>
      <c r="N399" s="4">
        <v>398.44580000000002</v>
      </c>
      <c r="O399" s="4">
        <v>0</v>
      </c>
      <c r="P399" s="4">
        <v>398.4</v>
      </c>
      <c r="Q399" s="4">
        <v>309.71690000000001</v>
      </c>
      <c r="R399" s="4">
        <v>0</v>
      </c>
      <c r="S399" s="4">
        <v>309.7</v>
      </c>
      <c r="T399" s="4">
        <v>32.8172</v>
      </c>
      <c r="W399" s="4">
        <v>0</v>
      </c>
      <c r="X399" s="4">
        <v>0.94069999999999998</v>
      </c>
      <c r="Y399" s="4">
        <v>11.6</v>
      </c>
      <c r="Z399" s="4">
        <v>851</v>
      </c>
      <c r="AA399" s="4">
        <v>861</v>
      </c>
      <c r="AB399" s="4">
        <v>852</v>
      </c>
      <c r="AC399" s="4">
        <v>75</v>
      </c>
      <c r="AD399" s="4">
        <v>14.05</v>
      </c>
      <c r="AE399" s="4">
        <v>0.32</v>
      </c>
      <c r="AF399" s="4">
        <v>981</v>
      </c>
      <c r="AG399" s="4">
        <v>-5</v>
      </c>
      <c r="AH399" s="4">
        <v>10</v>
      </c>
      <c r="AI399" s="4">
        <v>13</v>
      </c>
      <c r="AJ399" s="4">
        <v>120</v>
      </c>
      <c r="AK399" s="4">
        <v>119</v>
      </c>
      <c r="AL399" s="4">
        <v>4.5999999999999996</v>
      </c>
      <c r="AM399" s="4">
        <v>142</v>
      </c>
      <c r="AN399" s="4" t="s">
        <v>155</v>
      </c>
      <c r="AO399" s="4">
        <v>2</v>
      </c>
      <c r="AP399" s="5">
        <v>0.63246527777777783</v>
      </c>
      <c r="AQ399" s="4">
        <v>47.161324</v>
      </c>
      <c r="AR399" s="4">
        <v>-88.483918000000003</v>
      </c>
      <c r="AS399" s="4">
        <v>313.3</v>
      </c>
      <c r="AT399" s="4">
        <v>32.200000000000003</v>
      </c>
      <c r="AU399" s="4">
        <v>12</v>
      </c>
      <c r="AV399" s="4">
        <v>11</v>
      </c>
      <c r="AW399" s="4" t="s">
        <v>422</v>
      </c>
      <c r="AX399" s="4">
        <v>2.697403</v>
      </c>
      <c r="AY399" s="4">
        <v>1.492208</v>
      </c>
      <c r="AZ399" s="4">
        <v>3.5974029999999999</v>
      </c>
      <c r="BA399" s="4">
        <v>11.154</v>
      </c>
      <c r="BB399" s="4">
        <v>11.75</v>
      </c>
      <c r="BC399" s="4">
        <v>1.05</v>
      </c>
      <c r="BD399" s="4">
        <v>16.928999999999998</v>
      </c>
      <c r="BE399" s="4">
        <v>2417.5479999999998</v>
      </c>
      <c r="BF399" s="4">
        <v>0.56399999999999995</v>
      </c>
      <c r="BG399" s="4">
        <v>8.1769999999999996</v>
      </c>
      <c r="BH399" s="4">
        <v>0</v>
      </c>
      <c r="BI399" s="4">
        <v>8.1769999999999996</v>
      </c>
      <c r="BJ399" s="4">
        <v>6.3559999999999999</v>
      </c>
      <c r="BK399" s="4">
        <v>0</v>
      </c>
      <c r="BL399" s="4">
        <v>6.3559999999999999</v>
      </c>
      <c r="BM399" s="4">
        <v>0.26669999999999999</v>
      </c>
      <c r="BQ399" s="4">
        <v>134.047</v>
      </c>
      <c r="BR399" s="4">
        <v>0.31719599999999998</v>
      </c>
      <c r="BS399" s="4">
        <v>-5</v>
      </c>
      <c r="BT399" s="4">
        <v>0.19472600000000001</v>
      </c>
      <c r="BU399" s="4">
        <v>7.7514770000000004</v>
      </c>
      <c r="BV399" s="4">
        <v>3.933465</v>
      </c>
    </row>
    <row r="400" spans="1:74" x14ac:dyDescent="0.25">
      <c r="A400" s="2">
        <v>42803</v>
      </c>
      <c r="B400" s="3">
        <v>0.4237711111111111</v>
      </c>
      <c r="C400" s="4">
        <v>14.401</v>
      </c>
      <c r="D400" s="4">
        <v>6.6E-3</v>
      </c>
      <c r="E400" s="4">
        <v>66.058394000000007</v>
      </c>
      <c r="F400" s="4">
        <v>465.7</v>
      </c>
      <c r="G400" s="4">
        <v>-10.5</v>
      </c>
      <c r="H400" s="4">
        <v>38.5</v>
      </c>
      <c r="J400" s="4">
        <v>1.1000000000000001</v>
      </c>
      <c r="K400" s="4">
        <v>0.85540000000000005</v>
      </c>
      <c r="L400" s="4">
        <v>12.3186</v>
      </c>
      <c r="M400" s="4">
        <v>5.7000000000000002E-3</v>
      </c>
      <c r="N400" s="4">
        <v>398.39800000000002</v>
      </c>
      <c r="O400" s="4">
        <v>0</v>
      </c>
      <c r="P400" s="4">
        <v>398.4</v>
      </c>
      <c r="Q400" s="4">
        <v>309.68369999999999</v>
      </c>
      <c r="R400" s="4">
        <v>0</v>
      </c>
      <c r="S400" s="4">
        <v>309.7</v>
      </c>
      <c r="T400" s="4">
        <v>38.464500000000001</v>
      </c>
      <c r="W400" s="4">
        <v>0</v>
      </c>
      <c r="X400" s="4">
        <v>0.94089999999999996</v>
      </c>
      <c r="Y400" s="4">
        <v>11.7</v>
      </c>
      <c r="Z400" s="4">
        <v>851</v>
      </c>
      <c r="AA400" s="4">
        <v>860</v>
      </c>
      <c r="AB400" s="4">
        <v>850</v>
      </c>
      <c r="AC400" s="4">
        <v>75</v>
      </c>
      <c r="AD400" s="4">
        <v>14.05</v>
      </c>
      <c r="AE400" s="4">
        <v>0.32</v>
      </c>
      <c r="AF400" s="4">
        <v>981</v>
      </c>
      <c r="AG400" s="4">
        <v>-5</v>
      </c>
      <c r="AH400" s="4">
        <v>9.2420000000000009</v>
      </c>
      <c r="AI400" s="4">
        <v>13</v>
      </c>
      <c r="AJ400" s="4">
        <v>120</v>
      </c>
      <c r="AK400" s="4">
        <v>119</v>
      </c>
      <c r="AL400" s="4">
        <v>4.5</v>
      </c>
      <c r="AM400" s="4">
        <v>142</v>
      </c>
      <c r="AN400" s="4" t="s">
        <v>155</v>
      </c>
      <c r="AO400" s="4">
        <v>2</v>
      </c>
      <c r="AP400" s="5">
        <v>0.63247685185185187</v>
      </c>
      <c r="AQ400" s="4">
        <v>47.161459000000001</v>
      </c>
      <c r="AR400" s="4">
        <v>-88.483932999999993</v>
      </c>
      <c r="AS400" s="4">
        <v>313.39999999999998</v>
      </c>
      <c r="AT400" s="4">
        <v>33.1</v>
      </c>
      <c r="AU400" s="4">
        <v>12</v>
      </c>
      <c r="AV400" s="4">
        <v>11</v>
      </c>
      <c r="AW400" s="4" t="s">
        <v>422</v>
      </c>
      <c r="AX400" s="4">
        <v>2.7973029999999999</v>
      </c>
      <c r="AY400" s="4">
        <v>1.013487</v>
      </c>
      <c r="AZ400" s="4">
        <v>3.6973029999999998</v>
      </c>
      <c r="BA400" s="4">
        <v>11.154</v>
      </c>
      <c r="BB400" s="4">
        <v>11.77</v>
      </c>
      <c r="BC400" s="4">
        <v>1.05</v>
      </c>
      <c r="BD400" s="4">
        <v>16.904</v>
      </c>
      <c r="BE400" s="4">
        <v>2417.2240000000002</v>
      </c>
      <c r="BF400" s="4">
        <v>0.70599999999999996</v>
      </c>
      <c r="BG400" s="4">
        <v>8.1869999999999994</v>
      </c>
      <c r="BH400" s="4">
        <v>0</v>
      </c>
      <c r="BI400" s="4">
        <v>8.1869999999999994</v>
      </c>
      <c r="BJ400" s="4">
        <v>6.3639999999999999</v>
      </c>
      <c r="BK400" s="4">
        <v>0</v>
      </c>
      <c r="BL400" s="4">
        <v>6.3639999999999999</v>
      </c>
      <c r="BM400" s="4">
        <v>0.313</v>
      </c>
      <c r="BQ400" s="4">
        <v>134.251</v>
      </c>
      <c r="BR400" s="4">
        <v>0.34286800000000001</v>
      </c>
      <c r="BS400" s="4">
        <v>-5</v>
      </c>
      <c r="BT400" s="4">
        <v>0.196274</v>
      </c>
      <c r="BU400" s="4">
        <v>8.3788370000000008</v>
      </c>
      <c r="BV400" s="4">
        <v>3.9647350000000001</v>
      </c>
    </row>
    <row r="401" spans="1:74" x14ac:dyDescent="0.25">
      <c r="A401" s="2">
        <v>42803</v>
      </c>
      <c r="B401" s="3">
        <v>0.42378268518518519</v>
      </c>
      <c r="C401" s="4">
        <v>14.18</v>
      </c>
      <c r="D401" s="4">
        <v>6.8999999999999999E-3</v>
      </c>
      <c r="E401" s="4">
        <v>69.421965</v>
      </c>
      <c r="F401" s="4">
        <v>492</v>
      </c>
      <c r="G401" s="4">
        <v>15.2</v>
      </c>
      <c r="H401" s="4">
        <v>36.6</v>
      </c>
      <c r="J401" s="4">
        <v>1.0900000000000001</v>
      </c>
      <c r="K401" s="4">
        <v>0.85740000000000005</v>
      </c>
      <c r="L401" s="4">
        <v>12.1579</v>
      </c>
      <c r="M401" s="4">
        <v>6.0000000000000001E-3</v>
      </c>
      <c r="N401" s="4">
        <v>421.7953</v>
      </c>
      <c r="O401" s="4">
        <v>13.025700000000001</v>
      </c>
      <c r="P401" s="4">
        <v>434.8</v>
      </c>
      <c r="Q401" s="4">
        <v>327.70060000000001</v>
      </c>
      <c r="R401" s="4">
        <v>10.119899999999999</v>
      </c>
      <c r="S401" s="4">
        <v>337.8</v>
      </c>
      <c r="T401" s="4">
        <v>36.555100000000003</v>
      </c>
      <c r="W401" s="4">
        <v>0</v>
      </c>
      <c r="X401" s="4">
        <v>0.93879999999999997</v>
      </c>
      <c r="Y401" s="4">
        <v>11.7</v>
      </c>
      <c r="Z401" s="4">
        <v>850</v>
      </c>
      <c r="AA401" s="4">
        <v>862</v>
      </c>
      <c r="AB401" s="4">
        <v>850</v>
      </c>
      <c r="AC401" s="4">
        <v>74.2</v>
      </c>
      <c r="AD401" s="4">
        <v>13.91</v>
      </c>
      <c r="AE401" s="4">
        <v>0.32</v>
      </c>
      <c r="AF401" s="4">
        <v>981</v>
      </c>
      <c r="AG401" s="4">
        <v>-5</v>
      </c>
      <c r="AH401" s="4">
        <v>9</v>
      </c>
      <c r="AI401" s="4">
        <v>13</v>
      </c>
      <c r="AJ401" s="4">
        <v>120</v>
      </c>
      <c r="AK401" s="4">
        <v>119.8</v>
      </c>
      <c r="AL401" s="4">
        <v>4.5</v>
      </c>
      <c r="AM401" s="4">
        <v>142</v>
      </c>
      <c r="AN401" s="4" t="s">
        <v>155</v>
      </c>
      <c r="AO401" s="4">
        <v>2</v>
      </c>
      <c r="AP401" s="5">
        <v>0.63248842592592591</v>
      </c>
      <c r="AQ401" s="4">
        <v>47.161596000000003</v>
      </c>
      <c r="AR401" s="4">
        <v>-88.483947000000001</v>
      </c>
      <c r="AS401" s="4">
        <v>313.3</v>
      </c>
      <c r="AT401" s="4">
        <v>33.799999999999997</v>
      </c>
      <c r="AU401" s="4">
        <v>12</v>
      </c>
      <c r="AV401" s="4">
        <v>12</v>
      </c>
      <c r="AW401" s="4" t="s">
        <v>404</v>
      </c>
      <c r="AX401" s="4">
        <v>1.6335660000000001</v>
      </c>
      <c r="AY401" s="4">
        <v>1.0972029999999999</v>
      </c>
      <c r="AZ401" s="4">
        <v>2.533566</v>
      </c>
      <c r="BA401" s="4">
        <v>11.154</v>
      </c>
      <c r="BB401" s="4">
        <v>11.94</v>
      </c>
      <c r="BC401" s="4">
        <v>1.07</v>
      </c>
      <c r="BD401" s="4">
        <v>16.632000000000001</v>
      </c>
      <c r="BE401" s="4">
        <v>2417.2809999999999</v>
      </c>
      <c r="BF401" s="4">
        <v>0.753</v>
      </c>
      <c r="BG401" s="4">
        <v>8.782</v>
      </c>
      <c r="BH401" s="4">
        <v>0.27100000000000002</v>
      </c>
      <c r="BI401" s="4">
        <v>9.0540000000000003</v>
      </c>
      <c r="BJ401" s="4">
        <v>6.8230000000000004</v>
      </c>
      <c r="BK401" s="4">
        <v>0.21099999999999999</v>
      </c>
      <c r="BL401" s="4">
        <v>7.0339999999999998</v>
      </c>
      <c r="BM401" s="4">
        <v>0.3014</v>
      </c>
      <c r="BQ401" s="4">
        <v>135.72399999999999</v>
      </c>
      <c r="BR401" s="4">
        <v>0.37974599999999997</v>
      </c>
      <c r="BS401" s="4">
        <v>-5</v>
      </c>
      <c r="BT401" s="4">
        <v>0.19548599999999999</v>
      </c>
      <c r="BU401" s="4">
        <v>9.280049</v>
      </c>
      <c r="BV401" s="4">
        <v>3.948807</v>
      </c>
    </row>
    <row r="402" spans="1:74" x14ac:dyDescent="0.25">
      <c r="A402" s="2">
        <v>42803</v>
      </c>
      <c r="B402" s="3">
        <v>0.42379425925925923</v>
      </c>
      <c r="C402" s="4">
        <v>14.18</v>
      </c>
      <c r="D402" s="4">
        <v>5.1999999999999998E-3</v>
      </c>
      <c r="E402" s="4">
        <v>51.860464999999998</v>
      </c>
      <c r="F402" s="4">
        <v>511.9</v>
      </c>
      <c r="G402" s="4">
        <v>1.2</v>
      </c>
      <c r="H402" s="4">
        <v>37.5</v>
      </c>
      <c r="J402" s="4">
        <v>0.95</v>
      </c>
      <c r="K402" s="4">
        <v>0.85729999999999995</v>
      </c>
      <c r="L402" s="4">
        <v>12.1568</v>
      </c>
      <c r="M402" s="4">
        <v>4.4000000000000003E-3</v>
      </c>
      <c r="N402" s="4">
        <v>438.88369999999998</v>
      </c>
      <c r="O402" s="4">
        <v>1.0418000000000001</v>
      </c>
      <c r="P402" s="4">
        <v>439.9</v>
      </c>
      <c r="Q402" s="4">
        <v>340.92009999999999</v>
      </c>
      <c r="R402" s="4">
        <v>0.80930000000000002</v>
      </c>
      <c r="S402" s="4">
        <v>341.7</v>
      </c>
      <c r="T402" s="4">
        <v>37.530299999999997</v>
      </c>
      <c r="W402" s="4">
        <v>0</v>
      </c>
      <c r="X402" s="4">
        <v>0.81069999999999998</v>
      </c>
      <c r="Y402" s="4">
        <v>11.7</v>
      </c>
      <c r="Z402" s="4">
        <v>852</v>
      </c>
      <c r="AA402" s="4">
        <v>861</v>
      </c>
      <c r="AB402" s="4">
        <v>852</v>
      </c>
      <c r="AC402" s="4">
        <v>74</v>
      </c>
      <c r="AD402" s="4">
        <v>13.86</v>
      </c>
      <c r="AE402" s="4">
        <v>0.32</v>
      </c>
      <c r="AF402" s="4">
        <v>981</v>
      </c>
      <c r="AG402" s="4">
        <v>-5</v>
      </c>
      <c r="AH402" s="4">
        <v>9</v>
      </c>
      <c r="AI402" s="4">
        <v>13</v>
      </c>
      <c r="AJ402" s="4">
        <v>120</v>
      </c>
      <c r="AK402" s="4">
        <v>120</v>
      </c>
      <c r="AL402" s="4">
        <v>4.2</v>
      </c>
      <c r="AM402" s="4">
        <v>142</v>
      </c>
      <c r="AN402" s="4" t="s">
        <v>155</v>
      </c>
      <c r="AO402" s="4">
        <v>2</v>
      </c>
      <c r="AP402" s="5">
        <v>0.63249999999999995</v>
      </c>
      <c r="AQ402" s="4">
        <v>47.161738999999997</v>
      </c>
      <c r="AR402" s="4">
        <v>-88.483988999999994</v>
      </c>
      <c r="AS402" s="4">
        <v>313.3</v>
      </c>
      <c r="AT402" s="4">
        <v>35.799999999999997</v>
      </c>
      <c r="AU402" s="4">
        <v>12</v>
      </c>
      <c r="AV402" s="4">
        <v>12</v>
      </c>
      <c r="AW402" s="4" t="s">
        <v>404</v>
      </c>
      <c r="AX402" s="4">
        <v>1.0173829999999999</v>
      </c>
      <c r="AY402" s="4">
        <v>1.1000000000000001</v>
      </c>
      <c r="AZ402" s="4">
        <v>1.8202799999999999</v>
      </c>
      <c r="BA402" s="4">
        <v>11.154</v>
      </c>
      <c r="BB402" s="4">
        <v>11.94</v>
      </c>
      <c r="BC402" s="4">
        <v>1.07</v>
      </c>
      <c r="BD402" s="4">
        <v>16.643000000000001</v>
      </c>
      <c r="BE402" s="4">
        <v>2417.5630000000001</v>
      </c>
      <c r="BF402" s="4">
        <v>0.56299999999999994</v>
      </c>
      <c r="BG402" s="4">
        <v>9.14</v>
      </c>
      <c r="BH402" s="4">
        <v>2.1999999999999999E-2</v>
      </c>
      <c r="BI402" s="4">
        <v>9.1620000000000008</v>
      </c>
      <c r="BJ402" s="4">
        <v>7.1</v>
      </c>
      <c r="BK402" s="4">
        <v>1.7000000000000001E-2</v>
      </c>
      <c r="BL402" s="4">
        <v>7.117</v>
      </c>
      <c r="BM402" s="4">
        <v>0.3095</v>
      </c>
      <c r="BQ402" s="4">
        <v>117.221</v>
      </c>
      <c r="BR402" s="4">
        <v>0.42058400000000001</v>
      </c>
      <c r="BS402" s="4">
        <v>-5</v>
      </c>
      <c r="BT402" s="4">
        <v>0.194242</v>
      </c>
      <c r="BU402" s="4">
        <v>10.278010999999999</v>
      </c>
      <c r="BV402" s="4">
        <v>3.9236930000000001</v>
      </c>
    </row>
    <row r="403" spans="1:74" x14ac:dyDescent="0.25">
      <c r="A403" s="2">
        <v>42803</v>
      </c>
      <c r="B403" s="3">
        <v>0.42380583333333338</v>
      </c>
      <c r="C403" s="4">
        <v>14.081</v>
      </c>
      <c r="D403" s="4">
        <v>6.0000000000000001E-3</v>
      </c>
      <c r="E403" s="4">
        <v>59.551020000000001</v>
      </c>
      <c r="F403" s="4">
        <v>531.1</v>
      </c>
      <c r="G403" s="4">
        <v>-1.5</v>
      </c>
      <c r="H403" s="4">
        <v>43.2</v>
      </c>
      <c r="J403" s="4">
        <v>0.8</v>
      </c>
      <c r="K403" s="4">
        <v>0.85819999999999996</v>
      </c>
      <c r="L403" s="4">
        <v>12.0846</v>
      </c>
      <c r="M403" s="4">
        <v>5.1000000000000004E-3</v>
      </c>
      <c r="N403" s="4">
        <v>455.79430000000002</v>
      </c>
      <c r="O403" s="4">
        <v>0</v>
      </c>
      <c r="P403" s="4">
        <v>455.8</v>
      </c>
      <c r="Q403" s="4">
        <v>354.05599999999998</v>
      </c>
      <c r="R403" s="4">
        <v>0</v>
      </c>
      <c r="S403" s="4">
        <v>354.1</v>
      </c>
      <c r="T403" s="4">
        <v>43.211599999999997</v>
      </c>
      <c r="W403" s="4">
        <v>0</v>
      </c>
      <c r="X403" s="4">
        <v>0.68659999999999999</v>
      </c>
      <c r="Y403" s="4">
        <v>11.8</v>
      </c>
      <c r="Z403" s="4">
        <v>850</v>
      </c>
      <c r="AA403" s="4">
        <v>861</v>
      </c>
      <c r="AB403" s="4">
        <v>853</v>
      </c>
      <c r="AC403" s="4">
        <v>74</v>
      </c>
      <c r="AD403" s="4">
        <v>13.86</v>
      </c>
      <c r="AE403" s="4">
        <v>0.32</v>
      </c>
      <c r="AF403" s="4">
        <v>981</v>
      </c>
      <c r="AG403" s="4">
        <v>-5</v>
      </c>
      <c r="AH403" s="4">
        <v>9</v>
      </c>
      <c r="AI403" s="4">
        <v>13</v>
      </c>
      <c r="AJ403" s="4">
        <v>120</v>
      </c>
      <c r="AK403" s="4">
        <v>120</v>
      </c>
      <c r="AL403" s="4">
        <v>4.3</v>
      </c>
      <c r="AM403" s="4">
        <v>142</v>
      </c>
      <c r="AN403" s="4" t="s">
        <v>155</v>
      </c>
      <c r="AO403" s="4">
        <v>2</v>
      </c>
      <c r="AP403" s="5">
        <v>0.6325115740740741</v>
      </c>
      <c r="AQ403" s="4">
        <v>47.161884000000001</v>
      </c>
      <c r="AR403" s="4">
        <v>-88.484044999999995</v>
      </c>
      <c r="AS403" s="4">
        <v>313.39999999999998</v>
      </c>
      <c r="AT403" s="4">
        <v>36.700000000000003</v>
      </c>
      <c r="AU403" s="4">
        <v>12</v>
      </c>
      <c r="AV403" s="4">
        <v>12</v>
      </c>
      <c r="AW403" s="4" t="s">
        <v>404</v>
      </c>
      <c r="AX403" s="4">
        <v>0.90299700000000005</v>
      </c>
      <c r="AY403" s="4">
        <v>1.197003</v>
      </c>
      <c r="AZ403" s="4">
        <v>1.7029970000000001</v>
      </c>
      <c r="BA403" s="4">
        <v>11.154</v>
      </c>
      <c r="BB403" s="4">
        <v>12.02</v>
      </c>
      <c r="BC403" s="4">
        <v>1.08</v>
      </c>
      <c r="BD403" s="4">
        <v>16.521999999999998</v>
      </c>
      <c r="BE403" s="4">
        <v>2417.3530000000001</v>
      </c>
      <c r="BF403" s="4">
        <v>0.65100000000000002</v>
      </c>
      <c r="BG403" s="4">
        <v>9.548</v>
      </c>
      <c r="BH403" s="4">
        <v>0</v>
      </c>
      <c r="BI403" s="4">
        <v>9.548</v>
      </c>
      <c r="BJ403" s="4">
        <v>7.4169999999999998</v>
      </c>
      <c r="BK403" s="4">
        <v>0</v>
      </c>
      <c r="BL403" s="4">
        <v>7.4169999999999998</v>
      </c>
      <c r="BM403" s="4">
        <v>0.3584</v>
      </c>
      <c r="BQ403" s="4">
        <v>99.858999999999995</v>
      </c>
      <c r="BR403" s="4">
        <v>0.417356</v>
      </c>
      <c r="BS403" s="4">
        <v>-5</v>
      </c>
      <c r="BT403" s="4">
        <v>0.19778999999999999</v>
      </c>
      <c r="BU403" s="4">
        <v>10.199138</v>
      </c>
      <c r="BV403" s="4">
        <v>3.995358</v>
      </c>
    </row>
    <row r="404" spans="1:74" x14ac:dyDescent="0.25">
      <c r="A404" s="2">
        <v>42803</v>
      </c>
      <c r="B404" s="3">
        <v>0.42381740740740742</v>
      </c>
      <c r="C404" s="4">
        <v>14.077999999999999</v>
      </c>
      <c r="D404" s="4">
        <v>5.1000000000000004E-3</v>
      </c>
      <c r="E404" s="4">
        <v>51.387754999999999</v>
      </c>
      <c r="F404" s="4">
        <v>535.29999999999995</v>
      </c>
      <c r="G404" s="4">
        <v>-6.5</v>
      </c>
      <c r="H404" s="4">
        <v>38.700000000000003</v>
      </c>
      <c r="J404" s="4">
        <v>0.8</v>
      </c>
      <c r="K404" s="4">
        <v>0.85829999999999995</v>
      </c>
      <c r="L404" s="4">
        <v>12.083299999999999</v>
      </c>
      <c r="M404" s="4">
        <v>4.4000000000000003E-3</v>
      </c>
      <c r="N404" s="4">
        <v>459.44159999999999</v>
      </c>
      <c r="O404" s="4">
        <v>0</v>
      </c>
      <c r="P404" s="4">
        <v>459.4</v>
      </c>
      <c r="Q404" s="4">
        <v>356.88920000000002</v>
      </c>
      <c r="R404" s="4">
        <v>0</v>
      </c>
      <c r="S404" s="4">
        <v>356.9</v>
      </c>
      <c r="T404" s="4">
        <v>38.7395</v>
      </c>
      <c r="W404" s="4">
        <v>0</v>
      </c>
      <c r="X404" s="4">
        <v>0.68659999999999999</v>
      </c>
      <c r="Y404" s="4">
        <v>11.7</v>
      </c>
      <c r="Z404" s="4">
        <v>848</v>
      </c>
      <c r="AA404" s="4">
        <v>860</v>
      </c>
      <c r="AB404" s="4">
        <v>851</v>
      </c>
      <c r="AC404" s="4">
        <v>74</v>
      </c>
      <c r="AD404" s="4">
        <v>13.86</v>
      </c>
      <c r="AE404" s="4">
        <v>0.32</v>
      </c>
      <c r="AF404" s="4">
        <v>981</v>
      </c>
      <c r="AG404" s="4">
        <v>-5</v>
      </c>
      <c r="AH404" s="4">
        <v>9</v>
      </c>
      <c r="AI404" s="4">
        <v>13</v>
      </c>
      <c r="AJ404" s="4">
        <v>120</v>
      </c>
      <c r="AK404" s="4">
        <v>120</v>
      </c>
      <c r="AL404" s="4">
        <v>4.4000000000000004</v>
      </c>
      <c r="AM404" s="4">
        <v>142</v>
      </c>
      <c r="AN404" s="4" t="s">
        <v>155</v>
      </c>
      <c r="AO404" s="4">
        <v>2</v>
      </c>
      <c r="AP404" s="5">
        <v>0.63252314814814814</v>
      </c>
      <c r="AQ404" s="4">
        <v>47.162027999999999</v>
      </c>
      <c r="AR404" s="4">
        <v>-88.484100999999995</v>
      </c>
      <c r="AS404" s="4">
        <v>313.8</v>
      </c>
      <c r="AT404" s="4">
        <v>36.700000000000003</v>
      </c>
      <c r="AU404" s="4">
        <v>12</v>
      </c>
      <c r="AV404" s="4">
        <v>12</v>
      </c>
      <c r="AW404" s="4" t="s">
        <v>404</v>
      </c>
      <c r="AX404" s="4">
        <v>0.99690299999999998</v>
      </c>
      <c r="AY404" s="4">
        <v>1.2969029999999999</v>
      </c>
      <c r="AZ404" s="4">
        <v>1.7969029999999999</v>
      </c>
      <c r="BA404" s="4">
        <v>11.154</v>
      </c>
      <c r="BB404" s="4">
        <v>12.02</v>
      </c>
      <c r="BC404" s="4">
        <v>1.08</v>
      </c>
      <c r="BD404" s="4">
        <v>16.510999999999999</v>
      </c>
      <c r="BE404" s="4">
        <v>2417.5839999999998</v>
      </c>
      <c r="BF404" s="4">
        <v>0.56200000000000006</v>
      </c>
      <c r="BG404" s="4">
        <v>9.6259999999999994</v>
      </c>
      <c r="BH404" s="4">
        <v>0</v>
      </c>
      <c r="BI404" s="4">
        <v>9.6259999999999994</v>
      </c>
      <c r="BJ404" s="4">
        <v>7.4779999999999998</v>
      </c>
      <c r="BK404" s="4">
        <v>0</v>
      </c>
      <c r="BL404" s="4">
        <v>7.4779999999999998</v>
      </c>
      <c r="BM404" s="4">
        <v>0.32140000000000002</v>
      </c>
      <c r="BQ404" s="4">
        <v>99.888999999999996</v>
      </c>
      <c r="BR404" s="4">
        <v>0.42361199999999999</v>
      </c>
      <c r="BS404" s="4">
        <v>-5</v>
      </c>
      <c r="BT404" s="4">
        <v>0.19900000000000001</v>
      </c>
      <c r="BU404" s="4">
        <v>10.352019</v>
      </c>
      <c r="BV404" s="4">
        <v>4.0198</v>
      </c>
    </row>
    <row r="405" spans="1:74" x14ac:dyDescent="0.25">
      <c r="A405" s="2">
        <v>42803</v>
      </c>
      <c r="B405" s="3">
        <v>0.42382898148148151</v>
      </c>
      <c r="C405" s="4">
        <v>14.35</v>
      </c>
      <c r="D405" s="4">
        <v>3.4099999999999998E-2</v>
      </c>
      <c r="E405" s="4">
        <v>340.85470099999998</v>
      </c>
      <c r="F405" s="4">
        <v>533.70000000000005</v>
      </c>
      <c r="G405" s="4">
        <v>-6.5</v>
      </c>
      <c r="H405" s="4">
        <v>40.5</v>
      </c>
      <c r="J405" s="4">
        <v>0.8</v>
      </c>
      <c r="K405" s="4">
        <v>0.85560000000000003</v>
      </c>
      <c r="L405" s="4">
        <v>12.2775</v>
      </c>
      <c r="M405" s="4">
        <v>2.92E-2</v>
      </c>
      <c r="N405" s="4">
        <v>456.6148</v>
      </c>
      <c r="O405" s="4">
        <v>0</v>
      </c>
      <c r="P405" s="4">
        <v>456.6</v>
      </c>
      <c r="Q405" s="4">
        <v>354.69330000000002</v>
      </c>
      <c r="R405" s="4">
        <v>0</v>
      </c>
      <c r="S405" s="4">
        <v>354.7</v>
      </c>
      <c r="T405" s="4">
        <v>40.4649</v>
      </c>
      <c r="W405" s="4">
        <v>0</v>
      </c>
      <c r="X405" s="4">
        <v>0.6845</v>
      </c>
      <c r="Y405" s="4">
        <v>11.8</v>
      </c>
      <c r="Z405" s="4">
        <v>847</v>
      </c>
      <c r="AA405" s="4">
        <v>858</v>
      </c>
      <c r="AB405" s="4">
        <v>849</v>
      </c>
      <c r="AC405" s="4">
        <v>74</v>
      </c>
      <c r="AD405" s="4">
        <v>13.86</v>
      </c>
      <c r="AE405" s="4">
        <v>0.32</v>
      </c>
      <c r="AF405" s="4">
        <v>981</v>
      </c>
      <c r="AG405" s="4">
        <v>-5</v>
      </c>
      <c r="AH405" s="4">
        <v>9</v>
      </c>
      <c r="AI405" s="4">
        <v>13</v>
      </c>
      <c r="AJ405" s="4">
        <v>120</v>
      </c>
      <c r="AK405" s="4">
        <v>120</v>
      </c>
      <c r="AL405" s="4">
        <v>4.4000000000000004</v>
      </c>
      <c r="AM405" s="4">
        <v>142</v>
      </c>
      <c r="AN405" s="4" t="s">
        <v>155</v>
      </c>
      <c r="AO405" s="4">
        <v>2</v>
      </c>
      <c r="AP405" s="5">
        <v>0.63253472222222229</v>
      </c>
      <c r="AQ405" s="4">
        <v>47.162177999999997</v>
      </c>
      <c r="AR405" s="4">
        <v>-88.484131000000005</v>
      </c>
      <c r="AS405" s="4">
        <v>314.3</v>
      </c>
      <c r="AT405" s="4">
        <v>37.9</v>
      </c>
      <c r="AU405" s="4">
        <v>12</v>
      </c>
      <c r="AV405" s="4">
        <v>12</v>
      </c>
      <c r="AW405" s="4" t="s">
        <v>404</v>
      </c>
      <c r="AX405" s="4">
        <v>1</v>
      </c>
      <c r="AY405" s="4">
        <v>1.396803</v>
      </c>
      <c r="AZ405" s="4">
        <v>1.896803</v>
      </c>
      <c r="BA405" s="4">
        <v>11.154</v>
      </c>
      <c r="BB405" s="4">
        <v>11.78</v>
      </c>
      <c r="BC405" s="4">
        <v>1.06</v>
      </c>
      <c r="BD405" s="4">
        <v>16.882000000000001</v>
      </c>
      <c r="BE405" s="4">
        <v>2412.5729999999999</v>
      </c>
      <c r="BF405" s="4">
        <v>3.6469999999999998</v>
      </c>
      <c r="BG405" s="4">
        <v>9.3960000000000008</v>
      </c>
      <c r="BH405" s="4">
        <v>0</v>
      </c>
      <c r="BI405" s="4">
        <v>9.3960000000000008</v>
      </c>
      <c r="BJ405" s="4">
        <v>7.2990000000000004</v>
      </c>
      <c r="BK405" s="4">
        <v>0</v>
      </c>
      <c r="BL405" s="4">
        <v>7.2990000000000004</v>
      </c>
      <c r="BM405" s="4">
        <v>0.32969999999999999</v>
      </c>
      <c r="BQ405" s="4">
        <v>97.793999999999997</v>
      </c>
      <c r="BR405" s="4">
        <v>0.55737599999999998</v>
      </c>
      <c r="BS405" s="4">
        <v>-5</v>
      </c>
      <c r="BT405" s="4">
        <v>0.19900000000000001</v>
      </c>
      <c r="BU405" s="4">
        <v>13.620877</v>
      </c>
      <c r="BV405" s="4">
        <v>4.0198</v>
      </c>
    </row>
    <row r="406" spans="1:74" x14ac:dyDescent="0.25">
      <c r="A406" s="2">
        <v>42803</v>
      </c>
      <c r="B406" s="3">
        <v>0.42384055555555555</v>
      </c>
      <c r="C406" s="4">
        <v>14.631</v>
      </c>
      <c r="D406" s="4">
        <v>0.13589999999999999</v>
      </c>
      <c r="E406" s="4">
        <v>1358.791297</v>
      </c>
      <c r="F406" s="4">
        <v>532.1</v>
      </c>
      <c r="G406" s="4">
        <v>-1.1000000000000001</v>
      </c>
      <c r="H406" s="4">
        <v>45.1</v>
      </c>
      <c r="J406" s="4">
        <v>0.7</v>
      </c>
      <c r="K406" s="4">
        <v>0.85209999999999997</v>
      </c>
      <c r="L406" s="4">
        <v>12.466699999999999</v>
      </c>
      <c r="M406" s="4">
        <v>0.1158</v>
      </c>
      <c r="N406" s="4">
        <v>453.40260000000001</v>
      </c>
      <c r="O406" s="4">
        <v>0</v>
      </c>
      <c r="P406" s="4">
        <v>453.4</v>
      </c>
      <c r="Q406" s="4">
        <v>352.19819999999999</v>
      </c>
      <c r="R406" s="4">
        <v>0</v>
      </c>
      <c r="S406" s="4">
        <v>352.2</v>
      </c>
      <c r="T406" s="4">
        <v>45.1</v>
      </c>
      <c r="W406" s="4">
        <v>0</v>
      </c>
      <c r="X406" s="4">
        <v>0.59650000000000003</v>
      </c>
      <c r="Y406" s="4">
        <v>11.7</v>
      </c>
      <c r="Z406" s="4">
        <v>847</v>
      </c>
      <c r="AA406" s="4">
        <v>858</v>
      </c>
      <c r="AB406" s="4">
        <v>848</v>
      </c>
      <c r="AC406" s="4">
        <v>74</v>
      </c>
      <c r="AD406" s="4">
        <v>13.86</v>
      </c>
      <c r="AE406" s="4">
        <v>0.32</v>
      </c>
      <c r="AF406" s="4">
        <v>981</v>
      </c>
      <c r="AG406" s="4">
        <v>-5</v>
      </c>
      <c r="AH406" s="4">
        <v>9</v>
      </c>
      <c r="AI406" s="4">
        <v>13</v>
      </c>
      <c r="AJ406" s="4">
        <v>120</v>
      </c>
      <c r="AK406" s="4">
        <v>120</v>
      </c>
      <c r="AL406" s="4">
        <v>4.5999999999999996</v>
      </c>
      <c r="AM406" s="4">
        <v>142</v>
      </c>
      <c r="AN406" s="4" t="s">
        <v>155</v>
      </c>
      <c r="AO406" s="4">
        <v>2</v>
      </c>
      <c r="AP406" s="5">
        <v>0.63254629629629633</v>
      </c>
      <c r="AQ406" s="4">
        <v>47.162337999999998</v>
      </c>
      <c r="AR406" s="4">
        <v>-88.484132000000002</v>
      </c>
      <c r="AS406" s="4">
        <v>314.60000000000002</v>
      </c>
      <c r="AT406" s="4">
        <v>38.799999999999997</v>
      </c>
      <c r="AU406" s="4">
        <v>12</v>
      </c>
      <c r="AV406" s="4">
        <v>12</v>
      </c>
      <c r="AW406" s="4" t="s">
        <v>404</v>
      </c>
      <c r="AX406" s="4">
        <v>1</v>
      </c>
      <c r="AY406" s="4">
        <v>1.4</v>
      </c>
      <c r="AZ406" s="4">
        <v>1.8023210000000001</v>
      </c>
      <c r="BA406" s="4">
        <v>11.154</v>
      </c>
      <c r="BB406" s="4">
        <v>11.48</v>
      </c>
      <c r="BC406" s="4">
        <v>1.03</v>
      </c>
      <c r="BD406" s="4">
        <v>17.356999999999999</v>
      </c>
      <c r="BE406" s="4">
        <v>2395.8049999999998</v>
      </c>
      <c r="BF406" s="4">
        <v>14.162000000000001</v>
      </c>
      <c r="BG406" s="4">
        <v>9.125</v>
      </c>
      <c r="BH406" s="4">
        <v>0</v>
      </c>
      <c r="BI406" s="4">
        <v>9.125</v>
      </c>
      <c r="BJ406" s="4">
        <v>7.0880000000000001</v>
      </c>
      <c r="BK406" s="4">
        <v>0</v>
      </c>
      <c r="BL406" s="4">
        <v>7.0880000000000001</v>
      </c>
      <c r="BM406" s="4">
        <v>0.3594</v>
      </c>
      <c r="BQ406" s="4">
        <v>83.346000000000004</v>
      </c>
      <c r="BR406" s="4">
        <v>0.58762999999999999</v>
      </c>
      <c r="BS406" s="4">
        <v>-5</v>
      </c>
      <c r="BT406" s="4">
        <v>0.198242</v>
      </c>
      <c r="BU406" s="4">
        <v>14.360208</v>
      </c>
      <c r="BV406" s="4">
        <v>4.0044880000000003</v>
      </c>
    </row>
    <row r="407" spans="1:74" x14ac:dyDescent="0.25">
      <c r="A407" s="2">
        <v>42803</v>
      </c>
      <c r="B407" s="3">
        <v>0.42385212962962965</v>
      </c>
      <c r="C407" s="4">
        <v>14.042</v>
      </c>
      <c r="D407" s="4">
        <v>0.16139999999999999</v>
      </c>
      <c r="E407" s="4">
        <v>1613.6242729999999</v>
      </c>
      <c r="F407" s="4">
        <v>532.1</v>
      </c>
      <c r="G407" s="4">
        <v>0.1</v>
      </c>
      <c r="H407" s="4">
        <v>45.9</v>
      </c>
      <c r="J407" s="4">
        <v>0.7</v>
      </c>
      <c r="K407" s="4">
        <v>0.85709999999999997</v>
      </c>
      <c r="L407" s="4">
        <v>12.035399999999999</v>
      </c>
      <c r="M407" s="4">
        <v>0.13830000000000001</v>
      </c>
      <c r="N407" s="4">
        <v>456.0564</v>
      </c>
      <c r="O407" s="4">
        <v>0.10059999999999999</v>
      </c>
      <c r="P407" s="4">
        <v>456.2</v>
      </c>
      <c r="Q407" s="4">
        <v>354.25959999999998</v>
      </c>
      <c r="R407" s="4">
        <v>7.8200000000000006E-2</v>
      </c>
      <c r="S407" s="4">
        <v>354.3</v>
      </c>
      <c r="T407" s="4">
        <v>45.886600000000001</v>
      </c>
      <c r="W407" s="4">
        <v>0</v>
      </c>
      <c r="X407" s="4">
        <v>0.6</v>
      </c>
      <c r="Y407" s="4">
        <v>11.8</v>
      </c>
      <c r="Z407" s="4">
        <v>849</v>
      </c>
      <c r="AA407" s="4">
        <v>860</v>
      </c>
      <c r="AB407" s="4">
        <v>848</v>
      </c>
      <c r="AC407" s="4">
        <v>74</v>
      </c>
      <c r="AD407" s="4">
        <v>13.86</v>
      </c>
      <c r="AE407" s="4">
        <v>0.32</v>
      </c>
      <c r="AF407" s="4">
        <v>981</v>
      </c>
      <c r="AG407" s="4">
        <v>-5</v>
      </c>
      <c r="AH407" s="4">
        <v>9</v>
      </c>
      <c r="AI407" s="4">
        <v>13</v>
      </c>
      <c r="AJ407" s="4">
        <v>120</v>
      </c>
      <c r="AK407" s="4">
        <v>120</v>
      </c>
      <c r="AL407" s="4">
        <v>4.7</v>
      </c>
      <c r="AM407" s="4">
        <v>142</v>
      </c>
      <c r="AN407" s="4" t="s">
        <v>155</v>
      </c>
      <c r="AO407" s="4">
        <v>2</v>
      </c>
      <c r="AP407" s="5">
        <v>0.63255787037037037</v>
      </c>
      <c r="AQ407" s="4">
        <v>47.162503999999998</v>
      </c>
      <c r="AR407" s="4">
        <v>-88.484098000000003</v>
      </c>
      <c r="AS407" s="4">
        <v>315.2</v>
      </c>
      <c r="AT407" s="4">
        <v>40</v>
      </c>
      <c r="AU407" s="4">
        <v>12</v>
      </c>
      <c r="AV407" s="4">
        <v>11</v>
      </c>
      <c r="AW407" s="4" t="s">
        <v>416</v>
      </c>
      <c r="AX407" s="4">
        <v>1.097602</v>
      </c>
      <c r="AY407" s="4">
        <v>1.4976020000000001</v>
      </c>
      <c r="AZ407" s="4">
        <v>1.9952049999999999</v>
      </c>
      <c r="BA407" s="4">
        <v>11.154</v>
      </c>
      <c r="BB407" s="4">
        <v>11.91</v>
      </c>
      <c r="BC407" s="4">
        <v>1.07</v>
      </c>
      <c r="BD407" s="4">
        <v>16.670000000000002</v>
      </c>
      <c r="BE407" s="4">
        <v>2390.7939999999999</v>
      </c>
      <c r="BF407" s="4">
        <v>17.486000000000001</v>
      </c>
      <c r="BG407" s="4">
        <v>9.4870000000000001</v>
      </c>
      <c r="BH407" s="4">
        <v>2E-3</v>
      </c>
      <c r="BI407" s="4">
        <v>9.4890000000000008</v>
      </c>
      <c r="BJ407" s="4">
        <v>7.37</v>
      </c>
      <c r="BK407" s="4">
        <v>2E-3</v>
      </c>
      <c r="BL407" s="4">
        <v>7.3710000000000004</v>
      </c>
      <c r="BM407" s="4">
        <v>0.378</v>
      </c>
      <c r="BQ407" s="4">
        <v>86.66</v>
      </c>
      <c r="BR407" s="4">
        <v>0.49303999999999998</v>
      </c>
      <c r="BS407" s="4">
        <v>-5</v>
      </c>
      <c r="BT407" s="4">
        <v>0.19800000000000001</v>
      </c>
      <c r="BU407" s="4">
        <v>12.048665</v>
      </c>
      <c r="BV407" s="4">
        <v>3.9996</v>
      </c>
    </row>
    <row r="408" spans="1:74" x14ac:dyDescent="0.25">
      <c r="A408" s="2">
        <v>42803</v>
      </c>
      <c r="B408" s="3">
        <v>0.42386370370370369</v>
      </c>
      <c r="C408" s="4">
        <v>13.57</v>
      </c>
      <c r="D408" s="4">
        <v>5.2400000000000002E-2</v>
      </c>
      <c r="E408" s="4">
        <v>523.74375999999995</v>
      </c>
      <c r="F408" s="4">
        <v>529.20000000000005</v>
      </c>
      <c r="G408" s="4">
        <v>-13.2</v>
      </c>
      <c r="H408" s="4">
        <v>41.9</v>
      </c>
      <c r="J408" s="4">
        <v>0.7</v>
      </c>
      <c r="K408" s="4">
        <v>0.86250000000000004</v>
      </c>
      <c r="L408" s="4">
        <v>11.703799999999999</v>
      </c>
      <c r="M408" s="4">
        <v>4.5199999999999997E-2</v>
      </c>
      <c r="N408" s="4">
        <v>456.39479999999998</v>
      </c>
      <c r="O408" s="4">
        <v>0</v>
      </c>
      <c r="P408" s="4">
        <v>456.4</v>
      </c>
      <c r="Q408" s="4">
        <v>354.5224</v>
      </c>
      <c r="R408" s="4">
        <v>0</v>
      </c>
      <c r="S408" s="4">
        <v>354.5</v>
      </c>
      <c r="T408" s="4">
        <v>41.887900000000002</v>
      </c>
      <c r="W408" s="4">
        <v>0</v>
      </c>
      <c r="X408" s="4">
        <v>0.60370000000000001</v>
      </c>
      <c r="Y408" s="4">
        <v>11.8</v>
      </c>
      <c r="Z408" s="4">
        <v>847</v>
      </c>
      <c r="AA408" s="4">
        <v>856</v>
      </c>
      <c r="AB408" s="4">
        <v>846</v>
      </c>
      <c r="AC408" s="4">
        <v>74</v>
      </c>
      <c r="AD408" s="4">
        <v>13.86</v>
      </c>
      <c r="AE408" s="4">
        <v>0.32</v>
      </c>
      <c r="AF408" s="4">
        <v>981</v>
      </c>
      <c r="AG408" s="4">
        <v>-5</v>
      </c>
      <c r="AH408" s="4">
        <v>9</v>
      </c>
      <c r="AI408" s="4">
        <v>13</v>
      </c>
      <c r="AJ408" s="4">
        <v>120</v>
      </c>
      <c r="AK408" s="4">
        <v>120</v>
      </c>
      <c r="AL408" s="4">
        <v>4.5999999999999996</v>
      </c>
      <c r="AM408" s="4">
        <v>142</v>
      </c>
      <c r="AN408" s="4" t="s">
        <v>155</v>
      </c>
      <c r="AO408" s="4">
        <v>2</v>
      </c>
      <c r="AP408" s="5">
        <v>0.63256944444444441</v>
      </c>
      <c r="AQ408" s="4">
        <v>47.162683000000001</v>
      </c>
      <c r="AR408" s="4">
        <v>-88.484080000000006</v>
      </c>
      <c r="AS408" s="4">
        <v>315.7</v>
      </c>
      <c r="AT408" s="4">
        <v>42</v>
      </c>
      <c r="AU408" s="4">
        <v>12</v>
      </c>
      <c r="AV408" s="4">
        <v>11</v>
      </c>
      <c r="AW408" s="4" t="s">
        <v>416</v>
      </c>
      <c r="AX408" s="4">
        <v>1.1000000000000001</v>
      </c>
      <c r="AY408" s="4">
        <v>1.597502</v>
      </c>
      <c r="AZ408" s="4">
        <v>2</v>
      </c>
      <c r="BA408" s="4">
        <v>11.154</v>
      </c>
      <c r="BB408" s="4">
        <v>12.4</v>
      </c>
      <c r="BC408" s="4">
        <v>1.1100000000000001</v>
      </c>
      <c r="BD408" s="4">
        <v>15.946999999999999</v>
      </c>
      <c r="BE408" s="4">
        <v>2409.3090000000002</v>
      </c>
      <c r="BF408" s="4">
        <v>5.9180000000000001</v>
      </c>
      <c r="BG408" s="4">
        <v>9.8390000000000004</v>
      </c>
      <c r="BH408" s="4">
        <v>0</v>
      </c>
      <c r="BI408" s="4">
        <v>9.8390000000000004</v>
      </c>
      <c r="BJ408" s="4">
        <v>7.6429999999999998</v>
      </c>
      <c r="BK408" s="4">
        <v>0</v>
      </c>
      <c r="BL408" s="4">
        <v>7.6429999999999998</v>
      </c>
      <c r="BM408" s="4">
        <v>0.35749999999999998</v>
      </c>
      <c r="BQ408" s="4">
        <v>90.366</v>
      </c>
      <c r="BR408" s="4">
        <v>0.49886799999999998</v>
      </c>
      <c r="BS408" s="4">
        <v>-5</v>
      </c>
      <c r="BT408" s="4">
        <v>0.199516</v>
      </c>
      <c r="BU408" s="4">
        <v>12.191087</v>
      </c>
      <c r="BV408" s="4">
        <v>4.0302230000000003</v>
      </c>
    </row>
    <row r="409" spans="1:74" x14ac:dyDescent="0.25">
      <c r="A409" s="2">
        <v>42803</v>
      </c>
      <c r="B409" s="3">
        <v>0.42387527777777773</v>
      </c>
      <c r="C409" s="4">
        <v>13.44</v>
      </c>
      <c r="D409" s="4">
        <v>1.29E-2</v>
      </c>
      <c r="E409" s="4">
        <v>129.29824600000001</v>
      </c>
      <c r="F409" s="4">
        <v>496.4</v>
      </c>
      <c r="G409" s="4">
        <v>-13.1</v>
      </c>
      <c r="H409" s="4">
        <v>27.5</v>
      </c>
      <c r="J409" s="4">
        <v>0.7</v>
      </c>
      <c r="K409" s="4">
        <v>0.86399999999999999</v>
      </c>
      <c r="L409" s="4">
        <v>11.6129</v>
      </c>
      <c r="M409" s="4">
        <v>1.12E-2</v>
      </c>
      <c r="N409" s="4">
        <v>428.8777</v>
      </c>
      <c r="O409" s="4">
        <v>0</v>
      </c>
      <c r="P409" s="4">
        <v>428.9</v>
      </c>
      <c r="Q409" s="4">
        <v>333.14749999999998</v>
      </c>
      <c r="R409" s="4">
        <v>0</v>
      </c>
      <c r="S409" s="4">
        <v>333.1</v>
      </c>
      <c r="T409" s="4">
        <v>27.462499999999999</v>
      </c>
      <c r="W409" s="4">
        <v>0</v>
      </c>
      <c r="X409" s="4">
        <v>0.6048</v>
      </c>
      <c r="Y409" s="4">
        <v>12</v>
      </c>
      <c r="Z409" s="4">
        <v>844</v>
      </c>
      <c r="AA409" s="4">
        <v>854</v>
      </c>
      <c r="AB409" s="4">
        <v>841</v>
      </c>
      <c r="AC409" s="4">
        <v>74</v>
      </c>
      <c r="AD409" s="4">
        <v>13.86</v>
      </c>
      <c r="AE409" s="4">
        <v>0.32</v>
      </c>
      <c r="AF409" s="4">
        <v>981</v>
      </c>
      <c r="AG409" s="4">
        <v>-5</v>
      </c>
      <c r="AH409" s="4">
        <v>9.7579999999999991</v>
      </c>
      <c r="AI409" s="4">
        <v>13</v>
      </c>
      <c r="AJ409" s="4">
        <v>120.8</v>
      </c>
      <c r="AK409" s="4">
        <v>119.2</v>
      </c>
      <c r="AL409" s="4">
        <v>4.5</v>
      </c>
      <c r="AM409" s="4">
        <v>142</v>
      </c>
      <c r="AN409" s="4" t="s">
        <v>155</v>
      </c>
      <c r="AO409" s="4">
        <v>2</v>
      </c>
      <c r="AP409" s="5">
        <v>0.63258101851851845</v>
      </c>
      <c r="AQ409" s="4">
        <v>47.162860000000002</v>
      </c>
      <c r="AR409" s="4">
        <v>-88.484116</v>
      </c>
      <c r="AS409" s="4">
        <v>316.2</v>
      </c>
      <c r="AT409" s="4">
        <v>42.9</v>
      </c>
      <c r="AU409" s="4">
        <v>12</v>
      </c>
      <c r="AV409" s="4">
        <v>12</v>
      </c>
      <c r="AW409" s="4" t="s">
        <v>404</v>
      </c>
      <c r="AX409" s="4">
        <v>1.197403</v>
      </c>
      <c r="AY409" s="4">
        <v>1.697403</v>
      </c>
      <c r="AZ409" s="4">
        <v>2.1948050000000001</v>
      </c>
      <c r="BA409" s="4">
        <v>11.154</v>
      </c>
      <c r="BB409" s="4">
        <v>12.55</v>
      </c>
      <c r="BC409" s="4">
        <v>1.1299999999999999</v>
      </c>
      <c r="BD409" s="4">
        <v>15.736000000000001</v>
      </c>
      <c r="BE409" s="4">
        <v>2416.665</v>
      </c>
      <c r="BF409" s="4">
        <v>1.48</v>
      </c>
      <c r="BG409" s="4">
        <v>9.3460000000000001</v>
      </c>
      <c r="BH409" s="4">
        <v>0</v>
      </c>
      <c r="BI409" s="4">
        <v>9.3460000000000001</v>
      </c>
      <c r="BJ409" s="4">
        <v>7.26</v>
      </c>
      <c r="BK409" s="4">
        <v>0</v>
      </c>
      <c r="BL409" s="4">
        <v>7.26</v>
      </c>
      <c r="BM409" s="4">
        <v>0.23699999999999999</v>
      </c>
      <c r="BQ409" s="4">
        <v>91.516999999999996</v>
      </c>
      <c r="BR409" s="4">
        <v>0.52895000000000003</v>
      </c>
      <c r="BS409" s="4">
        <v>-5</v>
      </c>
      <c r="BT409" s="4">
        <v>0.20227400000000001</v>
      </c>
      <c r="BU409" s="4">
        <v>12.926216</v>
      </c>
      <c r="BV409" s="4">
        <v>4.0859350000000001</v>
      </c>
    </row>
    <row r="410" spans="1:74" x14ac:dyDescent="0.25">
      <c r="A410" s="2">
        <v>42803</v>
      </c>
      <c r="B410" s="3">
        <v>0.42388685185185188</v>
      </c>
      <c r="C410" s="4">
        <v>13.571999999999999</v>
      </c>
      <c r="D410" s="4">
        <v>7.9000000000000008E-3</v>
      </c>
      <c r="E410" s="4">
        <v>79.172932000000003</v>
      </c>
      <c r="F410" s="4">
        <v>473.1</v>
      </c>
      <c r="G410" s="4">
        <v>-13.1</v>
      </c>
      <c r="H410" s="4">
        <v>23</v>
      </c>
      <c r="J410" s="4">
        <v>0.7</v>
      </c>
      <c r="K410" s="4">
        <v>0.8629</v>
      </c>
      <c r="L410" s="4">
        <v>11.7117</v>
      </c>
      <c r="M410" s="4">
        <v>6.7999999999999996E-3</v>
      </c>
      <c r="N410" s="4">
        <v>408.20890000000003</v>
      </c>
      <c r="O410" s="4">
        <v>0</v>
      </c>
      <c r="P410" s="4">
        <v>408.2</v>
      </c>
      <c r="Q410" s="4">
        <v>317.09219999999999</v>
      </c>
      <c r="R410" s="4">
        <v>0</v>
      </c>
      <c r="S410" s="4">
        <v>317.10000000000002</v>
      </c>
      <c r="T410" s="4">
        <v>22.9802</v>
      </c>
      <c r="W410" s="4">
        <v>0</v>
      </c>
      <c r="X410" s="4">
        <v>0.60399999999999998</v>
      </c>
      <c r="Y410" s="4">
        <v>11.9</v>
      </c>
      <c r="Z410" s="4">
        <v>843</v>
      </c>
      <c r="AA410" s="4">
        <v>854</v>
      </c>
      <c r="AB410" s="4">
        <v>838</v>
      </c>
      <c r="AC410" s="4">
        <v>74</v>
      </c>
      <c r="AD410" s="4">
        <v>13.86</v>
      </c>
      <c r="AE410" s="4">
        <v>0.32</v>
      </c>
      <c r="AF410" s="4">
        <v>981</v>
      </c>
      <c r="AG410" s="4">
        <v>-5</v>
      </c>
      <c r="AH410" s="4">
        <v>10</v>
      </c>
      <c r="AI410" s="4">
        <v>13</v>
      </c>
      <c r="AJ410" s="4">
        <v>121</v>
      </c>
      <c r="AK410" s="4">
        <v>119</v>
      </c>
      <c r="AL410" s="4">
        <v>4.5999999999999996</v>
      </c>
      <c r="AM410" s="4">
        <v>142</v>
      </c>
      <c r="AN410" s="4" t="s">
        <v>155</v>
      </c>
      <c r="AO410" s="4">
        <v>2</v>
      </c>
      <c r="AP410" s="5">
        <v>0.6325925925925926</v>
      </c>
      <c r="AQ410" s="4">
        <v>47.163032000000001</v>
      </c>
      <c r="AR410" s="4">
        <v>-88.484159000000005</v>
      </c>
      <c r="AS410" s="4">
        <v>316.7</v>
      </c>
      <c r="AT410" s="4">
        <v>42.9</v>
      </c>
      <c r="AU410" s="4">
        <v>12</v>
      </c>
      <c r="AV410" s="4">
        <v>12</v>
      </c>
      <c r="AW410" s="4" t="s">
        <v>404</v>
      </c>
      <c r="AX410" s="4">
        <v>1.005395</v>
      </c>
      <c r="AY410" s="4">
        <v>1.505395</v>
      </c>
      <c r="AZ410" s="4">
        <v>1.810789</v>
      </c>
      <c r="BA410" s="4">
        <v>11.154</v>
      </c>
      <c r="BB410" s="4">
        <v>12.44</v>
      </c>
      <c r="BC410" s="4">
        <v>1.1200000000000001</v>
      </c>
      <c r="BD410" s="4">
        <v>15.887</v>
      </c>
      <c r="BE410" s="4">
        <v>2417.61</v>
      </c>
      <c r="BF410" s="4">
        <v>0.89800000000000002</v>
      </c>
      <c r="BG410" s="4">
        <v>8.8239999999999998</v>
      </c>
      <c r="BH410" s="4">
        <v>0</v>
      </c>
      <c r="BI410" s="4">
        <v>8.8239999999999998</v>
      </c>
      <c r="BJ410" s="4">
        <v>6.8550000000000004</v>
      </c>
      <c r="BK410" s="4">
        <v>0</v>
      </c>
      <c r="BL410" s="4">
        <v>6.8550000000000004</v>
      </c>
      <c r="BM410" s="4">
        <v>0.19670000000000001</v>
      </c>
      <c r="BQ410" s="4">
        <v>90.662999999999997</v>
      </c>
      <c r="BR410" s="4">
        <v>0.57896400000000003</v>
      </c>
      <c r="BS410" s="4">
        <v>-5</v>
      </c>
      <c r="BT410" s="4">
        <v>0.19921</v>
      </c>
      <c r="BU410" s="4">
        <v>14.148433000000001</v>
      </c>
      <c r="BV410" s="4">
        <v>4.0240419999999997</v>
      </c>
    </row>
    <row r="411" spans="1:74" x14ac:dyDescent="0.25">
      <c r="A411" s="2">
        <v>42803</v>
      </c>
      <c r="B411" s="3">
        <v>0.42389842592592591</v>
      </c>
      <c r="C411" s="4">
        <v>13.837999999999999</v>
      </c>
      <c r="D411" s="4">
        <v>6.3E-3</v>
      </c>
      <c r="E411" s="4">
        <v>62.944732000000002</v>
      </c>
      <c r="F411" s="4">
        <v>479.3</v>
      </c>
      <c r="G411" s="4">
        <v>-13.1</v>
      </c>
      <c r="H411" s="4">
        <v>19.3</v>
      </c>
      <c r="J411" s="4">
        <v>0.7</v>
      </c>
      <c r="K411" s="4">
        <v>0.86050000000000004</v>
      </c>
      <c r="L411" s="4">
        <v>11.908099999999999</v>
      </c>
      <c r="M411" s="4">
        <v>5.4000000000000003E-3</v>
      </c>
      <c r="N411" s="4">
        <v>412.42430000000002</v>
      </c>
      <c r="O411" s="4">
        <v>0</v>
      </c>
      <c r="P411" s="4">
        <v>412.4</v>
      </c>
      <c r="Q411" s="4">
        <v>320.36669999999998</v>
      </c>
      <c r="R411" s="4">
        <v>0</v>
      </c>
      <c r="S411" s="4">
        <v>320.39999999999998</v>
      </c>
      <c r="T411" s="4">
        <v>19.269600000000001</v>
      </c>
      <c r="W411" s="4">
        <v>0</v>
      </c>
      <c r="X411" s="4">
        <v>0.60240000000000005</v>
      </c>
      <c r="Y411" s="4">
        <v>11.8</v>
      </c>
      <c r="Z411" s="4">
        <v>844</v>
      </c>
      <c r="AA411" s="4">
        <v>854</v>
      </c>
      <c r="AB411" s="4">
        <v>840</v>
      </c>
      <c r="AC411" s="4">
        <v>74</v>
      </c>
      <c r="AD411" s="4">
        <v>13.86</v>
      </c>
      <c r="AE411" s="4">
        <v>0.32</v>
      </c>
      <c r="AF411" s="4">
        <v>981</v>
      </c>
      <c r="AG411" s="4">
        <v>-5</v>
      </c>
      <c r="AH411" s="4">
        <v>10</v>
      </c>
      <c r="AI411" s="4">
        <v>13</v>
      </c>
      <c r="AJ411" s="4">
        <v>121</v>
      </c>
      <c r="AK411" s="4">
        <v>119.8</v>
      </c>
      <c r="AL411" s="4">
        <v>4.5999999999999996</v>
      </c>
      <c r="AM411" s="4">
        <v>142</v>
      </c>
      <c r="AN411" s="4" t="s">
        <v>155</v>
      </c>
      <c r="AO411" s="4">
        <v>2</v>
      </c>
      <c r="AP411" s="5">
        <v>0.63260416666666663</v>
      </c>
      <c r="AQ411" s="4">
        <v>47.163200000000003</v>
      </c>
      <c r="AR411" s="4">
        <v>-88.484255000000005</v>
      </c>
      <c r="AS411" s="4">
        <v>316.89999999999998</v>
      </c>
      <c r="AT411" s="4">
        <v>43.5</v>
      </c>
      <c r="AU411" s="4">
        <v>12</v>
      </c>
      <c r="AV411" s="4">
        <v>12</v>
      </c>
      <c r="AW411" s="4" t="s">
        <v>404</v>
      </c>
      <c r="AX411" s="4">
        <v>1.0972029999999999</v>
      </c>
      <c r="AY411" s="4">
        <v>1.0139860000000001</v>
      </c>
      <c r="AZ411" s="4">
        <v>1.897203</v>
      </c>
      <c r="BA411" s="4">
        <v>11.154</v>
      </c>
      <c r="BB411" s="4">
        <v>12.22</v>
      </c>
      <c r="BC411" s="4">
        <v>1.1000000000000001</v>
      </c>
      <c r="BD411" s="4">
        <v>16.207000000000001</v>
      </c>
      <c r="BE411" s="4">
        <v>2417.8690000000001</v>
      </c>
      <c r="BF411" s="4">
        <v>0.7</v>
      </c>
      <c r="BG411" s="4">
        <v>8.7690000000000001</v>
      </c>
      <c r="BH411" s="4">
        <v>0</v>
      </c>
      <c r="BI411" s="4">
        <v>8.7690000000000001</v>
      </c>
      <c r="BJ411" s="4">
        <v>6.8120000000000003</v>
      </c>
      <c r="BK411" s="4">
        <v>0</v>
      </c>
      <c r="BL411" s="4">
        <v>6.8120000000000003</v>
      </c>
      <c r="BM411" s="4">
        <v>0.16220000000000001</v>
      </c>
      <c r="BQ411" s="4">
        <v>88.932000000000002</v>
      </c>
      <c r="BR411" s="4">
        <v>0.63696399999999997</v>
      </c>
      <c r="BS411" s="4">
        <v>-5</v>
      </c>
      <c r="BT411" s="4">
        <v>0.19420999999999999</v>
      </c>
      <c r="BU411" s="4">
        <v>15.565808000000001</v>
      </c>
      <c r="BV411" s="4">
        <v>3.9230420000000001</v>
      </c>
    </row>
    <row r="412" spans="1:74" x14ac:dyDescent="0.25">
      <c r="A412" s="2">
        <v>42803</v>
      </c>
      <c r="B412" s="3">
        <v>0.42391000000000001</v>
      </c>
      <c r="C412" s="4">
        <v>14.151</v>
      </c>
      <c r="D412" s="4">
        <v>0.10879999999999999</v>
      </c>
      <c r="E412" s="4">
        <v>1087.700965</v>
      </c>
      <c r="F412" s="4">
        <v>487.5</v>
      </c>
      <c r="G412" s="4">
        <v>12.7</v>
      </c>
      <c r="H412" s="4">
        <v>24.3</v>
      </c>
      <c r="J412" s="4">
        <v>0.7</v>
      </c>
      <c r="K412" s="4">
        <v>0.85660000000000003</v>
      </c>
      <c r="L412" s="4">
        <v>12.122299999999999</v>
      </c>
      <c r="M412" s="4">
        <v>9.3200000000000005E-2</v>
      </c>
      <c r="N412" s="4">
        <v>417.61919999999998</v>
      </c>
      <c r="O412" s="4">
        <v>10.854699999999999</v>
      </c>
      <c r="P412" s="4">
        <v>428.5</v>
      </c>
      <c r="Q412" s="4">
        <v>324.40199999999999</v>
      </c>
      <c r="R412" s="4">
        <v>8.4318000000000008</v>
      </c>
      <c r="S412" s="4">
        <v>332.8</v>
      </c>
      <c r="T412" s="4">
        <v>24.279499999999999</v>
      </c>
      <c r="W412" s="4">
        <v>0</v>
      </c>
      <c r="X412" s="4">
        <v>0.59960000000000002</v>
      </c>
      <c r="Y412" s="4">
        <v>11.8</v>
      </c>
      <c r="Z412" s="4">
        <v>844</v>
      </c>
      <c r="AA412" s="4">
        <v>853</v>
      </c>
      <c r="AB412" s="4">
        <v>840</v>
      </c>
      <c r="AC412" s="4">
        <v>74</v>
      </c>
      <c r="AD412" s="4">
        <v>13.86</v>
      </c>
      <c r="AE412" s="4">
        <v>0.32</v>
      </c>
      <c r="AF412" s="4">
        <v>981</v>
      </c>
      <c r="AG412" s="4">
        <v>-5</v>
      </c>
      <c r="AH412" s="4">
        <v>10</v>
      </c>
      <c r="AI412" s="4">
        <v>13</v>
      </c>
      <c r="AJ412" s="4">
        <v>121</v>
      </c>
      <c r="AK412" s="4">
        <v>120</v>
      </c>
      <c r="AL412" s="4">
        <v>4.5</v>
      </c>
      <c r="AM412" s="4">
        <v>142</v>
      </c>
      <c r="AN412" s="4" t="s">
        <v>155</v>
      </c>
      <c r="AO412" s="4">
        <v>2</v>
      </c>
      <c r="AP412" s="5">
        <v>0.63261574074074078</v>
      </c>
      <c r="AQ412" s="4">
        <v>47.163364999999999</v>
      </c>
      <c r="AR412" s="4">
        <v>-88.484354999999994</v>
      </c>
      <c r="AS412" s="4">
        <v>317.10000000000002</v>
      </c>
      <c r="AT412" s="4">
        <v>43.8</v>
      </c>
      <c r="AU412" s="4">
        <v>12</v>
      </c>
      <c r="AV412" s="4">
        <v>12</v>
      </c>
      <c r="AW412" s="4" t="s">
        <v>404</v>
      </c>
      <c r="AX412" s="4">
        <v>0.90579399999999999</v>
      </c>
      <c r="AY412" s="4">
        <v>1</v>
      </c>
      <c r="AZ412" s="4">
        <v>1.802897</v>
      </c>
      <c r="BA412" s="4">
        <v>11.154</v>
      </c>
      <c r="BB412" s="4">
        <v>11.87</v>
      </c>
      <c r="BC412" s="4">
        <v>1.06</v>
      </c>
      <c r="BD412" s="4">
        <v>16.734999999999999</v>
      </c>
      <c r="BE412" s="4">
        <v>2400.2260000000001</v>
      </c>
      <c r="BF412" s="4">
        <v>11.742000000000001</v>
      </c>
      <c r="BG412" s="4">
        <v>8.6590000000000007</v>
      </c>
      <c r="BH412" s="4">
        <v>0.22500000000000001</v>
      </c>
      <c r="BI412" s="4">
        <v>8.8840000000000003</v>
      </c>
      <c r="BJ412" s="4">
        <v>6.726</v>
      </c>
      <c r="BK412" s="4">
        <v>0.17499999999999999</v>
      </c>
      <c r="BL412" s="4">
        <v>6.9009999999999998</v>
      </c>
      <c r="BM412" s="4">
        <v>0.1993</v>
      </c>
      <c r="BQ412" s="4">
        <v>86.33</v>
      </c>
      <c r="BR412" s="4">
        <v>0.59794000000000003</v>
      </c>
      <c r="BS412" s="4">
        <v>-5</v>
      </c>
      <c r="BT412" s="4">
        <v>0.193</v>
      </c>
      <c r="BU412" s="4">
        <v>14.612159</v>
      </c>
      <c r="BV412" s="4">
        <v>3.8986000000000001</v>
      </c>
    </row>
    <row r="413" spans="1:74" x14ac:dyDescent="0.25">
      <c r="A413" s="2">
        <v>42803</v>
      </c>
      <c r="B413" s="3">
        <v>0.42392157407407405</v>
      </c>
      <c r="C413" s="4">
        <v>14.426</v>
      </c>
      <c r="D413" s="4">
        <v>0.47249999999999998</v>
      </c>
      <c r="E413" s="4">
        <v>4725.2701580000003</v>
      </c>
      <c r="F413" s="4">
        <v>476</v>
      </c>
      <c r="G413" s="4">
        <v>21.6</v>
      </c>
      <c r="H413" s="4">
        <v>59.9</v>
      </c>
      <c r="J413" s="4">
        <v>0.71</v>
      </c>
      <c r="K413" s="4">
        <v>0.85060000000000002</v>
      </c>
      <c r="L413" s="4">
        <v>12.27</v>
      </c>
      <c r="M413" s="4">
        <v>0.40189999999999998</v>
      </c>
      <c r="N413" s="4">
        <v>404.89120000000003</v>
      </c>
      <c r="O413" s="4">
        <v>18.372299999999999</v>
      </c>
      <c r="P413" s="4">
        <v>423.3</v>
      </c>
      <c r="Q413" s="4">
        <v>314.35160000000002</v>
      </c>
      <c r="R413" s="4">
        <v>14.263999999999999</v>
      </c>
      <c r="S413" s="4">
        <v>328.6</v>
      </c>
      <c r="T413" s="4">
        <v>59.871400000000001</v>
      </c>
      <c r="W413" s="4">
        <v>0</v>
      </c>
      <c r="X413" s="4">
        <v>0.60680000000000001</v>
      </c>
      <c r="Y413" s="4">
        <v>11.8</v>
      </c>
      <c r="Z413" s="4">
        <v>843</v>
      </c>
      <c r="AA413" s="4">
        <v>854</v>
      </c>
      <c r="AB413" s="4">
        <v>840</v>
      </c>
      <c r="AC413" s="4">
        <v>73.2</v>
      </c>
      <c r="AD413" s="4">
        <v>13.72</v>
      </c>
      <c r="AE413" s="4">
        <v>0.32</v>
      </c>
      <c r="AF413" s="4">
        <v>981</v>
      </c>
      <c r="AG413" s="4">
        <v>-5</v>
      </c>
      <c r="AH413" s="4">
        <v>10</v>
      </c>
      <c r="AI413" s="4">
        <v>13</v>
      </c>
      <c r="AJ413" s="4">
        <v>121</v>
      </c>
      <c r="AK413" s="4">
        <v>120</v>
      </c>
      <c r="AL413" s="4">
        <v>4.9000000000000004</v>
      </c>
      <c r="AM413" s="4">
        <v>142</v>
      </c>
      <c r="AN413" s="4" t="s">
        <v>155</v>
      </c>
      <c r="AO413" s="4">
        <v>2</v>
      </c>
      <c r="AP413" s="5">
        <v>0.63262731481481482</v>
      </c>
      <c r="AQ413" s="4">
        <v>47.163525</v>
      </c>
      <c r="AR413" s="4">
        <v>-88.484483999999995</v>
      </c>
      <c r="AS413" s="4">
        <v>317.10000000000002</v>
      </c>
      <c r="AT413" s="4">
        <v>44.5</v>
      </c>
      <c r="AU413" s="4">
        <v>12</v>
      </c>
      <c r="AV413" s="4">
        <v>12</v>
      </c>
      <c r="AW413" s="4" t="s">
        <v>404</v>
      </c>
      <c r="AX413" s="4">
        <v>0.99700299999999997</v>
      </c>
      <c r="AY413" s="4">
        <v>1.2910090000000001</v>
      </c>
      <c r="AZ413" s="4">
        <v>1.9940059999999999</v>
      </c>
      <c r="BA413" s="4">
        <v>11.154</v>
      </c>
      <c r="BB413" s="4">
        <v>11.35</v>
      </c>
      <c r="BC413" s="4">
        <v>1.02</v>
      </c>
      <c r="BD413" s="4">
        <v>17.568000000000001</v>
      </c>
      <c r="BE413" s="4">
        <v>2341.0309999999999</v>
      </c>
      <c r="BF413" s="4">
        <v>48.805999999999997</v>
      </c>
      <c r="BG413" s="4">
        <v>8.09</v>
      </c>
      <c r="BH413" s="4">
        <v>0.36699999999999999</v>
      </c>
      <c r="BI413" s="4">
        <v>8.4570000000000007</v>
      </c>
      <c r="BJ413" s="4">
        <v>6.2809999999999997</v>
      </c>
      <c r="BK413" s="4">
        <v>0.28499999999999998</v>
      </c>
      <c r="BL413" s="4">
        <v>6.5659999999999998</v>
      </c>
      <c r="BM413" s="4">
        <v>0.47370000000000001</v>
      </c>
      <c r="BQ413" s="4">
        <v>84.183999999999997</v>
      </c>
      <c r="BR413" s="4">
        <v>0.581758</v>
      </c>
      <c r="BS413" s="4">
        <v>-5</v>
      </c>
      <c r="BT413" s="4">
        <v>0.19375800000000001</v>
      </c>
      <c r="BU413" s="4">
        <v>14.216711</v>
      </c>
      <c r="BV413" s="4">
        <v>3.9139119999999998</v>
      </c>
    </row>
    <row r="414" spans="1:74" x14ac:dyDescent="0.25">
      <c r="A414" s="2">
        <v>42803</v>
      </c>
      <c r="B414" s="3">
        <v>0.42393314814814814</v>
      </c>
      <c r="C414" s="4">
        <v>13.843</v>
      </c>
      <c r="D414" s="4">
        <v>1.1427</v>
      </c>
      <c r="E414" s="4">
        <v>11427.387687</v>
      </c>
      <c r="F414" s="4">
        <v>457.6</v>
      </c>
      <c r="G414" s="4">
        <v>-2.4</v>
      </c>
      <c r="H414" s="4">
        <v>143.4</v>
      </c>
      <c r="J414" s="4">
        <v>0.86</v>
      </c>
      <c r="K414" s="4">
        <v>0.8488</v>
      </c>
      <c r="L414" s="4">
        <v>11.7506</v>
      </c>
      <c r="M414" s="4">
        <v>0.97</v>
      </c>
      <c r="N414" s="4">
        <v>388.4545</v>
      </c>
      <c r="O414" s="4">
        <v>0</v>
      </c>
      <c r="P414" s="4">
        <v>388.5</v>
      </c>
      <c r="Q414" s="4">
        <v>301.5403</v>
      </c>
      <c r="R414" s="4">
        <v>0</v>
      </c>
      <c r="S414" s="4">
        <v>301.5</v>
      </c>
      <c r="T414" s="4">
        <v>143.36240000000001</v>
      </c>
      <c r="W414" s="4">
        <v>0</v>
      </c>
      <c r="X414" s="4">
        <v>0.7298</v>
      </c>
      <c r="Y414" s="4">
        <v>11.7</v>
      </c>
      <c r="Z414" s="4">
        <v>845</v>
      </c>
      <c r="AA414" s="4">
        <v>854</v>
      </c>
      <c r="AB414" s="4">
        <v>842</v>
      </c>
      <c r="AC414" s="4">
        <v>73</v>
      </c>
      <c r="AD414" s="4">
        <v>13.67</v>
      </c>
      <c r="AE414" s="4">
        <v>0.31</v>
      </c>
      <c r="AF414" s="4">
        <v>981</v>
      </c>
      <c r="AG414" s="4">
        <v>-5</v>
      </c>
      <c r="AH414" s="4">
        <v>10</v>
      </c>
      <c r="AI414" s="4">
        <v>13</v>
      </c>
      <c r="AJ414" s="4">
        <v>121</v>
      </c>
      <c r="AK414" s="4">
        <v>120</v>
      </c>
      <c r="AL414" s="4">
        <v>5.0999999999999996</v>
      </c>
      <c r="AM414" s="4">
        <v>142</v>
      </c>
      <c r="AN414" s="4" t="s">
        <v>155</v>
      </c>
      <c r="AO414" s="4">
        <v>2</v>
      </c>
      <c r="AP414" s="5">
        <v>0.63263888888888886</v>
      </c>
      <c r="AQ414" s="4">
        <v>47.163674999999998</v>
      </c>
      <c r="AR414" s="4">
        <v>-88.484650000000002</v>
      </c>
      <c r="AS414" s="4">
        <v>317.3</v>
      </c>
      <c r="AT414" s="4">
        <v>45</v>
      </c>
      <c r="AU414" s="4">
        <v>12</v>
      </c>
      <c r="AV414" s="4">
        <v>12</v>
      </c>
      <c r="AW414" s="4" t="s">
        <v>404</v>
      </c>
      <c r="AX414" s="4">
        <v>1</v>
      </c>
      <c r="AY414" s="4">
        <v>1.3</v>
      </c>
      <c r="AZ414" s="4">
        <v>2</v>
      </c>
      <c r="BA414" s="4">
        <v>11.154</v>
      </c>
      <c r="BB414" s="4">
        <v>11.21</v>
      </c>
      <c r="BC414" s="4">
        <v>1</v>
      </c>
      <c r="BD414" s="4">
        <v>17.809000000000001</v>
      </c>
      <c r="BE414" s="4">
        <v>2231.8429999999998</v>
      </c>
      <c r="BF414" s="4">
        <v>117.26</v>
      </c>
      <c r="BG414" s="4">
        <v>7.726</v>
      </c>
      <c r="BH414" s="4">
        <v>0</v>
      </c>
      <c r="BI414" s="4">
        <v>7.726</v>
      </c>
      <c r="BJ414" s="4">
        <v>5.9980000000000002</v>
      </c>
      <c r="BK414" s="4">
        <v>0</v>
      </c>
      <c r="BL414" s="4">
        <v>5.9980000000000002</v>
      </c>
      <c r="BM414" s="4">
        <v>1.1291</v>
      </c>
      <c r="BQ414" s="4">
        <v>100.78100000000001</v>
      </c>
      <c r="BR414" s="4">
        <v>0.61459399999999997</v>
      </c>
      <c r="BS414" s="4">
        <v>-5</v>
      </c>
      <c r="BT414" s="4">
        <v>0.19020999999999999</v>
      </c>
      <c r="BU414" s="4">
        <v>15.019140999999999</v>
      </c>
      <c r="BV414" s="4">
        <v>3.8422420000000002</v>
      </c>
    </row>
    <row r="415" spans="1:74" x14ac:dyDescent="0.25">
      <c r="A415" s="2">
        <v>42803</v>
      </c>
      <c r="B415" s="3">
        <v>0.42394472222222218</v>
      </c>
      <c r="C415" s="4">
        <v>13.739000000000001</v>
      </c>
      <c r="D415" s="4">
        <v>1.8482000000000001</v>
      </c>
      <c r="E415" s="4">
        <v>18481.851543000001</v>
      </c>
      <c r="F415" s="4">
        <v>450.9</v>
      </c>
      <c r="G415" s="4">
        <v>-2.5</v>
      </c>
      <c r="H415" s="4">
        <v>254.5</v>
      </c>
      <c r="J415" s="4">
        <v>1</v>
      </c>
      <c r="K415" s="4">
        <v>0.84219999999999995</v>
      </c>
      <c r="L415" s="4">
        <v>11.5718</v>
      </c>
      <c r="M415" s="4">
        <v>1.5566</v>
      </c>
      <c r="N415" s="4">
        <v>379.72989999999999</v>
      </c>
      <c r="O415" s="4">
        <v>0</v>
      </c>
      <c r="P415" s="4">
        <v>379.7</v>
      </c>
      <c r="Q415" s="4">
        <v>294.76780000000002</v>
      </c>
      <c r="R415" s="4">
        <v>0</v>
      </c>
      <c r="S415" s="4">
        <v>294.8</v>
      </c>
      <c r="T415" s="4">
        <v>254.51310000000001</v>
      </c>
      <c r="W415" s="4">
        <v>0</v>
      </c>
      <c r="X415" s="4">
        <v>0.84219999999999995</v>
      </c>
      <c r="Y415" s="4">
        <v>11.8</v>
      </c>
      <c r="Z415" s="4">
        <v>847</v>
      </c>
      <c r="AA415" s="4">
        <v>856</v>
      </c>
      <c r="AB415" s="4">
        <v>844</v>
      </c>
      <c r="AC415" s="4">
        <v>73</v>
      </c>
      <c r="AD415" s="4">
        <v>13.67</v>
      </c>
      <c r="AE415" s="4">
        <v>0.31</v>
      </c>
      <c r="AF415" s="4">
        <v>981</v>
      </c>
      <c r="AG415" s="4">
        <v>-5</v>
      </c>
      <c r="AH415" s="4">
        <v>9.2420000000000009</v>
      </c>
      <c r="AI415" s="4">
        <v>13</v>
      </c>
      <c r="AJ415" s="4">
        <v>121</v>
      </c>
      <c r="AK415" s="4">
        <v>120</v>
      </c>
      <c r="AL415" s="4">
        <v>4.9000000000000004</v>
      </c>
      <c r="AM415" s="4">
        <v>142</v>
      </c>
      <c r="AN415" s="4" t="s">
        <v>155</v>
      </c>
      <c r="AO415" s="4">
        <v>2</v>
      </c>
      <c r="AP415" s="5">
        <v>0.6326504629629629</v>
      </c>
      <c r="AQ415" s="4">
        <v>47.163822000000003</v>
      </c>
      <c r="AR415" s="4">
        <v>-88.484814999999998</v>
      </c>
      <c r="AS415" s="4">
        <v>317.5</v>
      </c>
      <c r="AT415" s="4">
        <v>45.7</v>
      </c>
      <c r="AU415" s="4">
        <v>12</v>
      </c>
      <c r="AV415" s="4">
        <v>12</v>
      </c>
      <c r="AW415" s="4" t="s">
        <v>404</v>
      </c>
      <c r="AX415" s="4">
        <v>0.90319700000000003</v>
      </c>
      <c r="AY415" s="4">
        <v>1.3</v>
      </c>
      <c r="AZ415" s="4">
        <v>1.612787</v>
      </c>
      <c r="BA415" s="4">
        <v>11.154</v>
      </c>
      <c r="BB415" s="4">
        <v>10.72</v>
      </c>
      <c r="BC415" s="4">
        <v>0.96</v>
      </c>
      <c r="BD415" s="4">
        <v>18.731000000000002</v>
      </c>
      <c r="BE415" s="4">
        <v>2127.652</v>
      </c>
      <c r="BF415" s="4">
        <v>182.16200000000001</v>
      </c>
      <c r="BG415" s="4">
        <v>7.3120000000000003</v>
      </c>
      <c r="BH415" s="4">
        <v>0</v>
      </c>
      <c r="BI415" s="4">
        <v>7.3120000000000003</v>
      </c>
      <c r="BJ415" s="4">
        <v>5.6760000000000002</v>
      </c>
      <c r="BK415" s="4">
        <v>0</v>
      </c>
      <c r="BL415" s="4">
        <v>5.6760000000000002</v>
      </c>
      <c r="BM415" s="4">
        <v>1.9403999999999999</v>
      </c>
      <c r="BQ415" s="4">
        <v>112.599</v>
      </c>
      <c r="BR415" s="4">
        <v>0.54995799999999995</v>
      </c>
      <c r="BS415" s="4">
        <v>-5</v>
      </c>
      <c r="BT415" s="4">
        <v>0.18975800000000001</v>
      </c>
      <c r="BU415" s="4">
        <v>13.439598999999999</v>
      </c>
      <c r="BV415" s="4">
        <v>3.8331119999999999</v>
      </c>
    </row>
    <row r="416" spans="1:74" x14ac:dyDescent="0.25">
      <c r="A416" s="2">
        <v>42803</v>
      </c>
      <c r="B416" s="3">
        <v>0.42395629629629633</v>
      </c>
      <c r="C416" s="4">
        <v>13.522</v>
      </c>
      <c r="D416" s="4">
        <v>1.0667</v>
      </c>
      <c r="E416" s="4">
        <v>10667.005837999999</v>
      </c>
      <c r="F416" s="4">
        <v>440.5</v>
      </c>
      <c r="G416" s="4">
        <v>1.6</v>
      </c>
      <c r="H416" s="4">
        <v>270</v>
      </c>
      <c r="J416" s="4">
        <v>1</v>
      </c>
      <c r="K416" s="4">
        <v>0.85219999999999996</v>
      </c>
      <c r="L416" s="4">
        <v>11.523199999999999</v>
      </c>
      <c r="M416" s="4">
        <v>0.90900000000000003</v>
      </c>
      <c r="N416" s="4">
        <v>375.36810000000003</v>
      </c>
      <c r="O416" s="4">
        <v>1.3226</v>
      </c>
      <c r="P416" s="4">
        <v>376.7</v>
      </c>
      <c r="Q416" s="4">
        <v>291.38189999999997</v>
      </c>
      <c r="R416" s="4">
        <v>1.0266999999999999</v>
      </c>
      <c r="S416" s="4">
        <v>292.39999999999998</v>
      </c>
      <c r="T416" s="4">
        <v>270.04180000000002</v>
      </c>
      <c r="W416" s="4">
        <v>0</v>
      </c>
      <c r="X416" s="4">
        <v>0.85219999999999996</v>
      </c>
      <c r="Y416" s="4">
        <v>12</v>
      </c>
      <c r="Z416" s="4">
        <v>848</v>
      </c>
      <c r="AA416" s="4">
        <v>857</v>
      </c>
      <c r="AB416" s="4">
        <v>844</v>
      </c>
      <c r="AC416" s="4">
        <v>73</v>
      </c>
      <c r="AD416" s="4">
        <v>13.67</v>
      </c>
      <c r="AE416" s="4">
        <v>0.31</v>
      </c>
      <c r="AF416" s="4">
        <v>981</v>
      </c>
      <c r="AG416" s="4">
        <v>-5</v>
      </c>
      <c r="AH416" s="4">
        <v>9</v>
      </c>
      <c r="AI416" s="4">
        <v>13</v>
      </c>
      <c r="AJ416" s="4">
        <v>121</v>
      </c>
      <c r="AK416" s="4">
        <v>120.8</v>
      </c>
      <c r="AL416" s="4">
        <v>4.5999999999999996</v>
      </c>
      <c r="AM416" s="4">
        <v>142</v>
      </c>
      <c r="AN416" s="4" t="s">
        <v>155</v>
      </c>
      <c r="AO416" s="4">
        <v>2</v>
      </c>
      <c r="AP416" s="5">
        <v>0.63266203703703705</v>
      </c>
      <c r="AQ416" s="4">
        <v>47.163958999999998</v>
      </c>
      <c r="AR416" s="4">
        <v>-88.485005999999998</v>
      </c>
      <c r="AS416" s="4">
        <v>317.60000000000002</v>
      </c>
      <c r="AT416" s="4">
        <v>45.8</v>
      </c>
      <c r="AU416" s="4">
        <v>12</v>
      </c>
      <c r="AV416" s="4">
        <v>12</v>
      </c>
      <c r="AW416" s="4" t="s">
        <v>404</v>
      </c>
      <c r="AX416" s="4">
        <v>1.388889</v>
      </c>
      <c r="AY416" s="4">
        <v>1.006667</v>
      </c>
      <c r="AZ416" s="4">
        <v>2.088889</v>
      </c>
      <c r="BA416" s="4">
        <v>11.154</v>
      </c>
      <c r="BB416" s="4">
        <v>11.49</v>
      </c>
      <c r="BC416" s="4">
        <v>1.03</v>
      </c>
      <c r="BD416" s="4">
        <v>17.341999999999999</v>
      </c>
      <c r="BE416" s="4">
        <v>2237.2359999999999</v>
      </c>
      <c r="BF416" s="4">
        <v>112.33199999999999</v>
      </c>
      <c r="BG416" s="4">
        <v>7.6319999999999997</v>
      </c>
      <c r="BH416" s="4">
        <v>2.7E-2</v>
      </c>
      <c r="BI416" s="4">
        <v>7.6589999999999998</v>
      </c>
      <c r="BJ416" s="4">
        <v>5.9240000000000004</v>
      </c>
      <c r="BK416" s="4">
        <v>2.1000000000000001E-2</v>
      </c>
      <c r="BL416" s="4">
        <v>5.9450000000000003</v>
      </c>
      <c r="BM416" s="4">
        <v>2.1739000000000002</v>
      </c>
      <c r="BQ416" s="4">
        <v>120.304</v>
      </c>
      <c r="BR416" s="4">
        <v>0.478246</v>
      </c>
      <c r="BS416" s="4">
        <v>-5</v>
      </c>
      <c r="BT416" s="4">
        <v>0.19303200000000001</v>
      </c>
      <c r="BU416" s="4">
        <v>11.687137</v>
      </c>
      <c r="BV416" s="4">
        <v>3.8992460000000002</v>
      </c>
    </row>
    <row r="417" spans="1:74" x14ac:dyDescent="0.25">
      <c r="A417" s="2">
        <v>42803</v>
      </c>
      <c r="B417" s="3">
        <v>0.42396787037037037</v>
      </c>
      <c r="C417" s="4">
        <v>13.13</v>
      </c>
      <c r="D417" s="4">
        <v>0.44429999999999997</v>
      </c>
      <c r="E417" s="4">
        <v>4442.8476270000001</v>
      </c>
      <c r="F417" s="4">
        <v>418.4</v>
      </c>
      <c r="G417" s="4">
        <v>2.1</v>
      </c>
      <c r="H417" s="4">
        <v>204.7</v>
      </c>
      <c r="J417" s="4">
        <v>0.99</v>
      </c>
      <c r="K417" s="4">
        <v>0.86229999999999996</v>
      </c>
      <c r="L417" s="4">
        <v>11.3216</v>
      </c>
      <c r="M417" s="4">
        <v>0.3831</v>
      </c>
      <c r="N417" s="4">
        <v>360.76690000000002</v>
      </c>
      <c r="O417" s="4">
        <v>1.8107</v>
      </c>
      <c r="P417" s="4">
        <v>362.6</v>
      </c>
      <c r="Q417" s="4">
        <v>280.04770000000002</v>
      </c>
      <c r="R417" s="4">
        <v>1.4056</v>
      </c>
      <c r="S417" s="4">
        <v>281.5</v>
      </c>
      <c r="T417" s="4">
        <v>204.6568</v>
      </c>
      <c r="W417" s="4">
        <v>0</v>
      </c>
      <c r="X417" s="4">
        <v>0.85440000000000005</v>
      </c>
      <c r="Y417" s="4">
        <v>12.2</v>
      </c>
      <c r="Z417" s="4">
        <v>847</v>
      </c>
      <c r="AA417" s="4">
        <v>859</v>
      </c>
      <c r="AB417" s="4">
        <v>846</v>
      </c>
      <c r="AC417" s="4">
        <v>73</v>
      </c>
      <c r="AD417" s="4">
        <v>13.67</v>
      </c>
      <c r="AE417" s="4">
        <v>0.31</v>
      </c>
      <c r="AF417" s="4">
        <v>981</v>
      </c>
      <c r="AG417" s="4">
        <v>-5</v>
      </c>
      <c r="AH417" s="4">
        <v>9</v>
      </c>
      <c r="AI417" s="4">
        <v>13</v>
      </c>
      <c r="AJ417" s="4">
        <v>121</v>
      </c>
      <c r="AK417" s="4">
        <v>121</v>
      </c>
      <c r="AL417" s="4">
        <v>4.5999999999999996</v>
      </c>
      <c r="AM417" s="4">
        <v>142</v>
      </c>
      <c r="AN417" s="4" t="s">
        <v>155</v>
      </c>
      <c r="AO417" s="4">
        <v>2</v>
      </c>
      <c r="AP417" s="5">
        <v>0.63267361111111109</v>
      </c>
      <c r="AQ417" s="4">
        <v>47.164079000000001</v>
      </c>
      <c r="AR417" s="4">
        <v>-88.485219999999998</v>
      </c>
      <c r="AS417" s="4">
        <v>317.7</v>
      </c>
      <c r="AT417" s="4">
        <v>46.6</v>
      </c>
      <c r="AU417" s="4">
        <v>12</v>
      </c>
      <c r="AV417" s="4">
        <v>12</v>
      </c>
      <c r="AW417" s="4" t="s">
        <v>404</v>
      </c>
      <c r="AX417" s="4">
        <v>0.81378600000000001</v>
      </c>
      <c r="AY417" s="4">
        <v>1</v>
      </c>
      <c r="AZ417" s="4">
        <v>1.5137860000000001</v>
      </c>
      <c r="BA417" s="4">
        <v>11.154</v>
      </c>
      <c r="BB417" s="4">
        <v>12.37</v>
      </c>
      <c r="BC417" s="4">
        <v>1.1100000000000001</v>
      </c>
      <c r="BD417" s="4">
        <v>15.975</v>
      </c>
      <c r="BE417" s="4">
        <v>2336.2040000000002</v>
      </c>
      <c r="BF417" s="4">
        <v>50.313000000000002</v>
      </c>
      <c r="BG417" s="4">
        <v>7.7960000000000003</v>
      </c>
      <c r="BH417" s="4">
        <v>3.9E-2</v>
      </c>
      <c r="BI417" s="4">
        <v>7.835</v>
      </c>
      <c r="BJ417" s="4">
        <v>6.0519999999999996</v>
      </c>
      <c r="BK417" s="4">
        <v>0.03</v>
      </c>
      <c r="BL417" s="4">
        <v>6.0819999999999999</v>
      </c>
      <c r="BM417" s="4">
        <v>1.7511000000000001</v>
      </c>
      <c r="BQ417" s="4">
        <v>128.19499999999999</v>
      </c>
      <c r="BR417" s="4">
        <v>0.32215300000000002</v>
      </c>
      <c r="BS417" s="4">
        <v>-5</v>
      </c>
      <c r="BT417" s="4">
        <v>0.19551399999999999</v>
      </c>
      <c r="BU417" s="4">
        <v>7.872611</v>
      </c>
      <c r="BV417" s="4">
        <v>3.9493930000000002</v>
      </c>
    </row>
    <row r="418" spans="1:74" x14ac:dyDescent="0.25">
      <c r="A418" s="2">
        <v>42803</v>
      </c>
      <c r="B418" s="3">
        <v>0.42397944444444446</v>
      </c>
      <c r="C418" s="4">
        <v>12.864000000000001</v>
      </c>
      <c r="D418" s="4">
        <v>0.13220000000000001</v>
      </c>
      <c r="E418" s="4">
        <v>1321.913043</v>
      </c>
      <c r="F418" s="4">
        <v>387.9</v>
      </c>
      <c r="G418" s="4">
        <v>2.2000000000000002</v>
      </c>
      <c r="H418" s="4">
        <v>123</v>
      </c>
      <c r="J418" s="4">
        <v>0.85</v>
      </c>
      <c r="K418" s="4">
        <v>0.86799999999999999</v>
      </c>
      <c r="L418" s="4">
        <v>11.1663</v>
      </c>
      <c r="M418" s="4">
        <v>0.1147</v>
      </c>
      <c r="N418" s="4">
        <v>336.70569999999998</v>
      </c>
      <c r="O418" s="4">
        <v>1.9097</v>
      </c>
      <c r="P418" s="4">
        <v>338.6</v>
      </c>
      <c r="Q418" s="4">
        <v>261.37</v>
      </c>
      <c r="R418" s="4">
        <v>1.4823999999999999</v>
      </c>
      <c r="S418" s="4">
        <v>262.89999999999998</v>
      </c>
      <c r="T418" s="4">
        <v>123.0466</v>
      </c>
      <c r="W418" s="4">
        <v>0</v>
      </c>
      <c r="X418" s="4">
        <v>0.73450000000000004</v>
      </c>
      <c r="Y418" s="4">
        <v>12.3</v>
      </c>
      <c r="Z418" s="4">
        <v>847</v>
      </c>
      <c r="AA418" s="4">
        <v>859</v>
      </c>
      <c r="AB418" s="4">
        <v>845</v>
      </c>
      <c r="AC418" s="4">
        <v>73</v>
      </c>
      <c r="AD418" s="4">
        <v>13.67</v>
      </c>
      <c r="AE418" s="4">
        <v>0.31</v>
      </c>
      <c r="AF418" s="4">
        <v>981</v>
      </c>
      <c r="AG418" s="4">
        <v>-5</v>
      </c>
      <c r="AH418" s="4">
        <v>9</v>
      </c>
      <c r="AI418" s="4">
        <v>13</v>
      </c>
      <c r="AJ418" s="4">
        <v>121</v>
      </c>
      <c r="AK418" s="4">
        <v>121</v>
      </c>
      <c r="AL418" s="4">
        <v>4.7</v>
      </c>
      <c r="AM418" s="4">
        <v>142</v>
      </c>
      <c r="AN418" s="4" t="s">
        <v>155</v>
      </c>
      <c r="AO418" s="4">
        <v>2</v>
      </c>
      <c r="AP418" s="5">
        <v>0.63268518518518524</v>
      </c>
      <c r="AQ418" s="4">
        <v>47.164180999999999</v>
      </c>
      <c r="AR418" s="4">
        <v>-88.485448000000005</v>
      </c>
      <c r="AS418" s="4">
        <v>317.7</v>
      </c>
      <c r="AT418" s="4">
        <v>45.5</v>
      </c>
      <c r="AU418" s="4">
        <v>12</v>
      </c>
      <c r="AV418" s="4">
        <v>12</v>
      </c>
      <c r="AW418" s="4" t="s">
        <v>404</v>
      </c>
      <c r="AX418" s="4">
        <v>0.8</v>
      </c>
      <c r="AY418" s="4">
        <v>1.097602</v>
      </c>
      <c r="AZ418" s="4">
        <v>1.597602</v>
      </c>
      <c r="BA418" s="4">
        <v>11.154</v>
      </c>
      <c r="BB418" s="4">
        <v>12.94</v>
      </c>
      <c r="BC418" s="4">
        <v>1.1599999999999999</v>
      </c>
      <c r="BD418" s="4">
        <v>15.202</v>
      </c>
      <c r="BE418" s="4">
        <v>2392.58</v>
      </c>
      <c r="BF418" s="4">
        <v>15.648999999999999</v>
      </c>
      <c r="BG418" s="4">
        <v>7.5549999999999997</v>
      </c>
      <c r="BH418" s="4">
        <v>4.2999999999999997E-2</v>
      </c>
      <c r="BI418" s="4">
        <v>7.5979999999999999</v>
      </c>
      <c r="BJ418" s="4">
        <v>5.8650000000000002</v>
      </c>
      <c r="BK418" s="4">
        <v>3.3000000000000002E-2</v>
      </c>
      <c r="BL418" s="4">
        <v>5.8979999999999997</v>
      </c>
      <c r="BM418" s="4">
        <v>1.0931999999999999</v>
      </c>
      <c r="BQ418" s="4">
        <v>114.437</v>
      </c>
      <c r="BR418" s="4">
        <v>0.26790700000000001</v>
      </c>
      <c r="BS418" s="4">
        <v>-5</v>
      </c>
      <c r="BT418" s="4">
        <v>0.197516</v>
      </c>
      <c r="BU418" s="4">
        <v>6.5469759999999999</v>
      </c>
      <c r="BV418" s="4">
        <v>3.9898129999999998</v>
      </c>
    </row>
    <row r="419" spans="1:74" x14ac:dyDescent="0.25">
      <c r="A419" s="2">
        <v>42803</v>
      </c>
      <c r="B419" s="3">
        <v>0.4239910185185185</v>
      </c>
      <c r="C419" s="4">
        <v>13.301</v>
      </c>
      <c r="D419" s="4">
        <v>4.3200000000000002E-2</v>
      </c>
      <c r="E419" s="4">
        <v>432.44587000000001</v>
      </c>
      <c r="F419" s="4">
        <v>335.7</v>
      </c>
      <c r="G419" s="4">
        <v>2.2000000000000002</v>
      </c>
      <c r="H419" s="4">
        <v>61.7</v>
      </c>
      <c r="J419" s="4">
        <v>0.7</v>
      </c>
      <c r="K419" s="4">
        <v>0.86499999999999999</v>
      </c>
      <c r="L419" s="4">
        <v>11.505000000000001</v>
      </c>
      <c r="M419" s="4">
        <v>3.7400000000000003E-2</v>
      </c>
      <c r="N419" s="4">
        <v>290.38330000000002</v>
      </c>
      <c r="O419" s="4">
        <v>1.903</v>
      </c>
      <c r="P419" s="4">
        <v>292.3</v>
      </c>
      <c r="Q419" s="4">
        <v>225.4119</v>
      </c>
      <c r="R419" s="4">
        <v>1.4772000000000001</v>
      </c>
      <c r="S419" s="4">
        <v>226.9</v>
      </c>
      <c r="T419" s="4">
        <v>61.708100000000002</v>
      </c>
      <c r="W419" s="4">
        <v>0</v>
      </c>
      <c r="X419" s="4">
        <v>0.60209999999999997</v>
      </c>
      <c r="Y419" s="4">
        <v>12.2</v>
      </c>
      <c r="Z419" s="4">
        <v>848</v>
      </c>
      <c r="AA419" s="4">
        <v>859</v>
      </c>
      <c r="AB419" s="4">
        <v>846</v>
      </c>
      <c r="AC419" s="4">
        <v>73</v>
      </c>
      <c r="AD419" s="4">
        <v>13.67</v>
      </c>
      <c r="AE419" s="4">
        <v>0.31</v>
      </c>
      <c r="AF419" s="4">
        <v>981</v>
      </c>
      <c r="AG419" s="4">
        <v>-5</v>
      </c>
      <c r="AH419" s="4">
        <v>9</v>
      </c>
      <c r="AI419" s="4">
        <v>13</v>
      </c>
      <c r="AJ419" s="4">
        <v>121</v>
      </c>
      <c r="AK419" s="4">
        <v>121.8</v>
      </c>
      <c r="AL419" s="4">
        <v>4.5</v>
      </c>
      <c r="AM419" s="4">
        <v>142</v>
      </c>
      <c r="AN419" s="4" t="s">
        <v>155</v>
      </c>
      <c r="AO419" s="4">
        <v>2</v>
      </c>
      <c r="AP419" s="5">
        <v>0.63269675925925928</v>
      </c>
      <c r="AQ419" s="4">
        <v>47.164262999999998</v>
      </c>
      <c r="AR419" s="4">
        <v>-88.485676999999995</v>
      </c>
      <c r="AS419" s="4">
        <v>317.8</v>
      </c>
      <c r="AT419" s="4">
        <v>43.6</v>
      </c>
      <c r="AU419" s="4">
        <v>12</v>
      </c>
      <c r="AV419" s="4">
        <v>12</v>
      </c>
      <c r="AW419" s="4" t="s">
        <v>404</v>
      </c>
      <c r="AX419" s="4">
        <v>0.89750200000000002</v>
      </c>
      <c r="AY419" s="4">
        <v>1.1000000000000001</v>
      </c>
      <c r="AZ419" s="4">
        <v>1.6</v>
      </c>
      <c r="BA419" s="4">
        <v>11.154</v>
      </c>
      <c r="BB419" s="4">
        <v>12.64</v>
      </c>
      <c r="BC419" s="4">
        <v>1.1299999999999999</v>
      </c>
      <c r="BD419" s="4">
        <v>15.606999999999999</v>
      </c>
      <c r="BE419" s="4">
        <v>2410.4870000000001</v>
      </c>
      <c r="BF419" s="4">
        <v>4.9880000000000004</v>
      </c>
      <c r="BG419" s="4">
        <v>6.3710000000000004</v>
      </c>
      <c r="BH419" s="4">
        <v>4.2000000000000003E-2</v>
      </c>
      <c r="BI419" s="4">
        <v>6.4130000000000003</v>
      </c>
      <c r="BJ419" s="4">
        <v>4.9459999999999997</v>
      </c>
      <c r="BK419" s="4">
        <v>3.2000000000000001E-2</v>
      </c>
      <c r="BL419" s="4">
        <v>4.9779999999999998</v>
      </c>
      <c r="BM419" s="4">
        <v>0.53610000000000002</v>
      </c>
      <c r="BQ419" s="4">
        <v>91.721000000000004</v>
      </c>
      <c r="BR419" s="4">
        <v>0.26954800000000001</v>
      </c>
      <c r="BS419" s="4">
        <v>-5</v>
      </c>
      <c r="BT419" s="4">
        <v>0.194968</v>
      </c>
      <c r="BU419" s="4">
        <v>6.5870800000000003</v>
      </c>
      <c r="BV419" s="4">
        <v>3.9383539999999999</v>
      </c>
    </row>
    <row r="420" spans="1:74" x14ac:dyDescent="0.25">
      <c r="A420" s="2">
        <v>42803</v>
      </c>
      <c r="B420" s="3">
        <v>0.4240025925925926</v>
      </c>
      <c r="C420" s="4">
        <v>13.342000000000001</v>
      </c>
      <c r="D420" s="4">
        <v>1.6799999999999999E-2</v>
      </c>
      <c r="E420" s="4">
        <v>167.564637</v>
      </c>
      <c r="F420" s="4">
        <v>324.7</v>
      </c>
      <c r="G420" s="4">
        <v>2.2000000000000002</v>
      </c>
      <c r="H420" s="4">
        <v>39.9</v>
      </c>
      <c r="J420" s="4">
        <v>0.6</v>
      </c>
      <c r="K420" s="4">
        <v>0.8649</v>
      </c>
      <c r="L420" s="4">
        <v>11.540100000000001</v>
      </c>
      <c r="M420" s="4">
        <v>1.4500000000000001E-2</v>
      </c>
      <c r="N420" s="4">
        <v>280.85520000000002</v>
      </c>
      <c r="O420" s="4">
        <v>1.9028</v>
      </c>
      <c r="P420" s="4">
        <v>282.8</v>
      </c>
      <c r="Q420" s="4">
        <v>218.01560000000001</v>
      </c>
      <c r="R420" s="4">
        <v>1.4771000000000001</v>
      </c>
      <c r="S420" s="4">
        <v>219.5</v>
      </c>
      <c r="T420" s="4">
        <v>39.909199999999998</v>
      </c>
      <c r="W420" s="4">
        <v>0</v>
      </c>
      <c r="X420" s="4">
        <v>0.51900000000000002</v>
      </c>
      <c r="Y420" s="4">
        <v>12.3</v>
      </c>
      <c r="Z420" s="4">
        <v>849</v>
      </c>
      <c r="AA420" s="4">
        <v>860</v>
      </c>
      <c r="AB420" s="4">
        <v>846</v>
      </c>
      <c r="AC420" s="4">
        <v>73</v>
      </c>
      <c r="AD420" s="4">
        <v>13.67</v>
      </c>
      <c r="AE420" s="4">
        <v>0.31</v>
      </c>
      <c r="AF420" s="4">
        <v>981</v>
      </c>
      <c r="AG420" s="4">
        <v>-5</v>
      </c>
      <c r="AH420" s="4">
        <v>9.7579999999999991</v>
      </c>
      <c r="AI420" s="4">
        <v>13</v>
      </c>
      <c r="AJ420" s="4">
        <v>121</v>
      </c>
      <c r="AK420" s="4">
        <v>120.5</v>
      </c>
      <c r="AL420" s="4">
        <v>4.5999999999999996</v>
      </c>
      <c r="AM420" s="4">
        <v>142</v>
      </c>
      <c r="AN420" s="4" t="s">
        <v>155</v>
      </c>
      <c r="AO420" s="4">
        <v>2</v>
      </c>
      <c r="AP420" s="5">
        <v>0.63270833333333332</v>
      </c>
      <c r="AQ420" s="4">
        <v>47.164330999999997</v>
      </c>
      <c r="AR420" s="4">
        <v>-88.485890999999995</v>
      </c>
      <c r="AS420" s="4">
        <v>317.89999999999998</v>
      </c>
      <c r="AT420" s="4">
        <v>41.6</v>
      </c>
      <c r="AU420" s="4">
        <v>12</v>
      </c>
      <c r="AV420" s="4">
        <v>12</v>
      </c>
      <c r="AW420" s="4" t="s">
        <v>404</v>
      </c>
      <c r="AX420" s="4">
        <v>0.9</v>
      </c>
      <c r="AY420" s="4">
        <v>1.197403</v>
      </c>
      <c r="AZ420" s="4">
        <v>1.697403</v>
      </c>
      <c r="BA420" s="4">
        <v>11.154</v>
      </c>
      <c r="BB420" s="4">
        <v>12.63</v>
      </c>
      <c r="BC420" s="4">
        <v>1.1299999999999999</v>
      </c>
      <c r="BD420" s="4">
        <v>15.617000000000001</v>
      </c>
      <c r="BE420" s="4">
        <v>2415.741</v>
      </c>
      <c r="BF420" s="4">
        <v>1.931</v>
      </c>
      <c r="BG420" s="4">
        <v>6.157</v>
      </c>
      <c r="BH420" s="4">
        <v>4.2000000000000003E-2</v>
      </c>
      <c r="BI420" s="4">
        <v>6.1989999999999998</v>
      </c>
      <c r="BJ420" s="4">
        <v>4.7789999999999999</v>
      </c>
      <c r="BK420" s="4">
        <v>3.2000000000000001E-2</v>
      </c>
      <c r="BL420" s="4">
        <v>4.8120000000000003</v>
      </c>
      <c r="BM420" s="4">
        <v>0.34639999999999999</v>
      </c>
      <c r="BQ420" s="4">
        <v>78.989999999999995</v>
      </c>
      <c r="BR420" s="4">
        <v>0.22248799999999999</v>
      </c>
      <c r="BS420" s="4">
        <v>-5</v>
      </c>
      <c r="BT420" s="4">
        <v>0.19703200000000001</v>
      </c>
      <c r="BU420" s="4">
        <v>5.4370500000000002</v>
      </c>
      <c r="BV420" s="4">
        <v>3.9800460000000002</v>
      </c>
    </row>
    <row r="421" spans="1:74" x14ac:dyDescent="0.25">
      <c r="A421" s="2">
        <v>42803</v>
      </c>
      <c r="B421" s="3">
        <v>0.42401416666666664</v>
      </c>
      <c r="C421" s="4">
        <v>13.603999999999999</v>
      </c>
      <c r="D421" s="4">
        <v>1.0999999999999999E-2</v>
      </c>
      <c r="E421" s="4">
        <v>109.650291</v>
      </c>
      <c r="F421" s="4">
        <v>332.2</v>
      </c>
      <c r="G421" s="4">
        <v>-7.1</v>
      </c>
      <c r="H421" s="4">
        <v>28.1</v>
      </c>
      <c r="J421" s="4">
        <v>0.5</v>
      </c>
      <c r="K421" s="4">
        <v>0.86270000000000002</v>
      </c>
      <c r="L421" s="4">
        <v>11.7354</v>
      </c>
      <c r="M421" s="4">
        <v>9.4999999999999998E-3</v>
      </c>
      <c r="N421" s="4">
        <v>286.5856</v>
      </c>
      <c r="O421" s="4">
        <v>0</v>
      </c>
      <c r="P421" s="4">
        <v>286.60000000000002</v>
      </c>
      <c r="Q421" s="4">
        <v>222.4639</v>
      </c>
      <c r="R421" s="4">
        <v>0</v>
      </c>
      <c r="S421" s="4">
        <v>222.5</v>
      </c>
      <c r="T421" s="4">
        <v>28.1159</v>
      </c>
      <c r="W421" s="4">
        <v>0</v>
      </c>
      <c r="X421" s="4">
        <v>0.43469999999999998</v>
      </c>
      <c r="Y421" s="4">
        <v>12.2</v>
      </c>
      <c r="Z421" s="4">
        <v>849</v>
      </c>
      <c r="AA421" s="4">
        <v>860</v>
      </c>
      <c r="AB421" s="4">
        <v>847</v>
      </c>
      <c r="AC421" s="4">
        <v>73</v>
      </c>
      <c r="AD421" s="4">
        <v>13.67</v>
      </c>
      <c r="AE421" s="4">
        <v>0.31</v>
      </c>
      <c r="AF421" s="4">
        <v>981</v>
      </c>
      <c r="AG421" s="4">
        <v>-5</v>
      </c>
      <c r="AH421" s="4">
        <v>10</v>
      </c>
      <c r="AI421" s="4">
        <v>13</v>
      </c>
      <c r="AJ421" s="4">
        <v>120.2</v>
      </c>
      <c r="AK421" s="4">
        <v>120</v>
      </c>
      <c r="AL421" s="4">
        <v>4.7</v>
      </c>
      <c r="AM421" s="4">
        <v>142</v>
      </c>
      <c r="AN421" s="4" t="s">
        <v>155</v>
      </c>
      <c r="AO421" s="4">
        <v>2</v>
      </c>
      <c r="AP421" s="5">
        <v>0.63271990740740736</v>
      </c>
      <c r="AQ421" s="4">
        <v>47.164380999999999</v>
      </c>
      <c r="AR421" s="4">
        <v>-88.486101000000005</v>
      </c>
      <c r="AS421" s="4">
        <v>318</v>
      </c>
      <c r="AT421" s="4">
        <v>39.299999999999997</v>
      </c>
      <c r="AU421" s="4">
        <v>12</v>
      </c>
      <c r="AV421" s="4">
        <v>12</v>
      </c>
      <c r="AW421" s="4" t="s">
        <v>404</v>
      </c>
      <c r="AX421" s="4">
        <v>0.99730300000000005</v>
      </c>
      <c r="AY421" s="4">
        <v>1.2973030000000001</v>
      </c>
      <c r="AZ421" s="4">
        <v>1.7973030000000001</v>
      </c>
      <c r="BA421" s="4">
        <v>11.154</v>
      </c>
      <c r="BB421" s="4">
        <v>12.41</v>
      </c>
      <c r="BC421" s="4">
        <v>1.1100000000000001</v>
      </c>
      <c r="BD421" s="4">
        <v>15.920999999999999</v>
      </c>
      <c r="BE421" s="4">
        <v>2416.9490000000001</v>
      </c>
      <c r="BF421" s="4">
        <v>1.24</v>
      </c>
      <c r="BG421" s="4">
        <v>6.181</v>
      </c>
      <c r="BH421" s="4">
        <v>0</v>
      </c>
      <c r="BI421" s="4">
        <v>6.181</v>
      </c>
      <c r="BJ421" s="4">
        <v>4.798</v>
      </c>
      <c r="BK421" s="4">
        <v>0</v>
      </c>
      <c r="BL421" s="4">
        <v>4.798</v>
      </c>
      <c r="BM421" s="4">
        <v>0.24010000000000001</v>
      </c>
      <c r="BQ421" s="4">
        <v>65.100999999999999</v>
      </c>
      <c r="BR421" s="4">
        <v>0.23656199999999999</v>
      </c>
      <c r="BS421" s="4">
        <v>-5</v>
      </c>
      <c r="BT421" s="4">
        <v>0.197242</v>
      </c>
      <c r="BU421" s="4">
        <v>5.7809840000000001</v>
      </c>
      <c r="BV421" s="4">
        <v>3.9842879999999998</v>
      </c>
    </row>
    <row r="422" spans="1:74" x14ac:dyDescent="0.25">
      <c r="A422" s="2">
        <v>42803</v>
      </c>
      <c r="B422" s="3">
        <v>0.42402574074074079</v>
      </c>
      <c r="C422" s="4">
        <v>13.705</v>
      </c>
      <c r="D422" s="4">
        <v>8.5000000000000006E-3</v>
      </c>
      <c r="E422" s="4">
        <v>84.671107000000006</v>
      </c>
      <c r="F422" s="4">
        <v>335.7</v>
      </c>
      <c r="G422" s="4">
        <v>-16</v>
      </c>
      <c r="H422" s="4">
        <v>27.4</v>
      </c>
      <c r="J422" s="4">
        <v>0.65</v>
      </c>
      <c r="K422" s="4">
        <v>0.86180000000000001</v>
      </c>
      <c r="L422" s="4">
        <v>11.8104</v>
      </c>
      <c r="M422" s="4">
        <v>7.3000000000000001E-3</v>
      </c>
      <c r="N422" s="4">
        <v>289.27589999999998</v>
      </c>
      <c r="O422" s="4">
        <v>0</v>
      </c>
      <c r="P422" s="4">
        <v>289.3</v>
      </c>
      <c r="Q422" s="4">
        <v>224.5523</v>
      </c>
      <c r="R422" s="4">
        <v>0</v>
      </c>
      <c r="S422" s="4">
        <v>224.6</v>
      </c>
      <c r="T422" s="4">
        <v>27.389700000000001</v>
      </c>
      <c r="W422" s="4">
        <v>0</v>
      </c>
      <c r="X422" s="4">
        <v>0.56359999999999999</v>
      </c>
      <c r="Y422" s="4">
        <v>12</v>
      </c>
      <c r="Z422" s="4">
        <v>851</v>
      </c>
      <c r="AA422" s="4">
        <v>862</v>
      </c>
      <c r="AB422" s="4">
        <v>849</v>
      </c>
      <c r="AC422" s="4">
        <v>73</v>
      </c>
      <c r="AD422" s="4">
        <v>13.67</v>
      </c>
      <c r="AE422" s="4">
        <v>0.31</v>
      </c>
      <c r="AF422" s="4">
        <v>981</v>
      </c>
      <c r="AG422" s="4">
        <v>-5</v>
      </c>
      <c r="AH422" s="4">
        <v>10</v>
      </c>
      <c r="AI422" s="4">
        <v>13</v>
      </c>
      <c r="AJ422" s="4">
        <v>120</v>
      </c>
      <c r="AK422" s="4">
        <v>119.2</v>
      </c>
      <c r="AL422" s="4">
        <v>4.7</v>
      </c>
      <c r="AM422" s="4">
        <v>142</v>
      </c>
      <c r="AN422" s="4" t="s">
        <v>155</v>
      </c>
      <c r="AO422" s="4">
        <v>2</v>
      </c>
      <c r="AP422" s="5">
        <v>0.63273148148148151</v>
      </c>
      <c r="AQ422" s="4">
        <v>47.164431</v>
      </c>
      <c r="AR422" s="4">
        <v>-88.486311999999998</v>
      </c>
      <c r="AS422" s="4">
        <v>318.10000000000002</v>
      </c>
      <c r="AT422" s="4">
        <v>37.5</v>
      </c>
      <c r="AU422" s="4">
        <v>12</v>
      </c>
      <c r="AV422" s="4">
        <v>12</v>
      </c>
      <c r="AW422" s="4" t="s">
        <v>404</v>
      </c>
      <c r="AX422" s="4">
        <v>1</v>
      </c>
      <c r="AY422" s="4">
        <v>1.3</v>
      </c>
      <c r="AZ422" s="4">
        <v>1.8</v>
      </c>
      <c r="BA422" s="4">
        <v>11.154</v>
      </c>
      <c r="BB422" s="4">
        <v>12.32</v>
      </c>
      <c r="BC422" s="4">
        <v>1.1100000000000001</v>
      </c>
      <c r="BD422" s="4">
        <v>16.039000000000001</v>
      </c>
      <c r="BE422" s="4">
        <v>2417.3710000000001</v>
      </c>
      <c r="BF422" s="4">
        <v>0.95099999999999996</v>
      </c>
      <c r="BG422" s="4">
        <v>6.2009999999999996</v>
      </c>
      <c r="BH422" s="4">
        <v>0</v>
      </c>
      <c r="BI422" s="4">
        <v>6.2009999999999996</v>
      </c>
      <c r="BJ422" s="4">
        <v>4.8129999999999997</v>
      </c>
      <c r="BK422" s="4">
        <v>0</v>
      </c>
      <c r="BL422" s="4">
        <v>4.8129999999999997</v>
      </c>
      <c r="BM422" s="4">
        <v>0.23250000000000001</v>
      </c>
      <c r="BQ422" s="4">
        <v>83.870999999999995</v>
      </c>
      <c r="BR422" s="4">
        <v>0.17777999999999999</v>
      </c>
      <c r="BS422" s="4">
        <v>-5</v>
      </c>
      <c r="BT422" s="4">
        <v>0.19245200000000001</v>
      </c>
      <c r="BU422" s="4">
        <v>4.3444989999999999</v>
      </c>
      <c r="BV422" s="4">
        <v>3.8875299999999999</v>
      </c>
    </row>
    <row r="423" spans="1:74" x14ac:dyDescent="0.25">
      <c r="A423" s="2">
        <v>42803</v>
      </c>
      <c r="B423" s="3">
        <v>0.42403731481481483</v>
      </c>
      <c r="C423" s="4">
        <v>13.257999999999999</v>
      </c>
      <c r="D423" s="4">
        <v>2.3999999999999998E-3</v>
      </c>
      <c r="E423" s="4">
        <v>23.639514999999999</v>
      </c>
      <c r="F423" s="4">
        <v>335.2</v>
      </c>
      <c r="G423" s="4">
        <v>-17.5</v>
      </c>
      <c r="H423" s="4">
        <v>24.5</v>
      </c>
      <c r="J423" s="4">
        <v>0.81</v>
      </c>
      <c r="K423" s="4">
        <v>0.8659</v>
      </c>
      <c r="L423" s="4">
        <v>11.4801</v>
      </c>
      <c r="M423" s="4">
        <v>2E-3</v>
      </c>
      <c r="N423" s="4">
        <v>290.22239999999999</v>
      </c>
      <c r="O423" s="4">
        <v>0</v>
      </c>
      <c r="P423" s="4">
        <v>290.2</v>
      </c>
      <c r="Q423" s="4">
        <v>225.28700000000001</v>
      </c>
      <c r="R423" s="4">
        <v>0</v>
      </c>
      <c r="S423" s="4">
        <v>225.3</v>
      </c>
      <c r="T423" s="4">
        <v>24.528600000000001</v>
      </c>
      <c r="W423" s="4">
        <v>0</v>
      </c>
      <c r="X423" s="4">
        <v>0.69730000000000003</v>
      </c>
      <c r="Y423" s="4">
        <v>11.9</v>
      </c>
      <c r="Z423" s="4">
        <v>852</v>
      </c>
      <c r="AA423" s="4">
        <v>864</v>
      </c>
      <c r="AB423" s="4">
        <v>851</v>
      </c>
      <c r="AC423" s="4">
        <v>73</v>
      </c>
      <c r="AD423" s="4">
        <v>13.67</v>
      </c>
      <c r="AE423" s="4">
        <v>0.31</v>
      </c>
      <c r="AF423" s="4">
        <v>981</v>
      </c>
      <c r="AG423" s="4">
        <v>-5</v>
      </c>
      <c r="AH423" s="4">
        <v>9.2420000000000009</v>
      </c>
      <c r="AI423" s="4">
        <v>13</v>
      </c>
      <c r="AJ423" s="4">
        <v>120</v>
      </c>
      <c r="AK423" s="4">
        <v>119.8</v>
      </c>
      <c r="AL423" s="4">
        <v>4.7</v>
      </c>
      <c r="AM423" s="4">
        <v>142</v>
      </c>
      <c r="AN423" s="4" t="s">
        <v>155</v>
      </c>
      <c r="AO423" s="4">
        <v>2</v>
      </c>
      <c r="AP423" s="5">
        <v>0.63274305555555554</v>
      </c>
      <c r="AQ423" s="4">
        <v>47.164425000000001</v>
      </c>
      <c r="AR423" s="4">
        <v>-88.486520999999996</v>
      </c>
      <c r="AS423" s="4">
        <v>318.2</v>
      </c>
      <c r="AT423" s="4">
        <v>35.5</v>
      </c>
      <c r="AU423" s="4">
        <v>12</v>
      </c>
      <c r="AV423" s="4">
        <v>12</v>
      </c>
      <c r="AW423" s="4" t="s">
        <v>404</v>
      </c>
      <c r="AX423" s="4">
        <v>1.388012</v>
      </c>
      <c r="AY423" s="4">
        <v>1.008991</v>
      </c>
      <c r="AZ423" s="4">
        <v>2.1880120000000001</v>
      </c>
      <c r="BA423" s="4">
        <v>11.154</v>
      </c>
      <c r="BB423" s="4">
        <v>12.72</v>
      </c>
      <c r="BC423" s="4">
        <v>1.1399999999999999</v>
      </c>
      <c r="BD423" s="4">
        <v>15.487</v>
      </c>
      <c r="BE423" s="4">
        <v>2418.7170000000001</v>
      </c>
      <c r="BF423" s="4">
        <v>0.27400000000000002</v>
      </c>
      <c r="BG423" s="4">
        <v>6.4029999999999996</v>
      </c>
      <c r="BH423" s="4">
        <v>0</v>
      </c>
      <c r="BI423" s="4">
        <v>6.4029999999999996</v>
      </c>
      <c r="BJ423" s="4">
        <v>4.9710000000000001</v>
      </c>
      <c r="BK423" s="4">
        <v>0</v>
      </c>
      <c r="BL423" s="4">
        <v>4.9710000000000001</v>
      </c>
      <c r="BM423" s="4">
        <v>0.21429999999999999</v>
      </c>
      <c r="BQ423" s="4">
        <v>106.819</v>
      </c>
      <c r="BR423" s="4">
        <v>0.20754400000000001</v>
      </c>
      <c r="BS423" s="4">
        <v>-5</v>
      </c>
      <c r="BT423" s="4">
        <v>0.18948400000000001</v>
      </c>
      <c r="BU423" s="4">
        <v>5.0718569999999996</v>
      </c>
      <c r="BV423" s="4">
        <v>3.8275769999999998</v>
      </c>
    </row>
    <row r="424" spans="1:74" x14ac:dyDescent="0.25">
      <c r="A424" s="2">
        <v>42803</v>
      </c>
      <c r="B424" s="3">
        <v>0.42404888888888892</v>
      </c>
      <c r="C424" s="4">
        <v>12.327</v>
      </c>
      <c r="D424" s="4">
        <v>1.1000000000000001E-3</v>
      </c>
      <c r="E424" s="4">
        <v>10.874587</v>
      </c>
      <c r="F424" s="4">
        <v>333.5</v>
      </c>
      <c r="G424" s="4">
        <v>-13.5</v>
      </c>
      <c r="H424" s="4">
        <v>19.100000000000001</v>
      </c>
      <c r="J424" s="4">
        <v>0.95</v>
      </c>
      <c r="K424" s="4">
        <v>0.87450000000000006</v>
      </c>
      <c r="L424" s="4">
        <v>10.7806</v>
      </c>
      <c r="M424" s="4">
        <v>1E-3</v>
      </c>
      <c r="N424" s="4">
        <v>291.68369999999999</v>
      </c>
      <c r="O424" s="4">
        <v>0</v>
      </c>
      <c r="P424" s="4">
        <v>291.7</v>
      </c>
      <c r="Q424" s="4">
        <v>226.42140000000001</v>
      </c>
      <c r="R424" s="4">
        <v>0</v>
      </c>
      <c r="S424" s="4">
        <v>226.4</v>
      </c>
      <c r="T424" s="4">
        <v>19.062899999999999</v>
      </c>
      <c r="W424" s="4">
        <v>0</v>
      </c>
      <c r="X424" s="4">
        <v>0.83389999999999997</v>
      </c>
      <c r="Y424" s="4">
        <v>12</v>
      </c>
      <c r="Z424" s="4">
        <v>851</v>
      </c>
      <c r="AA424" s="4">
        <v>863</v>
      </c>
      <c r="AB424" s="4">
        <v>850</v>
      </c>
      <c r="AC424" s="4">
        <v>73</v>
      </c>
      <c r="AD424" s="4">
        <v>13.67</v>
      </c>
      <c r="AE424" s="4">
        <v>0.31</v>
      </c>
      <c r="AF424" s="4">
        <v>981</v>
      </c>
      <c r="AG424" s="4">
        <v>-5</v>
      </c>
      <c r="AH424" s="4">
        <v>9.7579999999999991</v>
      </c>
      <c r="AI424" s="4">
        <v>13</v>
      </c>
      <c r="AJ424" s="4">
        <v>120</v>
      </c>
      <c r="AK424" s="4">
        <v>121.5</v>
      </c>
      <c r="AL424" s="4">
        <v>4.9000000000000004</v>
      </c>
      <c r="AM424" s="4">
        <v>142</v>
      </c>
      <c r="AN424" s="4" t="s">
        <v>155</v>
      </c>
      <c r="AO424" s="4">
        <v>2</v>
      </c>
      <c r="AP424" s="5">
        <v>0.63275462962962969</v>
      </c>
      <c r="AQ424" s="4">
        <v>47.164431999999998</v>
      </c>
      <c r="AR424" s="4">
        <v>-88.486727000000002</v>
      </c>
      <c r="AS424" s="4">
        <v>318.2</v>
      </c>
      <c r="AT424" s="4">
        <v>34.4</v>
      </c>
      <c r="AU424" s="4">
        <v>12</v>
      </c>
      <c r="AV424" s="4">
        <v>12</v>
      </c>
      <c r="AW424" s="4" t="s">
        <v>404</v>
      </c>
      <c r="AX424" s="4">
        <v>0.91548499999999999</v>
      </c>
      <c r="AY424" s="4">
        <v>1.096903</v>
      </c>
      <c r="AZ424" s="4">
        <v>2.0061939999999998</v>
      </c>
      <c r="BA424" s="4">
        <v>11.154</v>
      </c>
      <c r="BB424" s="4">
        <v>13.63</v>
      </c>
      <c r="BC424" s="4">
        <v>1.22</v>
      </c>
      <c r="BD424" s="4">
        <v>14.347</v>
      </c>
      <c r="BE424" s="4">
        <v>2419.5720000000001</v>
      </c>
      <c r="BF424" s="4">
        <v>0.13600000000000001</v>
      </c>
      <c r="BG424" s="4">
        <v>6.8559999999999999</v>
      </c>
      <c r="BH424" s="4">
        <v>0</v>
      </c>
      <c r="BI424" s="4">
        <v>6.8559999999999999</v>
      </c>
      <c r="BJ424" s="4">
        <v>5.3220000000000001</v>
      </c>
      <c r="BK424" s="4">
        <v>0</v>
      </c>
      <c r="BL424" s="4">
        <v>5.3220000000000001</v>
      </c>
      <c r="BM424" s="4">
        <v>0.1774</v>
      </c>
      <c r="BQ424" s="4">
        <v>136.08099999999999</v>
      </c>
      <c r="BR424" s="4">
        <v>0.17624600000000001</v>
      </c>
      <c r="BS424" s="4">
        <v>-5</v>
      </c>
      <c r="BT424" s="4">
        <v>0.19278999999999999</v>
      </c>
      <c r="BU424" s="4">
        <v>4.3070120000000003</v>
      </c>
      <c r="BV424" s="4">
        <v>3.894358</v>
      </c>
    </row>
    <row r="425" spans="1:74" x14ac:dyDescent="0.25">
      <c r="A425" s="2">
        <v>42803</v>
      </c>
      <c r="B425" s="3">
        <v>0.42406046296296296</v>
      </c>
      <c r="C425" s="4">
        <v>11.846</v>
      </c>
      <c r="D425" s="4">
        <v>2.7000000000000001E-3</v>
      </c>
      <c r="E425" s="4">
        <v>27.227162</v>
      </c>
      <c r="F425" s="4">
        <v>333.2</v>
      </c>
      <c r="G425" s="4">
        <v>-12.7</v>
      </c>
      <c r="H425" s="4">
        <v>19.899999999999999</v>
      </c>
      <c r="J425" s="4">
        <v>1.1000000000000001</v>
      </c>
      <c r="K425" s="4">
        <v>0.87909999999999999</v>
      </c>
      <c r="L425" s="4">
        <v>10.413500000000001</v>
      </c>
      <c r="M425" s="4">
        <v>2.3999999999999998E-3</v>
      </c>
      <c r="N425" s="4">
        <v>292.90780000000001</v>
      </c>
      <c r="O425" s="4">
        <v>0</v>
      </c>
      <c r="P425" s="4">
        <v>292.89999999999998</v>
      </c>
      <c r="Q425" s="4">
        <v>227.3716</v>
      </c>
      <c r="R425" s="4">
        <v>0</v>
      </c>
      <c r="S425" s="4">
        <v>227.4</v>
      </c>
      <c r="T425" s="4">
        <v>19.8505</v>
      </c>
      <c r="W425" s="4">
        <v>0</v>
      </c>
      <c r="X425" s="4">
        <v>0.96950000000000003</v>
      </c>
      <c r="Y425" s="4">
        <v>12.2</v>
      </c>
      <c r="Z425" s="4">
        <v>849</v>
      </c>
      <c r="AA425" s="4">
        <v>862</v>
      </c>
      <c r="AB425" s="4">
        <v>848</v>
      </c>
      <c r="AC425" s="4">
        <v>73</v>
      </c>
      <c r="AD425" s="4">
        <v>13.67</v>
      </c>
      <c r="AE425" s="4">
        <v>0.31</v>
      </c>
      <c r="AF425" s="4">
        <v>981</v>
      </c>
      <c r="AG425" s="4">
        <v>-5</v>
      </c>
      <c r="AH425" s="4">
        <v>10</v>
      </c>
      <c r="AI425" s="4">
        <v>13</v>
      </c>
      <c r="AJ425" s="4">
        <v>120.8</v>
      </c>
      <c r="AK425" s="4">
        <v>121.2</v>
      </c>
      <c r="AL425" s="4">
        <v>5.0999999999999996</v>
      </c>
      <c r="AM425" s="4">
        <v>142</v>
      </c>
      <c r="AN425" s="4" t="s">
        <v>155</v>
      </c>
      <c r="AO425" s="4">
        <v>2</v>
      </c>
      <c r="AP425" s="5">
        <v>0.63276620370370373</v>
      </c>
      <c r="AQ425" s="4">
        <v>47.16442</v>
      </c>
      <c r="AR425" s="4">
        <v>-88.486930000000001</v>
      </c>
      <c r="AS425" s="4">
        <v>318.2</v>
      </c>
      <c r="AT425" s="4">
        <v>34.200000000000003</v>
      </c>
      <c r="AU425" s="4">
        <v>12</v>
      </c>
      <c r="AV425" s="4">
        <v>12</v>
      </c>
      <c r="AW425" s="4" t="s">
        <v>404</v>
      </c>
      <c r="AX425" s="4">
        <v>0.9</v>
      </c>
      <c r="AY425" s="4">
        <v>1.1000000000000001</v>
      </c>
      <c r="AZ425" s="4">
        <v>2</v>
      </c>
      <c r="BA425" s="4">
        <v>11.154</v>
      </c>
      <c r="BB425" s="4">
        <v>14.15</v>
      </c>
      <c r="BC425" s="4">
        <v>1.27</v>
      </c>
      <c r="BD425" s="4">
        <v>13.756</v>
      </c>
      <c r="BE425" s="4">
        <v>2419.511</v>
      </c>
      <c r="BF425" s="4">
        <v>0.35399999999999998</v>
      </c>
      <c r="BG425" s="4">
        <v>7.1269999999999998</v>
      </c>
      <c r="BH425" s="4">
        <v>0</v>
      </c>
      <c r="BI425" s="4">
        <v>7.1269999999999998</v>
      </c>
      <c r="BJ425" s="4">
        <v>5.532</v>
      </c>
      <c r="BK425" s="4">
        <v>0</v>
      </c>
      <c r="BL425" s="4">
        <v>5.532</v>
      </c>
      <c r="BM425" s="4">
        <v>0.19120000000000001</v>
      </c>
      <c r="BQ425" s="4">
        <v>163.78200000000001</v>
      </c>
      <c r="BR425" s="4">
        <v>0.163274</v>
      </c>
      <c r="BS425" s="4">
        <v>-5</v>
      </c>
      <c r="BT425" s="4">
        <v>0.198548</v>
      </c>
      <c r="BU425" s="4">
        <v>3.990008</v>
      </c>
      <c r="BV425" s="4">
        <v>4.0106700000000002</v>
      </c>
    </row>
    <row r="426" spans="1:74" x14ac:dyDescent="0.25">
      <c r="A426" s="2">
        <v>42803</v>
      </c>
      <c r="B426" s="3">
        <v>0.42407203703703705</v>
      </c>
      <c r="C426" s="4">
        <v>11.44</v>
      </c>
      <c r="D426" s="4">
        <v>4.4999999999999997E-3</v>
      </c>
      <c r="E426" s="4">
        <v>45.254379</v>
      </c>
      <c r="F426" s="4">
        <v>328.1</v>
      </c>
      <c r="G426" s="4">
        <v>-19.7</v>
      </c>
      <c r="H426" s="4">
        <v>16</v>
      </c>
      <c r="J426" s="4">
        <v>1.25</v>
      </c>
      <c r="K426" s="4">
        <v>0.88280000000000003</v>
      </c>
      <c r="L426" s="4">
        <v>10.098599999999999</v>
      </c>
      <c r="M426" s="4">
        <v>4.0000000000000001E-3</v>
      </c>
      <c r="N426" s="4">
        <v>289.64010000000002</v>
      </c>
      <c r="O426" s="4">
        <v>0</v>
      </c>
      <c r="P426" s="4">
        <v>289.60000000000002</v>
      </c>
      <c r="Q426" s="4">
        <v>224.8263</v>
      </c>
      <c r="R426" s="4">
        <v>0</v>
      </c>
      <c r="S426" s="4">
        <v>224.8</v>
      </c>
      <c r="T426" s="4">
        <v>16</v>
      </c>
      <c r="W426" s="4">
        <v>0</v>
      </c>
      <c r="X426" s="4">
        <v>1.1077999999999999</v>
      </c>
      <c r="Y426" s="4">
        <v>12.2</v>
      </c>
      <c r="Z426" s="4">
        <v>850</v>
      </c>
      <c r="AA426" s="4">
        <v>863</v>
      </c>
      <c r="AB426" s="4">
        <v>850</v>
      </c>
      <c r="AC426" s="4">
        <v>73</v>
      </c>
      <c r="AD426" s="4">
        <v>13.66</v>
      </c>
      <c r="AE426" s="4">
        <v>0.31</v>
      </c>
      <c r="AF426" s="4">
        <v>982</v>
      </c>
      <c r="AG426" s="4">
        <v>-5</v>
      </c>
      <c r="AH426" s="4">
        <v>10</v>
      </c>
      <c r="AI426" s="4">
        <v>13</v>
      </c>
      <c r="AJ426" s="4">
        <v>121</v>
      </c>
      <c r="AK426" s="4">
        <v>121</v>
      </c>
      <c r="AL426" s="4">
        <v>4.7</v>
      </c>
      <c r="AM426" s="4">
        <v>142</v>
      </c>
      <c r="AN426" s="4" t="s">
        <v>155</v>
      </c>
      <c r="AO426" s="4">
        <v>2</v>
      </c>
      <c r="AP426" s="5">
        <v>0.63277777777777777</v>
      </c>
      <c r="AQ426" s="4">
        <v>47.164396000000004</v>
      </c>
      <c r="AR426" s="4">
        <v>-88.487119000000007</v>
      </c>
      <c r="AS426" s="4">
        <v>318.3</v>
      </c>
      <c r="AT426" s="4">
        <v>32.299999999999997</v>
      </c>
      <c r="AU426" s="4">
        <v>12</v>
      </c>
      <c r="AV426" s="4">
        <v>12</v>
      </c>
      <c r="AW426" s="4" t="s">
        <v>404</v>
      </c>
      <c r="AX426" s="4">
        <v>0.9</v>
      </c>
      <c r="AY426" s="4">
        <v>1.1967030000000001</v>
      </c>
      <c r="AZ426" s="4">
        <v>2</v>
      </c>
      <c r="BA426" s="4">
        <v>11.154</v>
      </c>
      <c r="BB426" s="4">
        <v>14.62</v>
      </c>
      <c r="BC426" s="4">
        <v>1.31</v>
      </c>
      <c r="BD426" s="4">
        <v>13.281000000000001</v>
      </c>
      <c r="BE426" s="4">
        <v>2419.4769999999999</v>
      </c>
      <c r="BF426" s="4">
        <v>0.60899999999999999</v>
      </c>
      <c r="BG426" s="4">
        <v>7.2670000000000003</v>
      </c>
      <c r="BH426" s="4">
        <v>0</v>
      </c>
      <c r="BI426" s="4">
        <v>7.2670000000000003</v>
      </c>
      <c r="BJ426" s="4">
        <v>5.641</v>
      </c>
      <c r="BK426" s="4">
        <v>0</v>
      </c>
      <c r="BL426" s="4">
        <v>5.641</v>
      </c>
      <c r="BM426" s="4">
        <v>0.15890000000000001</v>
      </c>
      <c r="BQ426" s="4">
        <v>192.99</v>
      </c>
      <c r="BR426" s="4">
        <v>0.13367999999999999</v>
      </c>
      <c r="BS426" s="4">
        <v>-5</v>
      </c>
      <c r="BT426" s="4">
        <v>0.19772600000000001</v>
      </c>
      <c r="BU426" s="4">
        <v>3.2668050000000002</v>
      </c>
      <c r="BV426" s="4">
        <v>3.994065</v>
      </c>
    </row>
    <row r="427" spans="1:74" x14ac:dyDescent="0.25">
      <c r="A427" s="2">
        <v>42803</v>
      </c>
      <c r="B427" s="3">
        <v>0.42408361111111109</v>
      </c>
      <c r="C427" s="4">
        <v>12.145</v>
      </c>
      <c r="D427" s="4">
        <v>6.8999999999999999E-3</v>
      </c>
      <c r="E427" s="4">
        <v>69.444912000000002</v>
      </c>
      <c r="F427" s="4">
        <v>301.3</v>
      </c>
      <c r="G427" s="4">
        <v>-21.5</v>
      </c>
      <c r="H427" s="4">
        <v>19.2</v>
      </c>
      <c r="J427" s="4">
        <v>1.5</v>
      </c>
      <c r="K427" s="4">
        <v>0.87609999999999999</v>
      </c>
      <c r="L427" s="4">
        <v>10.640599999999999</v>
      </c>
      <c r="M427" s="4">
        <v>6.1000000000000004E-3</v>
      </c>
      <c r="N427" s="4">
        <v>263.93709999999999</v>
      </c>
      <c r="O427" s="4">
        <v>0</v>
      </c>
      <c r="P427" s="4">
        <v>263.89999999999998</v>
      </c>
      <c r="Q427" s="4">
        <v>204.8725</v>
      </c>
      <c r="R427" s="4">
        <v>0</v>
      </c>
      <c r="S427" s="4">
        <v>204.9</v>
      </c>
      <c r="T427" s="4">
        <v>19.153099999999998</v>
      </c>
      <c r="W427" s="4">
        <v>0</v>
      </c>
      <c r="X427" s="4">
        <v>1.3166</v>
      </c>
      <c r="Y427" s="4">
        <v>12.3</v>
      </c>
      <c r="Z427" s="4">
        <v>850</v>
      </c>
      <c r="AA427" s="4">
        <v>863</v>
      </c>
      <c r="AB427" s="4">
        <v>850</v>
      </c>
      <c r="AC427" s="4">
        <v>73</v>
      </c>
      <c r="AD427" s="4">
        <v>13.66</v>
      </c>
      <c r="AE427" s="4">
        <v>0.31</v>
      </c>
      <c r="AF427" s="4">
        <v>982</v>
      </c>
      <c r="AG427" s="4">
        <v>-5</v>
      </c>
      <c r="AH427" s="4">
        <v>10</v>
      </c>
      <c r="AI427" s="4">
        <v>13</v>
      </c>
      <c r="AJ427" s="4">
        <v>121</v>
      </c>
      <c r="AK427" s="4">
        <v>121</v>
      </c>
      <c r="AL427" s="4">
        <v>4.8</v>
      </c>
      <c r="AM427" s="4">
        <v>142</v>
      </c>
      <c r="AN427" s="4" t="s">
        <v>155</v>
      </c>
      <c r="AO427" s="4">
        <v>2</v>
      </c>
      <c r="AP427" s="5">
        <v>0.63278935185185181</v>
      </c>
      <c r="AQ427" s="4">
        <v>47.164354000000003</v>
      </c>
      <c r="AR427" s="4">
        <v>-88.487283000000005</v>
      </c>
      <c r="AS427" s="4">
        <v>318.8</v>
      </c>
      <c r="AT427" s="4">
        <v>30.6</v>
      </c>
      <c r="AU427" s="4">
        <v>12</v>
      </c>
      <c r="AV427" s="4">
        <v>11</v>
      </c>
      <c r="AW427" s="4" t="s">
        <v>197</v>
      </c>
      <c r="AX427" s="4">
        <v>1.4860610000000001</v>
      </c>
      <c r="AY427" s="4">
        <v>1.4930300000000001</v>
      </c>
      <c r="AZ427" s="4">
        <v>2.5860609999999999</v>
      </c>
      <c r="BA427" s="4">
        <v>11.154</v>
      </c>
      <c r="BB427" s="4">
        <v>13.81</v>
      </c>
      <c r="BC427" s="4">
        <v>1.24</v>
      </c>
      <c r="BD427" s="4">
        <v>14.138</v>
      </c>
      <c r="BE427" s="4">
        <v>2418.509</v>
      </c>
      <c r="BF427" s="4">
        <v>0.88</v>
      </c>
      <c r="BG427" s="4">
        <v>6.282</v>
      </c>
      <c r="BH427" s="4">
        <v>0</v>
      </c>
      <c r="BI427" s="4">
        <v>6.282</v>
      </c>
      <c r="BJ427" s="4">
        <v>4.8760000000000003</v>
      </c>
      <c r="BK427" s="4">
        <v>0</v>
      </c>
      <c r="BL427" s="4">
        <v>4.8760000000000003</v>
      </c>
      <c r="BM427" s="4">
        <v>0.18049999999999999</v>
      </c>
      <c r="BQ427" s="4">
        <v>217.58799999999999</v>
      </c>
      <c r="BR427" s="4">
        <v>0.10505</v>
      </c>
      <c r="BS427" s="4">
        <v>-5</v>
      </c>
      <c r="BT427" s="4">
        <v>0.19927400000000001</v>
      </c>
      <c r="BU427" s="4">
        <v>2.5671599999999999</v>
      </c>
      <c r="BV427" s="4">
        <v>4.0253350000000001</v>
      </c>
    </row>
    <row r="428" spans="1:74" x14ac:dyDescent="0.25">
      <c r="A428" s="2">
        <v>42803</v>
      </c>
      <c r="B428" s="3">
        <v>0.42409518518518513</v>
      </c>
      <c r="C428" s="4">
        <v>12.515000000000001</v>
      </c>
      <c r="D428" s="4">
        <v>1.9E-3</v>
      </c>
      <c r="E428" s="4">
        <v>18.982337999999999</v>
      </c>
      <c r="F428" s="4">
        <v>266.2</v>
      </c>
      <c r="G428" s="4">
        <v>-21.7</v>
      </c>
      <c r="H428" s="4">
        <v>20.399999999999999</v>
      </c>
      <c r="J428" s="4">
        <v>1.75</v>
      </c>
      <c r="K428" s="4">
        <v>0.87280000000000002</v>
      </c>
      <c r="L428" s="4">
        <v>10.923500000000001</v>
      </c>
      <c r="M428" s="4">
        <v>1.6999999999999999E-3</v>
      </c>
      <c r="N428" s="4">
        <v>232.3811</v>
      </c>
      <c r="O428" s="4">
        <v>0</v>
      </c>
      <c r="P428" s="4">
        <v>232.4</v>
      </c>
      <c r="Q428" s="4">
        <v>180.37819999999999</v>
      </c>
      <c r="R428" s="4">
        <v>0</v>
      </c>
      <c r="S428" s="4">
        <v>180.4</v>
      </c>
      <c r="T428" s="4">
        <v>20.381399999999999</v>
      </c>
      <c r="W428" s="4">
        <v>0</v>
      </c>
      <c r="X428" s="4">
        <v>1.5317000000000001</v>
      </c>
      <c r="Y428" s="4">
        <v>12.4</v>
      </c>
      <c r="Z428" s="4">
        <v>848</v>
      </c>
      <c r="AA428" s="4">
        <v>862</v>
      </c>
      <c r="AB428" s="4">
        <v>848</v>
      </c>
      <c r="AC428" s="4">
        <v>73</v>
      </c>
      <c r="AD428" s="4">
        <v>13.66</v>
      </c>
      <c r="AE428" s="4">
        <v>0.31</v>
      </c>
      <c r="AF428" s="4">
        <v>982</v>
      </c>
      <c r="AG428" s="4">
        <v>-5</v>
      </c>
      <c r="AH428" s="4">
        <v>10</v>
      </c>
      <c r="AI428" s="4">
        <v>13</v>
      </c>
      <c r="AJ428" s="4">
        <v>121</v>
      </c>
      <c r="AK428" s="4">
        <v>121</v>
      </c>
      <c r="AL428" s="4">
        <v>5</v>
      </c>
      <c r="AM428" s="4">
        <v>142</v>
      </c>
      <c r="AN428" s="4" t="s">
        <v>155</v>
      </c>
      <c r="AO428" s="4">
        <v>2</v>
      </c>
      <c r="AP428" s="5">
        <v>0.63280092592592596</v>
      </c>
      <c r="AQ428" s="4">
        <v>47.164318000000002</v>
      </c>
      <c r="AR428" s="4">
        <v>-88.487436000000002</v>
      </c>
      <c r="AS428" s="4">
        <v>318.8</v>
      </c>
      <c r="AT428" s="4">
        <v>28.8</v>
      </c>
      <c r="AU428" s="4">
        <v>12</v>
      </c>
      <c r="AV428" s="4">
        <v>11</v>
      </c>
      <c r="AW428" s="4" t="s">
        <v>197</v>
      </c>
      <c r="AX428" s="4">
        <v>1.5</v>
      </c>
      <c r="AY428" s="4">
        <v>1.5</v>
      </c>
      <c r="AZ428" s="4">
        <v>2.6</v>
      </c>
      <c r="BA428" s="4">
        <v>11.154</v>
      </c>
      <c r="BB428" s="4">
        <v>13.43</v>
      </c>
      <c r="BC428" s="4">
        <v>1.2</v>
      </c>
      <c r="BD428" s="4">
        <v>14.571999999999999</v>
      </c>
      <c r="BE428" s="4">
        <v>2419.277</v>
      </c>
      <c r="BF428" s="4">
        <v>0.23400000000000001</v>
      </c>
      <c r="BG428" s="4">
        <v>5.39</v>
      </c>
      <c r="BH428" s="4">
        <v>0</v>
      </c>
      <c r="BI428" s="4">
        <v>5.39</v>
      </c>
      <c r="BJ428" s="4">
        <v>4.1840000000000002</v>
      </c>
      <c r="BK428" s="4">
        <v>0</v>
      </c>
      <c r="BL428" s="4">
        <v>4.1840000000000002</v>
      </c>
      <c r="BM428" s="4">
        <v>0.18720000000000001</v>
      </c>
      <c r="BQ428" s="4">
        <v>246.66399999999999</v>
      </c>
      <c r="BR428" s="4">
        <v>0.16115599999999999</v>
      </c>
      <c r="BS428" s="4">
        <v>-5</v>
      </c>
      <c r="BT428" s="4">
        <v>0.20227400000000001</v>
      </c>
      <c r="BU428" s="4">
        <v>3.93825</v>
      </c>
      <c r="BV428" s="4">
        <v>4.0859350000000001</v>
      </c>
    </row>
    <row r="429" spans="1:74" x14ac:dyDescent="0.25">
      <c r="A429" s="2">
        <v>42803</v>
      </c>
      <c r="B429" s="3">
        <v>0.42410675925925928</v>
      </c>
      <c r="C429" s="4">
        <v>12.618</v>
      </c>
      <c r="D429" s="4">
        <v>1E-3</v>
      </c>
      <c r="E429" s="4">
        <v>10</v>
      </c>
      <c r="F429" s="4">
        <v>237.4</v>
      </c>
      <c r="G429" s="4">
        <v>-21.7</v>
      </c>
      <c r="H429" s="4">
        <v>11</v>
      </c>
      <c r="J429" s="4">
        <v>2.11</v>
      </c>
      <c r="K429" s="4">
        <v>0.872</v>
      </c>
      <c r="L429" s="4">
        <v>11.0024</v>
      </c>
      <c r="M429" s="4">
        <v>8.9999999999999998E-4</v>
      </c>
      <c r="N429" s="4">
        <v>207.04</v>
      </c>
      <c r="O429" s="4">
        <v>0</v>
      </c>
      <c r="P429" s="4">
        <v>207</v>
      </c>
      <c r="Q429" s="4">
        <v>160.708</v>
      </c>
      <c r="R429" s="4">
        <v>0</v>
      </c>
      <c r="S429" s="4">
        <v>160.69999999999999</v>
      </c>
      <c r="T429" s="4">
        <v>11</v>
      </c>
      <c r="W429" s="4">
        <v>0</v>
      </c>
      <c r="X429" s="4">
        <v>1.8438000000000001</v>
      </c>
      <c r="Y429" s="4">
        <v>12.3</v>
      </c>
      <c r="Z429" s="4">
        <v>849</v>
      </c>
      <c r="AA429" s="4">
        <v>862</v>
      </c>
      <c r="AB429" s="4">
        <v>850</v>
      </c>
      <c r="AC429" s="4">
        <v>73</v>
      </c>
      <c r="AD429" s="4">
        <v>13.66</v>
      </c>
      <c r="AE429" s="4">
        <v>0.31</v>
      </c>
      <c r="AF429" s="4">
        <v>982</v>
      </c>
      <c r="AG429" s="4">
        <v>-5</v>
      </c>
      <c r="AH429" s="4">
        <v>10</v>
      </c>
      <c r="AI429" s="4">
        <v>13</v>
      </c>
      <c r="AJ429" s="4">
        <v>121</v>
      </c>
      <c r="AK429" s="4">
        <v>121</v>
      </c>
      <c r="AL429" s="4">
        <v>5.2</v>
      </c>
      <c r="AM429" s="4">
        <v>142</v>
      </c>
      <c r="AN429" s="4" t="s">
        <v>155</v>
      </c>
      <c r="AO429" s="4">
        <v>2</v>
      </c>
      <c r="AP429" s="5">
        <v>0.6328125</v>
      </c>
      <c r="AQ429" s="4">
        <v>47.164282999999998</v>
      </c>
      <c r="AR429" s="4">
        <v>-88.487575000000007</v>
      </c>
      <c r="AS429" s="4">
        <v>318.8</v>
      </c>
      <c r="AT429" s="4">
        <v>26.8</v>
      </c>
      <c r="AU429" s="4">
        <v>12</v>
      </c>
      <c r="AV429" s="4">
        <v>11</v>
      </c>
      <c r="AW429" s="4" t="s">
        <v>197</v>
      </c>
      <c r="AX429" s="4">
        <v>1.5</v>
      </c>
      <c r="AY429" s="4">
        <v>1.597502</v>
      </c>
      <c r="AZ429" s="4">
        <v>2.6</v>
      </c>
      <c r="BA429" s="4">
        <v>11.154</v>
      </c>
      <c r="BB429" s="4">
        <v>13.33</v>
      </c>
      <c r="BC429" s="4">
        <v>1.2</v>
      </c>
      <c r="BD429" s="4">
        <v>14.680999999999999</v>
      </c>
      <c r="BE429" s="4">
        <v>2419.6</v>
      </c>
      <c r="BF429" s="4">
        <v>0.122</v>
      </c>
      <c r="BG429" s="4">
        <v>4.7679999999999998</v>
      </c>
      <c r="BH429" s="4">
        <v>0</v>
      </c>
      <c r="BI429" s="4">
        <v>4.7679999999999998</v>
      </c>
      <c r="BJ429" s="4">
        <v>3.7010000000000001</v>
      </c>
      <c r="BK429" s="4">
        <v>0</v>
      </c>
      <c r="BL429" s="4">
        <v>3.7010000000000001</v>
      </c>
      <c r="BM429" s="4">
        <v>0.1003</v>
      </c>
      <c r="BQ429" s="4">
        <v>294.834</v>
      </c>
      <c r="BR429" s="4">
        <v>0.15598600000000001</v>
      </c>
      <c r="BS429" s="4">
        <v>-5</v>
      </c>
      <c r="BT429" s="4">
        <v>0.20224200000000001</v>
      </c>
      <c r="BU429" s="4">
        <v>3.8119079999999999</v>
      </c>
      <c r="BV429" s="4">
        <v>4.0852880000000003</v>
      </c>
    </row>
    <row r="430" spans="1:74" x14ac:dyDescent="0.25">
      <c r="A430" s="2">
        <v>42803</v>
      </c>
      <c r="B430" s="3">
        <v>0.42411833333333332</v>
      </c>
      <c r="C430" s="4">
        <v>12.82</v>
      </c>
      <c r="D430" s="4">
        <v>5.0000000000000001E-4</v>
      </c>
      <c r="E430" s="4">
        <v>4.5355650000000001</v>
      </c>
      <c r="F430" s="4">
        <v>220.5</v>
      </c>
      <c r="G430" s="4">
        <v>-21.6</v>
      </c>
      <c r="H430" s="4">
        <v>16.399999999999999</v>
      </c>
      <c r="J430" s="4">
        <v>2.46</v>
      </c>
      <c r="K430" s="4">
        <v>0.87019999999999997</v>
      </c>
      <c r="L430" s="4">
        <v>11.155799999999999</v>
      </c>
      <c r="M430" s="4">
        <v>4.0000000000000002E-4</v>
      </c>
      <c r="N430" s="4">
        <v>191.8905</v>
      </c>
      <c r="O430" s="4">
        <v>0</v>
      </c>
      <c r="P430" s="4">
        <v>191.9</v>
      </c>
      <c r="Q430" s="4">
        <v>148.9486</v>
      </c>
      <c r="R430" s="4">
        <v>0</v>
      </c>
      <c r="S430" s="4">
        <v>148.9</v>
      </c>
      <c r="T430" s="4">
        <v>16.4255</v>
      </c>
      <c r="W430" s="4">
        <v>0</v>
      </c>
      <c r="X430" s="4">
        <v>2.1364000000000001</v>
      </c>
      <c r="Y430" s="4">
        <v>12.4</v>
      </c>
      <c r="Z430" s="4">
        <v>848</v>
      </c>
      <c r="AA430" s="4">
        <v>861</v>
      </c>
      <c r="AB430" s="4">
        <v>850</v>
      </c>
      <c r="AC430" s="4">
        <v>73</v>
      </c>
      <c r="AD430" s="4">
        <v>13.66</v>
      </c>
      <c r="AE430" s="4">
        <v>0.31</v>
      </c>
      <c r="AF430" s="4">
        <v>982</v>
      </c>
      <c r="AG430" s="4">
        <v>-5</v>
      </c>
      <c r="AH430" s="4">
        <v>10</v>
      </c>
      <c r="AI430" s="4">
        <v>13</v>
      </c>
      <c r="AJ430" s="4">
        <v>121</v>
      </c>
      <c r="AK430" s="4">
        <v>120.2</v>
      </c>
      <c r="AL430" s="4">
        <v>5.5</v>
      </c>
      <c r="AM430" s="4">
        <v>142</v>
      </c>
      <c r="AN430" s="4" t="s">
        <v>155</v>
      </c>
      <c r="AO430" s="4">
        <v>2</v>
      </c>
      <c r="AP430" s="5">
        <v>0.63282407407407404</v>
      </c>
      <c r="AQ430" s="4">
        <v>47.164251</v>
      </c>
      <c r="AR430" s="4">
        <v>-88.487708999999995</v>
      </c>
      <c r="AS430" s="4">
        <v>319</v>
      </c>
      <c r="AT430" s="4">
        <v>25.3</v>
      </c>
      <c r="AU430" s="4">
        <v>12</v>
      </c>
      <c r="AV430" s="4">
        <v>12</v>
      </c>
      <c r="AW430" s="4" t="s">
        <v>404</v>
      </c>
      <c r="AX430" s="4">
        <v>1.0129870000000001</v>
      </c>
      <c r="AY430" s="4">
        <v>1.697403</v>
      </c>
      <c r="AZ430" s="4">
        <v>2.3077920000000001</v>
      </c>
      <c r="BA430" s="4">
        <v>11.154</v>
      </c>
      <c r="BB430" s="4">
        <v>13.13</v>
      </c>
      <c r="BC430" s="4">
        <v>1.18</v>
      </c>
      <c r="BD430" s="4">
        <v>14.916</v>
      </c>
      <c r="BE430" s="4">
        <v>2419.4699999999998</v>
      </c>
      <c r="BF430" s="4">
        <v>5.3999999999999999E-2</v>
      </c>
      <c r="BG430" s="4">
        <v>4.3579999999999997</v>
      </c>
      <c r="BH430" s="4">
        <v>0</v>
      </c>
      <c r="BI430" s="4">
        <v>4.3579999999999997</v>
      </c>
      <c r="BJ430" s="4">
        <v>3.383</v>
      </c>
      <c r="BK430" s="4">
        <v>0</v>
      </c>
      <c r="BL430" s="4">
        <v>3.383</v>
      </c>
      <c r="BM430" s="4">
        <v>0.1477</v>
      </c>
      <c r="BQ430" s="4">
        <v>336.90199999999999</v>
      </c>
      <c r="BR430" s="4">
        <v>0.146484</v>
      </c>
      <c r="BS430" s="4">
        <v>-5</v>
      </c>
      <c r="BT430" s="4">
        <v>0.20427400000000001</v>
      </c>
      <c r="BU430" s="4">
        <v>3.5797029999999999</v>
      </c>
      <c r="BV430" s="4">
        <v>4.1263350000000001</v>
      </c>
    </row>
    <row r="431" spans="1:74" x14ac:dyDescent="0.25">
      <c r="A431" s="2">
        <v>42803</v>
      </c>
      <c r="B431" s="3">
        <v>0.42412990740740741</v>
      </c>
      <c r="C431" s="4">
        <v>12.962999999999999</v>
      </c>
      <c r="D431" s="4">
        <v>-4.0000000000000002E-4</v>
      </c>
      <c r="E431" s="4">
        <v>-3.6728149999999999</v>
      </c>
      <c r="F431" s="4">
        <v>200.3</v>
      </c>
      <c r="G431" s="4">
        <v>-21.6</v>
      </c>
      <c r="H431" s="4">
        <v>16.8</v>
      </c>
      <c r="J431" s="4">
        <v>2.7</v>
      </c>
      <c r="K431" s="4">
        <v>0.86890000000000001</v>
      </c>
      <c r="L431" s="4">
        <v>11.263299999999999</v>
      </c>
      <c r="M431" s="4">
        <v>0</v>
      </c>
      <c r="N431" s="4">
        <v>174.05260000000001</v>
      </c>
      <c r="O431" s="4">
        <v>0</v>
      </c>
      <c r="P431" s="4">
        <v>174.1</v>
      </c>
      <c r="Q431" s="4">
        <v>135.1026</v>
      </c>
      <c r="R431" s="4">
        <v>0</v>
      </c>
      <c r="S431" s="4">
        <v>135.1</v>
      </c>
      <c r="T431" s="4">
        <v>16.803999999999998</v>
      </c>
      <c r="W431" s="4">
        <v>0</v>
      </c>
      <c r="X431" s="4">
        <v>2.3485</v>
      </c>
      <c r="Y431" s="4">
        <v>12.3</v>
      </c>
      <c r="Z431" s="4">
        <v>849</v>
      </c>
      <c r="AA431" s="4">
        <v>861</v>
      </c>
      <c r="AB431" s="4">
        <v>850</v>
      </c>
      <c r="AC431" s="4">
        <v>73</v>
      </c>
      <c r="AD431" s="4">
        <v>13.66</v>
      </c>
      <c r="AE431" s="4">
        <v>0.31</v>
      </c>
      <c r="AF431" s="4">
        <v>982</v>
      </c>
      <c r="AG431" s="4">
        <v>-5</v>
      </c>
      <c r="AH431" s="4">
        <v>10</v>
      </c>
      <c r="AI431" s="4">
        <v>13</v>
      </c>
      <c r="AJ431" s="4">
        <v>121</v>
      </c>
      <c r="AK431" s="4">
        <v>120</v>
      </c>
      <c r="AL431" s="4">
        <v>5.4</v>
      </c>
      <c r="AM431" s="4">
        <v>142</v>
      </c>
      <c r="AN431" s="4" t="s">
        <v>155</v>
      </c>
      <c r="AO431" s="4">
        <v>2</v>
      </c>
      <c r="AP431" s="5">
        <v>0.63283564814814819</v>
      </c>
      <c r="AQ431" s="4">
        <v>47.164223999999997</v>
      </c>
      <c r="AR431" s="4">
        <v>-88.487846000000005</v>
      </c>
      <c r="AS431" s="4">
        <v>319</v>
      </c>
      <c r="AT431" s="4">
        <v>24.4</v>
      </c>
      <c r="AU431" s="4">
        <v>12</v>
      </c>
      <c r="AV431" s="4">
        <v>12</v>
      </c>
      <c r="AW431" s="4" t="s">
        <v>404</v>
      </c>
      <c r="AX431" s="4">
        <v>1.0973029999999999</v>
      </c>
      <c r="AY431" s="4">
        <v>1.0188809999999999</v>
      </c>
      <c r="AZ431" s="4">
        <v>2.1053950000000001</v>
      </c>
      <c r="BA431" s="4">
        <v>11.154</v>
      </c>
      <c r="BB431" s="4">
        <v>13</v>
      </c>
      <c r="BC431" s="4">
        <v>1.17</v>
      </c>
      <c r="BD431" s="4">
        <v>15.090999999999999</v>
      </c>
      <c r="BE431" s="4">
        <v>2419.4690000000001</v>
      </c>
      <c r="BF431" s="4">
        <v>0</v>
      </c>
      <c r="BG431" s="4">
        <v>3.915</v>
      </c>
      <c r="BH431" s="4">
        <v>0</v>
      </c>
      <c r="BI431" s="4">
        <v>3.915</v>
      </c>
      <c r="BJ431" s="4">
        <v>3.0390000000000001</v>
      </c>
      <c r="BK431" s="4">
        <v>0</v>
      </c>
      <c r="BL431" s="4">
        <v>3.0390000000000001</v>
      </c>
      <c r="BM431" s="4">
        <v>0.1497</v>
      </c>
      <c r="BQ431" s="4">
        <v>366.80399999999997</v>
      </c>
      <c r="BR431" s="4">
        <v>0.14599999999999999</v>
      </c>
      <c r="BS431" s="4">
        <v>-5</v>
      </c>
      <c r="BT431" s="4">
        <v>0.203484</v>
      </c>
      <c r="BU431" s="4">
        <v>3.5678749999999999</v>
      </c>
      <c r="BV431" s="4">
        <v>4.1103769999999997</v>
      </c>
    </row>
    <row r="432" spans="1:74" x14ac:dyDescent="0.25">
      <c r="A432" s="2">
        <v>42803</v>
      </c>
      <c r="B432" s="3">
        <v>0.42414148148148145</v>
      </c>
      <c r="C432" s="4">
        <v>13.271000000000001</v>
      </c>
      <c r="D432" s="4">
        <v>-2.9999999999999997E-4</v>
      </c>
      <c r="E432" s="4">
        <v>-2.960801</v>
      </c>
      <c r="F432" s="4">
        <v>197.9</v>
      </c>
      <c r="G432" s="4">
        <v>-21.7</v>
      </c>
      <c r="H432" s="4">
        <v>18.5</v>
      </c>
      <c r="J432" s="4">
        <v>2.85</v>
      </c>
      <c r="K432" s="4">
        <v>0.86599999999999999</v>
      </c>
      <c r="L432" s="4">
        <v>11.4925</v>
      </c>
      <c r="M432" s="4">
        <v>0</v>
      </c>
      <c r="N432" s="4">
        <v>171.376</v>
      </c>
      <c r="O432" s="4">
        <v>0</v>
      </c>
      <c r="P432" s="4">
        <v>171.4</v>
      </c>
      <c r="Q432" s="4">
        <v>133.0301</v>
      </c>
      <c r="R432" s="4">
        <v>0</v>
      </c>
      <c r="S432" s="4">
        <v>133</v>
      </c>
      <c r="T432" s="4">
        <v>18.504300000000001</v>
      </c>
      <c r="W432" s="4">
        <v>0</v>
      </c>
      <c r="X432" s="4">
        <v>2.4702000000000002</v>
      </c>
      <c r="Y432" s="4">
        <v>12.1</v>
      </c>
      <c r="Z432" s="4">
        <v>851</v>
      </c>
      <c r="AA432" s="4">
        <v>862</v>
      </c>
      <c r="AB432" s="4">
        <v>850</v>
      </c>
      <c r="AC432" s="4">
        <v>73</v>
      </c>
      <c r="AD432" s="4">
        <v>13.67</v>
      </c>
      <c r="AE432" s="4">
        <v>0.31</v>
      </c>
      <c r="AF432" s="4">
        <v>981</v>
      </c>
      <c r="AG432" s="4">
        <v>-5</v>
      </c>
      <c r="AH432" s="4">
        <v>10</v>
      </c>
      <c r="AI432" s="4">
        <v>13</v>
      </c>
      <c r="AJ432" s="4">
        <v>120.2</v>
      </c>
      <c r="AK432" s="4">
        <v>120</v>
      </c>
      <c r="AL432" s="4">
        <v>5.2</v>
      </c>
      <c r="AM432" s="4">
        <v>142</v>
      </c>
      <c r="AN432" s="4" t="s">
        <v>155</v>
      </c>
      <c r="AO432" s="4">
        <v>2</v>
      </c>
      <c r="AP432" s="5">
        <v>0.63284722222222223</v>
      </c>
      <c r="AQ432" s="4">
        <v>47.164217999999998</v>
      </c>
      <c r="AR432" s="4">
        <v>-88.487969000000007</v>
      </c>
      <c r="AS432" s="4">
        <v>319.2</v>
      </c>
      <c r="AT432" s="4">
        <v>22.3</v>
      </c>
      <c r="AU432" s="4">
        <v>12</v>
      </c>
      <c r="AV432" s="4">
        <v>12</v>
      </c>
      <c r="AW432" s="4" t="s">
        <v>404</v>
      </c>
      <c r="AX432" s="4">
        <v>1.197203</v>
      </c>
      <c r="AY432" s="4">
        <v>1.2916080000000001</v>
      </c>
      <c r="AZ432" s="4">
        <v>2.2944059999999999</v>
      </c>
      <c r="BA432" s="4">
        <v>11.154</v>
      </c>
      <c r="BB432" s="4">
        <v>12.71</v>
      </c>
      <c r="BC432" s="4">
        <v>1.1399999999999999</v>
      </c>
      <c r="BD432" s="4">
        <v>15.477</v>
      </c>
      <c r="BE432" s="4">
        <v>2419.2689999999998</v>
      </c>
      <c r="BF432" s="4">
        <v>0</v>
      </c>
      <c r="BG432" s="4">
        <v>3.778</v>
      </c>
      <c r="BH432" s="4">
        <v>0</v>
      </c>
      <c r="BI432" s="4">
        <v>3.778</v>
      </c>
      <c r="BJ432" s="4">
        <v>2.9329999999999998</v>
      </c>
      <c r="BK432" s="4">
        <v>0</v>
      </c>
      <c r="BL432" s="4">
        <v>2.9329999999999998</v>
      </c>
      <c r="BM432" s="4">
        <v>0.1615</v>
      </c>
      <c r="BQ432" s="4">
        <v>378.09199999999998</v>
      </c>
      <c r="BR432" s="4">
        <v>0.12856600000000001</v>
      </c>
      <c r="BS432" s="4">
        <v>-5</v>
      </c>
      <c r="BT432" s="4">
        <v>0.19769400000000001</v>
      </c>
      <c r="BU432" s="4">
        <v>3.1418309999999998</v>
      </c>
      <c r="BV432" s="4">
        <v>3.9934189999999998</v>
      </c>
    </row>
    <row r="433" spans="1:74" x14ac:dyDescent="0.25">
      <c r="A433" s="2">
        <v>42803</v>
      </c>
      <c r="B433" s="3">
        <v>0.42415305555555555</v>
      </c>
      <c r="C433" s="4">
        <v>13.632999999999999</v>
      </c>
      <c r="D433" s="4">
        <v>3.0000000000000001E-3</v>
      </c>
      <c r="E433" s="4">
        <v>29.794167999999999</v>
      </c>
      <c r="F433" s="4">
        <v>197.9</v>
      </c>
      <c r="G433" s="4">
        <v>-21.5</v>
      </c>
      <c r="H433" s="4">
        <v>19.399999999999999</v>
      </c>
      <c r="J433" s="4">
        <v>3</v>
      </c>
      <c r="K433" s="4">
        <v>0.86270000000000002</v>
      </c>
      <c r="L433" s="4">
        <v>11.761100000000001</v>
      </c>
      <c r="M433" s="4">
        <v>2.5999999999999999E-3</v>
      </c>
      <c r="N433" s="4">
        <v>170.7304</v>
      </c>
      <c r="O433" s="4">
        <v>0</v>
      </c>
      <c r="P433" s="4">
        <v>170.7</v>
      </c>
      <c r="Q433" s="4">
        <v>132.53059999999999</v>
      </c>
      <c r="R433" s="4">
        <v>0</v>
      </c>
      <c r="S433" s="4">
        <v>132.5</v>
      </c>
      <c r="T433" s="4">
        <v>19.364000000000001</v>
      </c>
      <c r="W433" s="4">
        <v>0</v>
      </c>
      <c r="X433" s="4">
        <v>2.5880999999999998</v>
      </c>
      <c r="Y433" s="4">
        <v>12.2</v>
      </c>
      <c r="Z433" s="4">
        <v>850</v>
      </c>
      <c r="AA433" s="4">
        <v>861</v>
      </c>
      <c r="AB433" s="4">
        <v>851</v>
      </c>
      <c r="AC433" s="4">
        <v>73</v>
      </c>
      <c r="AD433" s="4">
        <v>13.67</v>
      </c>
      <c r="AE433" s="4">
        <v>0.31</v>
      </c>
      <c r="AF433" s="4">
        <v>981</v>
      </c>
      <c r="AG433" s="4">
        <v>-5</v>
      </c>
      <c r="AH433" s="4">
        <v>10</v>
      </c>
      <c r="AI433" s="4">
        <v>13</v>
      </c>
      <c r="AJ433" s="4">
        <v>120.8</v>
      </c>
      <c r="AK433" s="4">
        <v>120.8</v>
      </c>
      <c r="AL433" s="4">
        <v>5.3</v>
      </c>
      <c r="AM433" s="4">
        <v>142</v>
      </c>
      <c r="AN433" s="4" t="s">
        <v>155</v>
      </c>
      <c r="AO433" s="4">
        <v>2</v>
      </c>
      <c r="AP433" s="5">
        <v>0.63285879629629627</v>
      </c>
      <c r="AQ433" s="4">
        <v>47.164226999999997</v>
      </c>
      <c r="AR433" s="4">
        <v>-88.488094000000004</v>
      </c>
      <c r="AS433" s="4">
        <v>319.3</v>
      </c>
      <c r="AT433" s="4">
        <v>21.4</v>
      </c>
      <c r="AU433" s="4">
        <v>12</v>
      </c>
      <c r="AV433" s="4">
        <v>12</v>
      </c>
      <c r="AW433" s="4" t="s">
        <v>404</v>
      </c>
      <c r="AX433" s="4">
        <v>1.3942060000000001</v>
      </c>
      <c r="AY433" s="4">
        <v>1.4942059999999999</v>
      </c>
      <c r="AZ433" s="4">
        <v>2.4942060000000001</v>
      </c>
      <c r="BA433" s="4">
        <v>11.154</v>
      </c>
      <c r="BB433" s="4">
        <v>12.39</v>
      </c>
      <c r="BC433" s="4">
        <v>1.1100000000000001</v>
      </c>
      <c r="BD433" s="4">
        <v>15.914</v>
      </c>
      <c r="BE433" s="4">
        <v>2418.5369999999998</v>
      </c>
      <c r="BF433" s="4">
        <v>0.33600000000000002</v>
      </c>
      <c r="BG433" s="4">
        <v>3.677</v>
      </c>
      <c r="BH433" s="4">
        <v>0</v>
      </c>
      <c r="BI433" s="4">
        <v>3.677</v>
      </c>
      <c r="BJ433" s="4">
        <v>2.8540000000000001</v>
      </c>
      <c r="BK433" s="4">
        <v>0</v>
      </c>
      <c r="BL433" s="4">
        <v>2.8540000000000001</v>
      </c>
      <c r="BM433" s="4">
        <v>0.1651</v>
      </c>
      <c r="BQ433" s="4">
        <v>386.98</v>
      </c>
      <c r="BR433" s="4">
        <v>0.16389100000000001</v>
      </c>
      <c r="BS433" s="4">
        <v>-5</v>
      </c>
      <c r="BT433" s="4">
        <v>0.20205799999999999</v>
      </c>
      <c r="BU433" s="4">
        <v>4.0050879999999998</v>
      </c>
      <c r="BV433" s="4">
        <v>4.0815700000000001</v>
      </c>
    </row>
    <row r="434" spans="1:74" x14ac:dyDescent="0.25">
      <c r="A434" s="2">
        <v>42803</v>
      </c>
      <c r="B434" s="3">
        <v>0.42416462962962959</v>
      </c>
      <c r="C434" s="4">
        <v>13.871</v>
      </c>
      <c r="D434" s="4">
        <v>1.2999999999999999E-3</v>
      </c>
      <c r="E434" s="4">
        <v>12.641508999999999</v>
      </c>
      <c r="F434" s="4">
        <v>190</v>
      </c>
      <c r="G434" s="4">
        <v>-21.6</v>
      </c>
      <c r="H434" s="4">
        <v>17.399999999999999</v>
      </c>
      <c r="J434" s="4">
        <v>3</v>
      </c>
      <c r="K434" s="4">
        <v>0.86060000000000003</v>
      </c>
      <c r="L434" s="4">
        <v>11.937200000000001</v>
      </c>
      <c r="M434" s="4">
        <v>1.1000000000000001E-3</v>
      </c>
      <c r="N434" s="4">
        <v>163.50909999999999</v>
      </c>
      <c r="O434" s="4">
        <v>0</v>
      </c>
      <c r="P434" s="4">
        <v>163.5</v>
      </c>
      <c r="Q434" s="4">
        <v>126.925</v>
      </c>
      <c r="R434" s="4">
        <v>0</v>
      </c>
      <c r="S434" s="4">
        <v>126.9</v>
      </c>
      <c r="T434" s="4">
        <v>17.425599999999999</v>
      </c>
      <c r="W434" s="4">
        <v>0</v>
      </c>
      <c r="X434" s="4">
        <v>2.5817000000000001</v>
      </c>
      <c r="Y434" s="4">
        <v>12.2</v>
      </c>
      <c r="Z434" s="4">
        <v>850</v>
      </c>
      <c r="AA434" s="4">
        <v>860</v>
      </c>
      <c r="AB434" s="4">
        <v>852</v>
      </c>
      <c r="AC434" s="4">
        <v>73</v>
      </c>
      <c r="AD434" s="4">
        <v>13.67</v>
      </c>
      <c r="AE434" s="4">
        <v>0.31</v>
      </c>
      <c r="AF434" s="4">
        <v>981</v>
      </c>
      <c r="AG434" s="4">
        <v>-5</v>
      </c>
      <c r="AH434" s="4">
        <v>10</v>
      </c>
      <c r="AI434" s="4">
        <v>13</v>
      </c>
      <c r="AJ434" s="4">
        <v>121</v>
      </c>
      <c r="AK434" s="4">
        <v>121.8</v>
      </c>
      <c r="AL434" s="4">
        <v>5.3</v>
      </c>
      <c r="AM434" s="4">
        <v>142</v>
      </c>
      <c r="AN434" s="4" t="s">
        <v>155</v>
      </c>
      <c r="AO434" s="4">
        <v>2</v>
      </c>
      <c r="AP434" s="5">
        <v>0.63287037037037031</v>
      </c>
      <c r="AQ434" s="4">
        <v>47.164243999999997</v>
      </c>
      <c r="AR434" s="4">
        <v>-88.488204999999994</v>
      </c>
      <c r="AS434" s="4">
        <v>319.2</v>
      </c>
      <c r="AT434" s="4">
        <v>20</v>
      </c>
      <c r="AU434" s="4">
        <v>12</v>
      </c>
      <c r="AV434" s="4">
        <v>12</v>
      </c>
      <c r="AW434" s="4" t="s">
        <v>404</v>
      </c>
      <c r="AX434" s="4">
        <v>1.0119880000000001</v>
      </c>
      <c r="AY434" s="4">
        <v>1.597003</v>
      </c>
      <c r="AZ434" s="4">
        <v>2.402997</v>
      </c>
      <c r="BA434" s="4">
        <v>11.154</v>
      </c>
      <c r="BB434" s="4">
        <v>12.19</v>
      </c>
      <c r="BC434" s="4">
        <v>1.0900000000000001</v>
      </c>
      <c r="BD434" s="4">
        <v>16.202000000000002</v>
      </c>
      <c r="BE434" s="4">
        <v>2418.77</v>
      </c>
      <c r="BF434" s="4">
        <v>0.14000000000000001</v>
      </c>
      <c r="BG434" s="4">
        <v>3.47</v>
      </c>
      <c r="BH434" s="4">
        <v>0</v>
      </c>
      <c r="BI434" s="4">
        <v>3.47</v>
      </c>
      <c r="BJ434" s="4">
        <v>2.6930000000000001</v>
      </c>
      <c r="BK434" s="4">
        <v>0</v>
      </c>
      <c r="BL434" s="4">
        <v>2.6930000000000001</v>
      </c>
      <c r="BM434" s="4">
        <v>0.1464</v>
      </c>
      <c r="BQ434" s="4">
        <v>380.36399999999998</v>
      </c>
      <c r="BR434" s="4">
        <v>0.16336000000000001</v>
      </c>
      <c r="BS434" s="4">
        <v>-5</v>
      </c>
      <c r="BT434" s="4">
        <v>0.20399999999999999</v>
      </c>
      <c r="BU434" s="4">
        <v>3.9921190000000002</v>
      </c>
      <c r="BV434" s="4">
        <v>4.1208</v>
      </c>
    </row>
    <row r="435" spans="1:74" x14ac:dyDescent="0.25">
      <c r="A435" s="2">
        <v>42803</v>
      </c>
      <c r="B435" s="3">
        <v>0.42417620370370374</v>
      </c>
      <c r="C435" s="4">
        <v>14.032</v>
      </c>
      <c r="D435" s="4">
        <v>3.8E-3</v>
      </c>
      <c r="E435" s="4">
        <v>38.013244999999998</v>
      </c>
      <c r="F435" s="4">
        <v>198.1</v>
      </c>
      <c r="G435" s="4">
        <v>-21.4</v>
      </c>
      <c r="H435" s="4">
        <v>15.6</v>
      </c>
      <c r="J435" s="4">
        <v>2.89</v>
      </c>
      <c r="K435" s="4">
        <v>0.85909999999999997</v>
      </c>
      <c r="L435" s="4">
        <v>12.0555</v>
      </c>
      <c r="M435" s="4">
        <v>3.3E-3</v>
      </c>
      <c r="N435" s="4">
        <v>170.15950000000001</v>
      </c>
      <c r="O435" s="4">
        <v>0</v>
      </c>
      <c r="P435" s="4">
        <v>170.2</v>
      </c>
      <c r="Q435" s="4">
        <v>132.0823</v>
      </c>
      <c r="R435" s="4">
        <v>0</v>
      </c>
      <c r="S435" s="4">
        <v>132.1</v>
      </c>
      <c r="T435" s="4">
        <v>15.593999999999999</v>
      </c>
      <c r="W435" s="4">
        <v>0</v>
      </c>
      <c r="X435" s="4">
        <v>2.4788000000000001</v>
      </c>
      <c r="Y435" s="4">
        <v>12.3</v>
      </c>
      <c r="Z435" s="4">
        <v>849</v>
      </c>
      <c r="AA435" s="4">
        <v>860</v>
      </c>
      <c r="AB435" s="4">
        <v>850</v>
      </c>
      <c r="AC435" s="4">
        <v>73</v>
      </c>
      <c r="AD435" s="4">
        <v>13.66</v>
      </c>
      <c r="AE435" s="4">
        <v>0.31</v>
      </c>
      <c r="AF435" s="4">
        <v>982</v>
      </c>
      <c r="AG435" s="4">
        <v>-5</v>
      </c>
      <c r="AH435" s="4">
        <v>10</v>
      </c>
      <c r="AI435" s="4">
        <v>13</v>
      </c>
      <c r="AJ435" s="4">
        <v>121</v>
      </c>
      <c r="AK435" s="4">
        <v>122</v>
      </c>
      <c r="AL435" s="4">
        <v>5.5</v>
      </c>
      <c r="AM435" s="4">
        <v>142</v>
      </c>
      <c r="AN435" s="4" t="s">
        <v>155</v>
      </c>
      <c r="AO435" s="4">
        <v>2</v>
      </c>
      <c r="AP435" s="5">
        <v>0.63288194444444446</v>
      </c>
      <c r="AQ435" s="4">
        <v>47.164267000000002</v>
      </c>
      <c r="AR435" s="4">
        <v>-88.488314000000003</v>
      </c>
      <c r="AS435" s="4">
        <v>319.2</v>
      </c>
      <c r="AT435" s="4">
        <v>19.3</v>
      </c>
      <c r="AU435" s="4">
        <v>12</v>
      </c>
      <c r="AV435" s="4">
        <v>12</v>
      </c>
      <c r="AW435" s="4" t="s">
        <v>404</v>
      </c>
      <c r="AX435" s="4">
        <v>1.096903</v>
      </c>
      <c r="AY435" s="4">
        <v>1.5030969999999999</v>
      </c>
      <c r="AZ435" s="4">
        <v>1.9154850000000001</v>
      </c>
      <c r="BA435" s="4">
        <v>11.154</v>
      </c>
      <c r="BB435" s="4">
        <v>12.06</v>
      </c>
      <c r="BC435" s="4">
        <v>1.08</v>
      </c>
      <c r="BD435" s="4">
        <v>16.395</v>
      </c>
      <c r="BE435" s="4">
        <v>2418.2950000000001</v>
      </c>
      <c r="BF435" s="4">
        <v>0.41699999999999998</v>
      </c>
      <c r="BG435" s="4">
        <v>3.5750000000000002</v>
      </c>
      <c r="BH435" s="4">
        <v>0</v>
      </c>
      <c r="BI435" s="4">
        <v>3.5750000000000002</v>
      </c>
      <c r="BJ435" s="4">
        <v>2.7749999999999999</v>
      </c>
      <c r="BK435" s="4">
        <v>0</v>
      </c>
      <c r="BL435" s="4">
        <v>2.7749999999999999</v>
      </c>
      <c r="BM435" s="4">
        <v>0.12970000000000001</v>
      </c>
      <c r="BQ435" s="4">
        <v>361.54500000000002</v>
      </c>
      <c r="BR435" s="4">
        <v>0.190078</v>
      </c>
      <c r="BS435" s="4">
        <v>-5</v>
      </c>
      <c r="BT435" s="4">
        <v>0.20627400000000001</v>
      </c>
      <c r="BU435" s="4">
        <v>4.6450310000000004</v>
      </c>
      <c r="BV435" s="4">
        <v>4.1667350000000001</v>
      </c>
    </row>
    <row r="436" spans="1:74" x14ac:dyDescent="0.25">
      <c r="A436" s="2">
        <v>42803</v>
      </c>
      <c r="B436" s="3">
        <v>0.42418777777777777</v>
      </c>
      <c r="C436" s="4">
        <v>14.15</v>
      </c>
      <c r="D436" s="4">
        <v>9.2999999999999992E-3</v>
      </c>
      <c r="E436" s="4">
        <v>92.854743999999997</v>
      </c>
      <c r="F436" s="4">
        <v>198.7</v>
      </c>
      <c r="G436" s="4">
        <v>-12.7</v>
      </c>
      <c r="H436" s="4">
        <v>11.3</v>
      </c>
      <c r="J436" s="4">
        <v>2.74</v>
      </c>
      <c r="K436" s="4">
        <v>0.8579</v>
      </c>
      <c r="L436" s="4">
        <v>12.139900000000001</v>
      </c>
      <c r="M436" s="4">
        <v>8.0000000000000002E-3</v>
      </c>
      <c r="N436" s="4">
        <v>170.49119999999999</v>
      </c>
      <c r="O436" s="4">
        <v>0</v>
      </c>
      <c r="P436" s="4">
        <v>170.5</v>
      </c>
      <c r="Q436" s="4">
        <v>132.3382</v>
      </c>
      <c r="R436" s="4">
        <v>0</v>
      </c>
      <c r="S436" s="4">
        <v>132.30000000000001</v>
      </c>
      <c r="T436" s="4">
        <v>11.2957</v>
      </c>
      <c r="W436" s="4">
        <v>0</v>
      </c>
      <c r="X436" s="4">
        <v>2.3534000000000002</v>
      </c>
      <c r="Y436" s="4">
        <v>12.3</v>
      </c>
      <c r="Z436" s="4">
        <v>848</v>
      </c>
      <c r="AA436" s="4">
        <v>861</v>
      </c>
      <c r="AB436" s="4">
        <v>850</v>
      </c>
      <c r="AC436" s="4">
        <v>73</v>
      </c>
      <c r="AD436" s="4">
        <v>13.66</v>
      </c>
      <c r="AE436" s="4">
        <v>0.31</v>
      </c>
      <c r="AF436" s="4">
        <v>982</v>
      </c>
      <c r="AG436" s="4">
        <v>-5</v>
      </c>
      <c r="AH436" s="4">
        <v>10</v>
      </c>
      <c r="AI436" s="4">
        <v>13</v>
      </c>
      <c r="AJ436" s="4">
        <v>121</v>
      </c>
      <c r="AK436" s="4">
        <v>122.8</v>
      </c>
      <c r="AL436" s="4">
        <v>5.2</v>
      </c>
      <c r="AM436" s="4">
        <v>142</v>
      </c>
      <c r="AN436" s="4" t="s">
        <v>155</v>
      </c>
      <c r="AO436" s="4">
        <v>2</v>
      </c>
      <c r="AP436" s="5">
        <v>0.63289351851851849</v>
      </c>
      <c r="AQ436" s="4">
        <v>47.164293999999998</v>
      </c>
      <c r="AR436" s="4">
        <v>-88.488423999999995</v>
      </c>
      <c r="AS436" s="4">
        <v>319</v>
      </c>
      <c r="AT436" s="4">
        <v>19.600000000000001</v>
      </c>
      <c r="AU436" s="4">
        <v>12</v>
      </c>
      <c r="AV436" s="4">
        <v>12</v>
      </c>
      <c r="AW436" s="4" t="s">
        <v>404</v>
      </c>
      <c r="AX436" s="4">
        <v>1.1000000000000001</v>
      </c>
      <c r="AY436" s="4">
        <v>1.596803</v>
      </c>
      <c r="AZ436" s="4">
        <v>1.9968030000000001</v>
      </c>
      <c r="BA436" s="4">
        <v>11.154</v>
      </c>
      <c r="BB436" s="4">
        <v>11.96</v>
      </c>
      <c r="BC436" s="4">
        <v>1.07</v>
      </c>
      <c r="BD436" s="4">
        <v>16.558</v>
      </c>
      <c r="BE436" s="4">
        <v>2417.393</v>
      </c>
      <c r="BF436" s="4">
        <v>1.01</v>
      </c>
      <c r="BG436" s="4">
        <v>3.5550000000000002</v>
      </c>
      <c r="BH436" s="4">
        <v>0</v>
      </c>
      <c r="BI436" s="4">
        <v>3.5550000000000002</v>
      </c>
      <c r="BJ436" s="4">
        <v>2.76</v>
      </c>
      <c r="BK436" s="4">
        <v>0</v>
      </c>
      <c r="BL436" s="4">
        <v>2.76</v>
      </c>
      <c r="BM436" s="4">
        <v>9.3299999999999994E-2</v>
      </c>
      <c r="BQ436" s="4">
        <v>340.75</v>
      </c>
      <c r="BR436" s="4">
        <v>0.20227400000000001</v>
      </c>
      <c r="BS436" s="4">
        <v>-5</v>
      </c>
      <c r="BT436" s="4">
        <v>0.205484</v>
      </c>
      <c r="BU436" s="4">
        <v>4.9430709999999998</v>
      </c>
      <c r="BV436" s="4">
        <v>4.1507769999999997</v>
      </c>
    </row>
    <row r="437" spans="1:74" x14ac:dyDescent="0.25">
      <c r="A437" s="2">
        <v>42803</v>
      </c>
      <c r="B437" s="3">
        <v>0.42419935185185187</v>
      </c>
      <c r="C437" s="4">
        <v>14.15</v>
      </c>
      <c r="D437" s="4">
        <v>7.22E-2</v>
      </c>
      <c r="E437" s="4">
        <v>721.67070200000001</v>
      </c>
      <c r="F437" s="4">
        <v>160.30000000000001</v>
      </c>
      <c r="G437" s="4">
        <v>-16.8</v>
      </c>
      <c r="H437" s="4">
        <v>15.3</v>
      </c>
      <c r="J437" s="4">
        <v>2.5</v>
      </c>
      <c r="K437" s="4">
        <v>0.85719999999999996</v>
      </c>
      <c r="L437" s="4">
        <v>12.1295</v>
      </c>
      <c r="M437" s="4">
        <v>6.1899999999999997E-2</v>
      </c>
      <c r="N437" s="4">
        <v>137.37719999999999</v>
      </c>
      <c r="O437" s="4">
        <v>0</v>
      </c>
      <c r="P437" s="4">
        <v>137.4</v>
      </c>
      <c r="Q437" s="4">
        <v>106.6386</v>
      </c>
      <c r="R437" s="4">
        <v>0</v>
      </c>
      <c r="S437" s="4">
        <v>106.6</v>
      </c>
      <c r="T437" s="4">
        <v>15.262600000000001</v>
      </c>
      <c r="W437" s="4">
        <v>0</v>
      </c>
      <c r="X437" s="4">
        <v>2.1406000000000001</v>
      </c>
      <c r="Y437" s="4">
        <v>12.3</v>
      </c>
      <c r="Z437" s="4">
        <v>848</v>
      </c>
      <c r="AA437" s="4">
        <v>861</v>
      </c>
      <c r="AB437" s="4">
        <v>850</v>
      </c>
      <c r="AC437" s="4">
        <v>73</v>
      </c>
      <c r="AD437" s="4">
        <v>13.67</v>
      </c>
      <c r="AE437" s="4">
        <v>0.31</v>
      </c>
      <c r="AF437" s="4">
        <v>981</v>
      </c>
      <c r="AG437" s="4">
        <v>-5</v>
      </c>
      <c r="AH437" s="4">
        <v>10</v>
      </c>
      <c r="AI437" s="4">
        <v>13</v>
      </c>
      <c r="AJ437" s="4">
        <v>121</v>
      </c>
      <c r="AK437" s="4">
        <v>121.5</v>
      </c>
      <c r="AL437" s="4">
        <v>4.9000000000000004</v>
      </c>
      <c r="AM437" s="4">
        <v>142</v>
      </c>
      <c r="AN437" s="4" t="s">
        <v>155</v>
      </c>
      <c r="AO437" s="4">
        <v>2</v>
      </c>
      <c r="AP437" s="5">
        <v>0.63290509259259264</v>
      </c>
      <c r="AQ437" s="4">
        <v>47.164321000000001</v>
      </c>
      <c r="AR437" s="4">
        <v>-88.488541999999995</v>
      </c>
      <c r="AS437" s="4">
        <v>318.89999999999998</v>
      </c>
      <c r="AT437" s="4">
        <v>20.100000000000001</v>
      </c>
      <c r="AU437" s="4">
        <v>12</v>
      </c>
      <c r="AV437" s="4">
        <v>12</v>
      </c>
      <c r="AW437" s="4" t="s">
        <v>404</v>
      </c>
      <c r="AX437" s="4">
        <v>1.2955559999999999</v>
      </c>
      <c r="AY437" s="4">
        <v>1.9911110000000001</v>
      </c>
      <c r="AZ437" s="4">
        <v>2.391111</v>
      </c>
      <c r="BA437" s="4">
        <v>11.154</v>
      </c>
      <c r="BB437" s="4">
        <v>11.9</v>
      </c>
      <c r="BC437" s="4">
        <v>1.07</v>
      </c>
      <c r="BD437" s="4">
        <v>16.661000000000001</v>
      </c>
      <c r="BE437" s="4">
        <v>2406.5970000000002</v>
      </c>
      <c r="BF437" s="4">
        <v>7.8120000000000003</v>
      </c>
      <c r="BG437" s="4">
        <v>2.8540000000000001</v>
      </c>
      <c r="BH437" s="4">
        <v>0</v>
      </c>
      <c r="BI437" s="4">
        <v>2.8540000000000001</v>
      </c>
      <c r="BJ437" s="4">
        <v>2.2160000000000002</v>
      </c>
      <c r="BK437" s="4">
        <v>0</v>
      </c>
      <c r="BL437" s="4">
        <v>2.2160000000000002</v>
      </c>
      <c r="BM437" s="4">
        <v>0.12559999999999999</v>
      </c>
      <c r="BQ437" s="4">
        <v>308.80799999999999</v>
      </c>
      <c r="BR437" s="4">
        <v>0.20527400000000001</v>
      </c>
      <c r="BS437" s="4">
        <v>-5</v>
      </c>
      <c r="BT437" s="4">
        <v>0.20727400000000001</v>
      </c>
      <c r="BU437" s="4">
        <v>5.0163830000000003</v>
      </c>
      <c r="BV437" s="4">
        <v>4.1869350000000001</v>
      </c>
    </row>
    <row r="438" spans="1:74" x14ac:dyDescent="0.25">
      <c r="A438" s="2">
        <v>42803</v>
      </c>
      <c r="B438" s="3">
        <v>0.42421092592592591</v>
      </c>
      <c r="C438" s="4">
        <v>14.193</v>
      </c>
      <c r="D438" s="4">
        <v>0.19550000000000001</v>
      </c>
      <c r="E438" s="4">
        <v>1955.4666669999999</v>
      </c>
      <c r="F438" s="4">
        <v>146.5</v>
      </c>
      <c r="G438" s="4">
        <v>-17.600000000000001</v>
      </c>
      <c r="H438" s="4">
        <v>18.5</v>
      </c>
      <c r="J438" s="4">
        <v>2.2400000000000002</v>
      </c>
      <c r="K438" s="4">
        <v>0.85560000000000003</v>
      </c>
      <c r="L438" s="4">
        <v>12.143000000000001</v>
      </c>
      <c r="M438" s="4">
        <v>0.1673</v>
      </c>
      <c r="N438" s="4">
        <v>125.3389</v>
      </c>
      <c r="O438" s="4">
        <v>0</v>
      </c>
      <c r="P438" s="4">
        <v>125.3</v>
      </c>
      <c r="Q438" s="4">
        <v>97.291399999999996</v>
      </c>
      <c r="R438" s="4">
        <v>0</v>
      </c>
      <c r="S438" s="4">
        <v>97.3</v>
      </c>
      <c r="T438" s="4">
        <v>18.491399999999999</v>
      </c>
      <c r="W438" s="4">
        <v>0</v>
      </c>
      <c r="X438" s="4">
        <v>1.9196</v>
      </c>
      <c r="Y438" s="4">
        <v>12.4</v>
      </c>
      <c r="Z438" s="4">
        <v>848</v>
      </c>
      <c r="AA438" s="4">
        <v>861</v>
      </c>
      <c r="AB438" s="4">
        <v>850</v>
      </c>
      <c r="AC438" s="4">
        <v>73</v>
      </c>
      <c r="AD438" s="4">
        <v>13.66</v>
      </c>
      <c r="AE438" s="4">
        <v>0.31</v>
      </c>
      <c r="AF438" s="4">
        <v>982</v>
      </c>
      <c r="AG438" s="4">
        <v>-5</v>
      </c>
      <c r="AH438" s="4">
        <v>10</v>
      </c>
      <c r="AI438" s="4">
        <v>13</v>
      </c>
      <c r="AJ438" s="4">
        <v>121</v>
      </c>
      <c r="AK438" s="4">
        <v>121</v>
      </c>
      <c r="AL438" s="4">
        <v>5</v>
      </c>
      <c r="AM438" s="4">
        <v>142</v>
      </c>
      <c r="AN438" s="4" t="s">
        <v>155</v>
      </c>
      <c r="AO438" s="4">
        <v>2</v>
      </c>
      <c r="AP438" s="5">
        <v>0.63291666666666668</v>
      </c>
      <c r="AQ438" s="4">
        <v>47.164332000000002</v>
      </c>
      <c r="AR438" s="4">
        <v>-88.488671999999994</v>
      </c>
      <c r="AS438" s="4">
        <v>318.89999999999998</v>
      </c>
      <c r="AT438" s="4">
        <v>20.9</v>
      </c>
      <c r="AU438" s="4">
        <v>12</v>
      </c>
      <c r="AV438" s="4">
        <v>12</v>
      </c>
      <c r="AW438" s="4" t="s">
        <v>404</v>
      </c>
      <c r="AX438" s="4">
        <v>1.885629</v>
      </c>
      <c r="AY438" s="4">
        <v>1.023952</v>
      </c>
      <c r="AZ438" s="4">
        <v>2.8880240000000001</v>
      </c>
      <c r="BA438" s="4">
        <v>11.154</v>
      </c>
      <c r="BB438" s="4">
        <v>11.76</v>
      </c>
      <c r="BC438" s="4">
        <v>1.05</v>
      </c>
      <c r="BD438" s="4">
        <v>16.882999999999999</v>
      </c>
      <c r="BE438" s="4">
        <v>2385.8580000000002</v>
      </c>
      <c r="BF438" s="4">
        <v>20.922000000000001</v>
      </c>
      <c r="BG438" s="4">
        <v>2.5790000000000002</v>
      </c>
      <c r="BH438" s="4">
        <v>0</v>
      </c>
      <c r="BI438" s="4">
        <v>2.5790000000000002</v>
      </c>
      <c r="BJ438" s="4">
        <v>2.0019999999999998</v>
      </c>
      <c r="BK438" s="4">
        <v>0</v>
      </c>
      <c r="BL438" s="4">
        <v>2.0019999999999998</v>
      </c>
      <c r="BM438" s="4">
        <v>0.15060000000000001</v>
      </c>
      <c r="BQ438" s="4">
        <v>274.23099999999999</v>
      </c>
      <c r="BR438" s="4">
        <v>0.250722</v>
      </c>
      <c r="BS438" s="4">
        <v>-5</v>
      </c>
      <c r="BT438" s="4">
        <v>0.20799999999999999</v>
      </c>
      <c r="BU438" s="4">
        <v>6.1270189999999998</v>
      </c>
      <c r="BV438" s="4">
        <v>4.2016</v>
      </c>
    </row>
    <row r="439" spans="1:74" x14ac:dyDescent="0.25">
      <c r="A439" s="2">
        <v>42803</v>
      </c>
      <c r="B439" s="3">
        <v>0.4242225</v>
      </c>
      <c r="C439" s="4">
        <v>14.172000000000001</v>
      </c>
      <c r="D439" s="4">
        <v>0.28339999999999999</v>
      </c>
      <c r="E439" s="4">
        <v>2834.1296929999999</v>
      </c>
      <c r="F439" s="4">
        <v>133.5</v>
      </c>
      <c r="G439" s="4">
        <v>-17.5</v>
      </c>
      <c r="H439" s="4">
        <v>27.4</v>
      </c>
      <c r="J439" s="4">
        <v>2.1</v>
      </c>
      <c r="K439" s="4">
        <v>0.8548</v>
      </c>
      <c r="L439" s="4">
        <v>12.114000000000001</v>
      </c>
      <c r="M439" s="4">
        <v>0.24229999999999999</v>
      </c>
      <c r="N439" s="4">
        <v>114.116</v>
      </c>
      <c r="O439" s="4">
        <v>0</v>
      </c>
      <c r="P439" s="4">
        <v>114.1</v>
      </c>
      <c r="Q439" s="4">
        <v>88.578699999999998</v>
      </c>
      <c r="R439" s="4">
        <v>0</v>
      </c>
      <c r="S439" s="4">
        <v>88.6</v>
      </c>
      <c r="T439" s="4">
        <v>27.3505</v>
      </c>
      <c r="W439" s="4">
        <v>0</v>
      </c>
      <c r="X439" s="4">
        <v>1.7931999999999999</v>
      </c>
      <c r="Y439" s="4">
        <v>12.3</v>
      </c>
      <c r="Z439" s="4">
        <v>848</v>
      </c>
      <c r="AA439" s="4">
        <v>861</v>
      </c>
      <c r="AB439" s="4">
        <v>850</v>
      </c>
      <c r="AC439" s="4">
        <v>73</v>
      </c>
      <c r="AD439" s="4">
        <v>13.66</v>
      </c>
      <c r="AE439" s="4">
        <v>0.31</v>
      </c>
      <c r="AF439" s="4">
        <v>982</v>
      </c>
      <c r="AG439" s="4">
        <v>-5</v>
      </c>
      <c r="AH439" s="4">
        <v>10.757999999999999</v>
      </c>
      <c r="AI439" s="4">
        <v>13</v>
      </c>
      <c r="AJ439" s="4">
        <v>121</v>
      </c>
      <c r="AK439" s="4">
        <v>121</v>
      </c>
      <c r="AL439" s="4">
        <v>4.8</v>
      </c>
      <c r="AM439" s="4">
        <v>142</v>
      </c>
      <c r="AN439" s="4" t="s">
        <v>155</v>
      </c>
      <c r="AO439" s="4">
        <v>2</v>
      </c>
      <c r="AP439" s="5">
        <v>0.63292824074074072</v>
      </c>
      <c r="AQ439" s="4">
        <v>47.164335000000001</v>
      </c>
      <c r="AR439" s="4">
        <v>-88.488804000000002</v>
      </c>
      <c r="AS439" s="4">
        <v>318.8</v>
      </c>
      <c r="AT439" s="4">
        <v>21.9</v>
      </c>
      <c r="AU439" s="4">
        <v>12</v>
      </c>
      <c r="AV439" s="4">
        <v>12</v>
      </c>
      <c r="AW439" s="4" t="s">
        <v>404</v>
      </c>
      <c r="AX439" s="4">
        <v>0.92497499999999999</v>
      </c>
      <c r="AY439" s="4">
        <v>1.097502</v>
      </c>
      <c r="AZ439" s="4">
        <v>2.022478</v>
      </c>
      <c r="BA439" s="4">
        <v>11.154</v>
      </c>
      <c r="BB439" s="4">
        <v>11.7</v>
      </c>
      <c r="BC439" s="4">
        <v>1.05</v>
      </c>
      <c r="BD439" s="4">
        <v>16.986000000000001</v>
      </c>
      <c r="BE439" s="4">
        <v>2371.1060000000002</v>
      </c>
      <c r="BF439" s="4">
        <v>30.18</v>
      </c>
      <c r="BG439" s="4">
        <v>2.339</v>
      </c>
      <c r="BH439" s="4">
        <v>0</v>
      </c>
      <c r="BI439" s="4">
        <v>2.339</v>
      </c>
      <c r="BJ439" s="4">
        <v>1.8160000000000001</v>
      </c>
      <c r="BK439" s="4">
        <v>0</v>
      </c>
      <c r="BL439" s="4">
        <v>1.8160000000000001</v>
      </c>
      <c r="BM439" s="4">
        <v>0.222</v>
      </c>
      <c r="BQ439" s="4">
        <v>255.2</v>
      </c>
      <c r="BR439" s="4">
        <v>0.24150199999999999</v>
      </c>
      <c r="BS439" s="4">
        <v>-5</v>
      </c>
      <c r="BT439" s="4">
        <v>0.20724200000000001</v>
      </c>
      <c r="BU439" s="4">
        <v>5.9017049999999998</v>
      </c>
      <c r="BV439" s="4">
        <v>4.1862880000000002</v>
      </c>
    </row>
    <row r="440" spans="1:74" x14ac:dyDescent="0.25">
      <c r="A440" s="2">
        <v>42803</v>
      </c>
      <c r="B440" s="3">
        <v>0.42423407407407404</v>
      </c>
      <c r="C440" s="4">
        <v>14.16</v>
      </c>
      <c r="D440" s="4">
        <v>0.21</v>
      </c>
      <c r="E440" s="4">
        <v>2100.3412969999999</v>
      </c>
      <c r="F440" s="4">
        <v>123.5</v>
      </c>
      <c r="G440" s="4">
        <v>-17.5</v>
      </c>
      <c r="H440" s="4">
        <v>42.4</v>
      </c>
      <c r="J440" s="4">
        <v>1.84</v>
      </c>
      <c r="K440" s="4">
        <v>0.85570000000000002</v>
      </c>
      <c r="L440" s="4">
        <v>12.117100000000001</v>
      </c>
      <c r="M440" s="4">
        <v>0.1797</v>
      </c>
      <c r="N440" s="4">
        <v>105.6825</v>
      </c>
      <c r="O440" s="4">
        <v>0</v>
      </c>
      <c r="P440" s="4">
        <v>105.7</v>
      </c>
      <c r="Q440" s="4">
        <v>82.032499999999999</v>
      </c>
      <c r="R440" s="4">
        <v>0</v>
      </c>
      <c r="S440" s="4">
        <v>82</v>
      </c>
      <c r="T440" s="4">
        <v>42.420299999999997</v>
      </c>
      <c r="W440" s="4">
        <v>0</v>
      </c>
      <c r="X440" s="4">
        <v>1.5773999999999999</v>
      </c>
      <c r="Y440" s="4">
        <v>12.4</v>
      </c>
      <c r="Z440" s="4">
        <v>847</v>
      </c>
      <c r="AA440" s="4">
        <v>860</v>
      </c>
      <c r="AB440" s="4">
        <v>850</v>
      </c>
      <c r="AC440" s="4">
        <v>73</v>
      </c>
      <c r="AD440" s="4">
        <v>13.66</v>
      </c>
      <c r="AE440" s="4">
        <v>0.31</v>
      </c>
      <c r="AF440" s="4">
        <v>982</v>
      </c>
      <c r="AG440" s="4">
        <v>-5</v>
      </c>
      <c r="AH440" s="4">
        <v>10.242000000000001</v>
      </c>
      <c r="AI440" s="4">
        <v>13</v>
      </c>
      <c r="AJ440" s="4">
        <v>121</v>
      </c>
      <c r="AK440" s="4">
        <v>120.2</v>
      </c>
      <c r="AL440" s="4">
        <v>5.0999999999999996</v>
      </c>
      <c r="AM440" s="4">
        <v>142</v>
      </c>
      <c r="AN440" s="4" t="s">
        <v>155</v>
      </c>
      <c r="AO440" s="4">
        <v>2</v>
      </c>
      <c r="AP440" s="5">
        <v>0.63293981481481476</v>
      </c>
      <c r="AQ440" s="4">
        <v>47.164327</v>
      </c>
      <c r="AR440" s="4">
        <v>-88.488943000000006</v>
      </c>
      <c r="AS440" s="4">
        <v>318.7</v>
      </c>
      <c r="AT440" s="4">
        <v>23.6</v>
      </c>
      <c r="AU440" s="4">
        <v>12</v>
      </c>
      <c r="AV440" s="4">
        <v>12</v>
      </c>
      <c r="AW440" s="4" t="s">
        <v>404</v>
      </c>
      <c r="AX440" s="4">
        <v>0.9</v>
      </c>
      <c r="AY440" s="4">
        <v>1.1000000000000001</v>
      </c>
      <c r="AZ440" s="4">
        <v>1.61039</v>
      </c>
      <c r="BA440" s="4">
        <v>11.154</v>
      </c>
      <c r="BB440" s="4">
        <v>11.77</v>
      </c>
      <c r="BC440" s="4">
        <v>1.06</v>
      </c>
      <c r="BD440" s="4">
        <v>16.859000000000002</v>
      </c>
      <c r="BE440" s="4">
        <v>2382.9189999999999</v>
      </c>
      <c r="BF440" s="4">
        <v>22.495999999999999</v>
      </c>
      <c r="BG440" s="4">
        <v>2.1760000000000002</v>
      </c>
      <c r="BH440" s="4">
        <v>0</v>
      </c>
      <c r="BI440" s="4">
        <v>2.1760000000000002</v>
      </c>
      <c r="BJ440" s="4">
        <v>1.6890000000000001</v>
      </c>
      <c r="BK440" s="4">
        <v>0</v>
      </c>
      <c r="BL440" s="4">
        <v>1.6890000000000001</v>
      </c>
      <c r="BM440" s="4">
        <v>0.34589999999999999</v>
      </c>
      <c r="BQ440" s="4">
        <v>225.559</v>
      </c>
      <c r="BR440" s="4">
        <v>0.262046</v>
      </c>
      <c r="BS440" s="4">
        <v>-5</v>
      </c>
      <c r="BT440" s="4">
        <v>0.20927399999999999</v>
      </c>
      <c r="BU440" s="4">
        <v>6.4037499999999996</v>
      </c>
      <c r="BV440" s="4">
        <v>4.2273350000000001</v>
      </c>
    </row>
    <row r="441" spans="1:74" x14ac:dyDescent="0.25">
      <c r="A441" s="2">
        <v>42803</v>
      </c>
      <c r="B441" s="3">
        <v>0.42424564814814819</v>
      </c>
      <c r="C441" s="4">
        <v>14.16</v>
      </c>
      <c r="D441" s="4">
        <v>0.31509999999999999</v>
      </c>
      <c r="E441" s="4">
        <v>3151.105485</v>
      </c>
      <c r="F441" s="4">
        <v>121.9</v>
      </c>
      <c r="G441" s="4">
        <v>-16.3</v>
      </c>
      <c r="H441" s="4">
        <v>47.8</v>
      </c>
      <c r="J441" s="4">
        <v>1.7</v>
      </c>
      <c r="K441" s="4">
        <v>0.85470000000000002</v>
      </c>
      <c r="L441" s="4">
        <v>12.101900000000001</v>
      </c>
      <c r="M441" s="4">
        <v>0.26929999999999998</v>
      </c>
      <c r="N441" s="4">
        <v>104.1824</v>
      </c>
      <c r="O441" s="4">
        <v>0</v>
      </c>
      <c r="P441" s="4">
        <v>104.2</v>
      </c>
      <c r="Q441" s="4">
        <v>80.871300000000005</v>
      </c>
      <c r="R441" s="4">
        <v>0</v>
      </c>
      <c r="S441" s="4">
        <v>80.900000000000006</v>
      </c>
      <c r="T441" s="4">
        <v>47.763500000000001</v>
      </c>
      <c r="W441" s="4">
        <v>0</v>
      </c>
      <c r="X441" s="4">
        <v>1.4498</v>
      </c>
      <c r="Y441" s="4">
        <v>12.1</v>
      </c>
      <c r="Z441" s="4">
        <v>849</v>
      </c>
      <c r="AA441" s="4">
        <v>861</v>
      </c>
      <c r="AB441" s="4">
        <v>852</v>
      </c>
      <c r="AC441" s="4">
        <v>73</v>
      </c>
      <c r="AD441" s="4">
        <v>13.67</v>
      </c>
      <c r="AE441" s="4">
        <v>0.31</v>
      </c>
      <c r="AF441" s="4">
        <v>981</v>
      </c>
      <c r="AG441" s="4">
        <v>-5</v>
      </c>
      <c r="AH441" s="4">
        <v>10</v>
      </c>
      <c r="AI441" s="4">
        <v>13</v>
      </c>
      <c r="AJ441" s="4">
        <v>121</v>
      </c>
      <c r="AK441" s="4">
        <v>120</v>
      </c>
      <c r="AL441" s="4">
        <v>5.0999999999999996</v>
      </c>
      <c r="AM441" s="4">
        <v>142</v>
      </c>
      <c r="AN441" s="4" t="s">
        <v>155</v>
      </c>
      <c r="AO441" s="4">
        <v>2</v>
      </c>
      <c r="AP441" s="5">
        <v>0.63295138888888891</v>
      </c>
      <c r="AQ441" s="4">
        <v>47.164307999999998</v>
      </c>
      <c r="AR441" s="4">
        <v>-88.489089000000007</v>
      </c>
      <c r="AS441" s="4">
        <v>318.60000000000002</v>
      </c>
      <c r="AT441" s="4">
        <v>24.7</v>
      </c>
      <c r="AU441" s="4">
        <v>12</v>
      </c>
      <c r="AV441" s="4">
        <v>12</v>
      </c>
      <c r="AW441" s="4" t="s">
        <v>404</v>
      </c>
      <c r="AX441" s="4">
        <v>0.9</v>
      </c>
      <c r="AY441" s="4">
        <v>1.1000000000000001</v>
      </c>
      <c r="AZ441" s="4">
        <v>1.6</v>
      </c>
      <c r="BA441" s="4">
        <v>11.154</v>
      </c>
      <c r="BB441" s="4">
        <v>11.68</v>
      </c>
      <c r="BC441" s="4">
        <v>1.05</v>
      </c>
      <c r="BD441" s="4">
        <v>17.006</v>
      </c>
      <c r="BE441" s="4">
        <v>2365.4740000000002</v>
      </c>
      <c r="BF441" s="4">
        <v>33.503999999999998</v>
      </c>
      <c r="BG441" s="4">
        <v>2.133</v>
      </c>
      <c r="BH441" s="4">
        <v>0</v>
      </c>
      <c r="BI441" s="4">
        <v>2.133</v>
      </c>
      <c r="BJ441" s="4">
        <v>1.655</v>
      </c>
      <c r="BK441" s="4">
        <v>0</v>
      </c>
      <c r="BL441" s="4">
        <v>1.655</v>
      </c>
      <c r="BM441" s="4">
        <v>0.3871</v>
      </c>
      <c r="BQ441" s="4">
        <v>206.05500000000001</v>
      </c>
      <c r="BR441" s="4">
        <v>0.25659799999999999</v>
      </c>
      <c r="BS441" s="4">
        <v>-5</v>
      </c>
      <c r="BT441" s="4">
        <v>0.20241999999999999</v>
      </c>
      <c r="BU441" s="4">
        <v>6.2706140000000001</v>
      </c>
      <c r="BV441" s="4">
        <v>4.0888840000000002</v>
      </c>
    </row>
    <row r="442" spans="1:74" x14ac:dyDescent="0.25">
      <c r="A442" s="2">
        <v>42803</v>
      </c>
      <c r="B442" s="3">
        <v>0.42425722222222223</v>
      </c>
      <c r="C442" s="4">
        <v>14.106</v>
      </c>
      <c r="D442" s="4">
        <v>0.34770000000000001</v>
      </c>
      <c r="E442" s="4">
        <v>3477.3855119999998</v>
      </c>
      <c r="F442" s="4">
        <v>123.3</v>
      </c>
      <c r="G442" s="4">
        <v>-17.2</v>
      </c>
      <c r="H442" s="4">
        <v>60.7</v>
      </c>
      <c r="J442" s="4">
        <v>1.44</v>
      </c>
      <c r="K442" s="4">
        <v>0.8548</v>
      </c>
      <c r="L442" s="4">
        <v>12.0572</v>
      </c>
      <c r="M442" s="4">
        <v>0.29720000000000002</v>
      </c>
      <c r="N442" s="4">
        <v>105.3991</v>
      </c>
      <c r="O442" s="4">
        <v>0</v>
      </c>
      <c r="P442" s="4">
        <v>105.4</v>
      </c>
      <c r="Q442" s="4">
        <v>81.816699999999997</v>
      </c>
      <c r="R442" s="4">
        <v>0</v>
      </c>
      <c r="S442" s="4">
        <v>81.8</v>
      </c>
      <c r="T442" s="4">
        <v>60.7072</v>
      </c>
      <c r="W442" s="4">
        <v>0</v>
      </c>
      <c r="X442" s="4">
        <v>1.234</v>
      </c>
      <c r="Y442" s="4">
        <v>11.9</v>
      </c>
      <c r="Z442" s="4">
        <v>850</v>
      </c>
      <c r="AA442" s="4">
        <v>862</v>
      </c>
      <c r="AB442" s="4">
        <v>854</v>
      </c>
      <c r="AC442" s="4">
        <v>73</v>
      </c>
      <c r="AD442" s="4">
        <v>13.67</v>
      </c>
      <c r="AE442" s="4">
        <v>0.31</v>
      </c>
      <c r="AF442" s="4">
        <v>981</v>
      </c>
      <c r="AG442" s="4">
        <v>-5</v>
      </c>
      <c r="AH442" s="4">
        <v>10</v>
      </c>
      <c r="AI442" s="4">
        <v>13</v>
      </c>
      <c r="AJ442" s="4">
        <v>121</v>
      </c>
      <c r="AK442" s="4">
        <v>120</v>
      </c>
      <c r="AL442" s="4">
        <v>5.0999999999999996</v>
      </c>
      <c r="AM442" s="4">
        <v>142</v>
      </c>
      <c r="AN442" s="4" t="s">
        <v>155</v>
      </c>
      <c r="AO442" s="4">
        <v>2</v>
      </c>
      <c r="AP442" s="5">
        <v>0.63296296296296295</v>
      </c>
      <c r="AQ442" s="4">
        <v>47.164282999999998</v>
      </c>
      <c r="AR442" s="4">
        <v>-88.489233999999996</v>
      </c>
      <c r="AS442" s="4">
        <v>318.60000000000002</v>
      </c>
      <c r="AT442" s="4">
        <v>25</v>
      </c>
      <c r="AU442" s="4">
        <v>12</v>
      </c>
      <c r="AV442" s="4">
        <v>12</v>
      </c>
      <c r="AW442" s="4" t="s">
        <v>404</v>
      </c>
      <c r="AX442" s="4">
        <v>0.9</v>
      </c>
      <c r="AY442" s="4">
        <v>1.197203</v>
      </c>
      <c r="AZ442" s="4">
        <v>1.697203</v>
      </c>
      <c r="BA442" s="4">
        <v>11.154</v>
      </c>
      <c r="BB442" s="4">
        <v>11.69</v>
      </c>
      <c r="BC442" s="4">
        <v>1.05</v>
      </c>
      <c r="BD442" s="4">
        <v>16.989000000000001</v>
      </c>
      <c r="BE442" s="4">
        <v>2359.6959999999999</v>
      </c>
      <c r="BF442" s="4">
        <v>37.024999999999999</v>
      </c>
      <c r="BG442" s="4">
        <v>2.16</v>
      </c>
      <c r="BH442" s="4">
        <v>0</v>
      </c>
      <c r="BI442" s="4">
        <v>2.16</v>
      </c>
      <c r="BJ442" s="4">
        <v>1.677</v>
      </c>
      <c r="BK442" s="4">
        <v>0</v>
      </c>
      <c r="BL442" s="4">
        <v>1.677</v>
      </c>
      <c r="BM442" s="4">
        <v>0.49259999999999998</v>
      </c>
      <c r="BQ442" s="4">
        <v>175.59899999999999</v>
      </c>
      <c r="BR442" s="4">
        <v>0.25503199999999998</v>
      </c>
      <c r="BS442" s="4">
        <v>-5</v>
      </c>
      <c r="BT442" s="4">
        <v>0.199242</v>
      </c>
      <c r="BU442" s="4">
        <v>6.2323449999999996</v>
      </c>
      <c r="BV442" s="4">
        <v>4.0246880000000003</v>
      </c>
    </row>
    <row r="443" spans="1:74" x14ac:dyDescent="0.25">
      <c r="A443" s="2">
        <v>42803</v>
      </c>
      <c r="B443" s="3">
        <v>0.42426879629629632</v>
      </c>
      <c r="C443" s="4">
        <v>13.878</v>
      </c>
      <c r="D443" s="4">
        <v>0.2462</v>
      </c>
      <c r="E443" s="4">
        <v>2462.4818690000002</v>
      </c>
      <c r="F443" s="4">
        <v>128.19999999999999</v>
      </c>
      <c r="G443" s="4">
        <v>-18.3</v>
      </c>
      <c r="H443" s="4">
        <v>69</v>
      </c>
      <c r="J443" s="4">
        <v>1.3</v>
      </c>
      <c r="K443" s="4">
        <v>0.8579</v>
      </c>
      <c r="L443" s="4">
        <v>11.9055</v>
      </c>
      <c r="M443" s="4">
        <v>0.2112</v>
      </c>
      <c r="N443" s="4">
        <v>109.98869999999999</v>
      </c>
      <c r="O443" s="4">
        <v>0</v>
      </c>
      <c r="P443" s="4">
        <v>110</v>
      </c>
      <c r="Q443" s="4">
        <v>85.376099999999994</v>
      </c>
      <c r="R443" s="4">
        <v>0</v>
      </c>
      <c r="S443" s="4">
        <v>85.4</v>
      </c>
      <c r="T443" s="4">
        <v>69.0364</v>
      </c>
      <c r="W443" s="4">
        <v>0</v>
      </c>
      <c r="X443" s="4">
        <v>1.1128</v>
      </c>
      <c r="Y443" s="4">
        <v>12.1</v>
      </c>
      <c r="Z443" s="4">
        <v>848</v>
      </c>
      <c r="AA443" s="4">
        <v>860</v>
      </c>
      <c r="AB443" s="4">
        <v>852</v>
      </c>
      <c r="AC443" s="4">
        <v>73</v>
      </c>
      <c r="AD443" s="4">
        <v>13.66</v>
      </c>
      <c r="AE443" s="4">
        <v>0.31</v>
      </c>
      <c r="AF443" s="4">
        <v>982</v>
      </c>
      <c r="AG443" s="4">
        <v>-5</v>
      </c>
      <c r="AH443" s="4">
        <v>10</v>
      </c>
      <c r="AI443" s="4">
        <v>13</v>
      </c>
      <c r="AJ443" s="4">
        <v>121</v>
      </c>
      <c r="AK443" s="4">
        <v>120.8</v>
      </c>
      <c r="AL443" s="4">
        <v>5.0999999999999996</v>
      </c>
      <c r="AM443" s="4">
        <v>142</v>
      </c>
      <c r="AN443" s="4" t="s">
        <v>155</v>
      </c>
      <c r="AO443" s="4">
        <v>2</v>
      </c>
      <c r="AP443" s="5">
        <v>0.6329745370370371</v>
      </c>
      <c r="AQ443" s="4">
        <v>47.164242999999999</v>
      </c>
      <c r="AR443" s="4">
        <v>-88.489385999999996</v>
      </c>
      <c r="AS443" s="4">
        <v>318.3</v>
      </c>
      <c r="AT443" s="4">
        <v>26.6</v>
      </c>
      <c r="AU443" s="4">
        <v>12</v>
      </c>
      <c r="AV443" s="4">
        <v>12</v>
      </c>
      <c r="AW443" s="4" t="s">
        <v>404</v>
      </c>
      <c r="AX443" s="4">
        <v>0.80289699999999997</v>
      </c>
      <c r="AY443" s="4">
        <v>1.2</v>
      </c>
      <c r="AZ443" s="4">
        <v>1.602897</v>
      </c>
      <c r="BA443" s="4">
        <v>11.154</v>
      </c>
      <c r="BB443" s="4">
        <v>11.96</v>
      </c>
      <c r="BC443" s="4">
        <v>1.07</v>
      </c>
      <c r="BD443" s="4">
        <v>16.57</v>
      </c>
      <c r="BE443" s="4">
        <v>2375.6819999999998</v>
      </c>
      <c r="BF443" s="4">
        <v>26.829000000000001</v>
      </c>
      <c r="BG443" s="4">
        <v>2.298</v>
      </c>
      <c r="BH443" s="4">
        <v>0</v>
      </c>
      <c r="BI443" s="4">
        <v>2.298</v>
      </c>
      <c r="BJ443" s="4">
        <v>1.784</v>
      </c>
      <c r="BK443" s="4">
        <v>0</v>
      </c>
      <c r="BL443" s="4">
        <v>1.784</v>
      </c>
      <c r="BM443" s="4">
        <v>0.57120000000000004</v>
      </c>
      <c r="BQ443" s="4">
        <v>161.45099999999999</v>
      </c>
      <c r="BR443" s="4">
        <v>0.27570800000000001</v>
      </c>
      <c r="BS443" s="4">
        <v>-5</v>
      </c>
      <c r="BT443" s="4">
        <v>0.20354800000000001</v>
      </c>
      <c r="BU443" s="4">
        <v>6.7376139999999998</v>
      </c>
      <c r="BV443" s="4">
        <v>4.1116700000000002</v>
      </c>
    </row>
    <row r="444" spans="1:74" x14ac:dyDescent="0.25">
      <c r="A444" s="2">
        <v>42803</v>
      </c>
      <c r="B444" s="3">
        <v>0.42428037037037036</v>
      </c>
      <c r="C444" s="4">
        <v>13.705</v>
      </c>
      <c r="D444" s="4">
        <v>7.9699999999999993E-2</v>
      </c>
      <c r="E444" s="4">
        <v>796.644182</v>
      </c>
      <c r="F444" s="4">
        <v>129.30000000000001</v>
      </c>
      <c r="G444" s="4">
        <v>-2.9</v>
      </c>
      <c r="H444" s="4">
        <v>58.6</v>
      </c>
      <c r="J444" s="4">
        <v>1.1399999999999999</v>
      </c>
      <c r="K444" s="4">
        <v>0.86109999999999998</v>
      </c>
      <c r="L444" s="4">
        <v>11.8018</v>
      </c>
      <c r="M444" s="4">
        <v>6.8599999999999994E-2</v>
      </c>
      <c r="N444" s="4">
        <v>111.31570000000001</v>
      </c>
      <c r="O444" s="4">
        <v>0</v>
      </c>
      <c r="P444" s="4">
        <v>111.3</v>
      </c>
      <c r="Q444" s="4">
        <v>86.405199999999994</v>
      </c>
      <c r="R444" s="4">
        <v>0</v>
      </c>
      <c r="S444" s="4">
        <v>86.4</v>
      </c>
      <c r="T444" s="4">
        <v>58.628599999999999</v>
      </c>
      <c r="W444" s="4">
        <v>0</v>
      </c>
      <c r="X444" s="4">
        <v>0.98219999999999996</v>
      </c>
      <c r="Y444" s="4">
        <v>12.2</v>
      </c>
      <c r="Z444" s="4">
        <v>848</v>
      </c>
      <c r="AA444" s="4">
        <v>860</v>
      </c>
      <c r="AB444" s="4">
        <v>852</v>
      </c>
      <c r="AC444" s="4">
        <v>73</v>
      </c>
      <c r="AD444" s="4">
        <v>13.66</v>
      </c>
      <c r="AE444" s="4">
        <v>0.31</v>
      </c>
      <c r="AF444" s="4">
        <v>982</v>
      </c>
      <c r="AG444" s="4">
        <v>-5</v>
      </c>
      <c r="AH444" s="4">
        <v>10.757999999999999</v>
      </c>
      <c r="AI444" s="4">
        <v>13</v>
      </c>
      <c r="AJ444" s="4">
        <v>120.2</v>
      </c>
      <c r="AK444" s="4">
        <v>120.2</v>
      </c>
      <c r="AL444" s="4">
        <v>5.0999999999999996</v>
      </c>
      <c r="AM444" s="4">
        <v>142</v>
      </c>
      <c r="AN444" s="4" t="s">
        <v>155</v>
      </c>
      <c r="AO444" s="4">
        <v>2</v>
      </c>
      <c r="AP444" s="5">
        <v>0.63298611111111114</v>
      </c>
      <c r="AQ444" s="4">
        <v>47.164169999999999</v>
      </c>
      <c r="AR444" s="4">
        <v>-88.489523000000005</v>
      </c>
      <c r="AS444" s="4">
        <v>318.39999999999998</v>
      </c>
      <c r="AT444" s="4">
        <v>27.5</v>
      </c>
      <c r="AU444" s="4">
        <v>12</v>
      </c>
      <c r="AV444" s="4">
        <v>12</v>
      </c>
      <c r="AW444" s="4" t="s">
        <v>404</v>
      </c>
      <c r="AX444" s="4">
        <v>0.99400599999999995</v>
      </c>
      <c r="AY444" s="4">
        <v>1.0059940000000001</v>
      </c>
      <c r="AZ444" s="4">
        <v>1.697003</v>
      </c>
      <c r="BA444" s="4">
        <v>11.154</v>
      </c>
      <c r="BB444" s="4">
        <v>12.25</v>
      </c>
      <c r="BC444" s="4">
        <v>1.1000000000000001</v>
      </c>
      <c r="BD444" s="4">
        <v>16.125</v>
      </c>
      <c r="BE444" s="4">
        <v>2404.2150000000001</v>
      </c>
      <c r="BF444" s="4">
        <v>8.8949999999999996</v>
      </c>
      <c r="BG444" s="4">
        <v>2.375</v>
      </c>
      <c r="BH444" s="4">
        <v>0</v>
      </c>
      <c r="BI444" s="4">
        <v>2.375</v>
      </c>
      <c r="BJ444" s="4">
        <v>1.843</v>
      </c>
      <c r="BK444" s="4">
        <v>0</v>
      </c>
      <c r="BL444" s="4">
        <v>1.843</v>
      </c>
      <c r="BM444" s="4">
        <v>0.49519999999999997</v>
      </c>
      <c r="BQ444" s="4">
        <v>145.49299999999999</v>
      </c>
      <c r="BR444" s="4">
        <v>0.252438</v>
      </c>
      <c r="BS444" s="4">
        <v>-5</v>
      </c>
      <c r="BT444" s="4">
        <v>0.205758</v>
      </c>
      <c r="BU444" s="4">
        <v>6.1689530000000001</v>
      </c>
      <c r="BV444" s="4">
        <v>4.1563119999999998</v>
      </c>
    </row>
    <row r="445" spans="1:74" x14ac:dyDescent="0.25">
      <c r="A445" s="2">
        <v>42803</v>
      </c>
      <c r="B445" s="3">
        <v>0.42429194444444446</v>
      </c>
      <c r="C445" s="4">
        <v>13.68</v>
      </c>
      <c r="D445" s="4">
        <v>2.18E-2</v>
      </c>
      <c r="E445" s="4">
        <v>217.72839500000001</v>
      </c>
      <c r="F445" s="4">
        <v>121</v>
      </c>
      <c r="G445" s="4">
        <v>-1.5</v>
      </c>
      <c r="H445" s="4">
        <v>49.9</v>
      </c>
      <c r="J445" s="4">
        <v>1</v>
      </c>
      <c r="K445" s="4">
        <v>0.8619</v>
      </c>
      <c r="L445" s="4">
        <v>11.7911</v>
      </c>
      <c r="M445" s="4">
        <v>1.8800000000000001E-2</v>
      </c>
      <c r="N445" s="4">
        <v>104.3232</v>
      </c>
      <c r="O445" s="4">
        <v>0</v>
      </c>
      <c r="P445" s="4">
        <v>104.3</v>
      </c>
      <c r="Q445" s="4">
        <v>80.980500000000006</v>
      </c>
      <c r="R445" s="4">
        <v>0</v>
      </c>
      <c r="S445" s="4">
        <v>81</v>
      </c>
      <c r="T445" s="4">
        <v>49.915399999999998</v>
      </c>
      <c r="W445" s="4">
        <v>0</v>
      </c>
      <c r="X445" s="4">
        <v>0.8619</v>
      </c>
      <c r="Y445" s="4">
        <v>12</v>
      </c>
      <c r="Z445" s="4">
        <v>849</v>
      </c>
      <c r="AA445" s="4">
        <v>859</v>
      </c>
      <c r="AB445" s="4">
        <v>851</v>
      </c>
      <c r="AC445" s="4">
        <v>73</v>
      </c>
      <c r="AD445" s="4">
        <v>13.67</v>
      </c>
      <c r="AE445" s="4">
        <v>0.31</v>
      </c>
      <c r="AF445" s="4">
        <v>981</v>
      </c>
      <c r="AG445" s="4">
        <v>-5</v>
      </c>
      <c r="AH445" s="4">
        <v>11</v>
      </c>
      <c r="AI445" s="4">
        <v>13</v>
      </c>
      <c r="AJ445" s="4">
        <v>120</v>
      </c>
      <c r="AK445" s="4">
        <v>119.2</v>
      </c>
      <c r="AL445" s="4">
        <v>4.9000000000000004</v>
      </c>
      <c r="AM445" s="4">
        <v>142</v>
      </c>
      <c r="AN445" s="4" t="s">
        <v>155</v>
      </c>
      <c r="AO445" s="4">
        <v>2</v>
      </c>
      <c r="AP445" s="5">
        <v>0.63299768518518518</v>
      </c>
      <c r="AQ445" s="4">
        <v>47.164096999999998</v>
      </c>
      <c r="AR445" s="4">
        <v>-88.489666</v>
      </c>
      <c r="AS445" s="4">
        <v>318.39999999999998</v>
      </c>
      <c r="AT445" s="4">
        <v>29.5</v>
      </c>
      <c r="AU445" s="4">
        <v>12</v>
      </c>
      <c r="AV445" s="4">
        <v>12</v>
      </c>
      <c r="AW445" s="4" t="s">
        <v>404</v>
      </c>
      <c r="AX445" s="4">
        <v>1</v>
      </c>
      <c r="AY445" s="4">
        <v>1.096903</v>
      </c>
      <c r="AZ445" s="4">
        <v>1.7</v>
      </c>
      <c r="BA445" s="4">
        <v>11.154</v>
      </c>
      <c r="BB445" s="4">
        <v>12.33</v>
      </c>
      <c r="BC445" s="4">
        <v>1.1100000000000001</v>
      </c>
      <c r="BD445" s="4">
        <v>16.02</v>
      </c>
      <c r="BE445" s="4">
        <v>2414.5639999999999</v>
      </c>
      <c r="BF445" s="4">
        <v>2.4460000000000002</v>
      </c>
      <c r="BG445" s="4">
        <v>2.2370000000000001</v>
      </c>
      <c r="BH445" s="4">
        <v>0</v>
      </c>
      <c r="BI445" s="4">
        <v>2.2370000000000001</v>
      </c>
      <c r="BJ445" s="4">
        <v>1.7370000000000001</v>
      </c>
      <c r="BK445" s="4">
        <v>0</v>
      </c>
      <c r="BL445" s="4">
        <v>1.7370000000000001</v>
      </c>
      <c r="BM445" s="4">
        <v>0.42380000000000001</v>
      </c>
      <c r="BQ445" s="4">
        <v>128.33699999999999</v>
      </c>
      <c r="BR445" s="4">
        <v>0.23163</v>
      </c>
      <c r="BS445" s="4">
        <v>-5</v>
      </c>
      <c r="BT445" s="4">
        <v>0.20145199999999999</v>
      </c>
      <c r="BU445" s="4">
        <v>5.6604580000000002</v>
      </c>
      <c r="BV445" s="4">
        <v>4.0693299999999999</v>
      </c>
    </row>
    <row r="446" spans="1:74" x14ac:dyDescent="0.25">
      <c r="A446" s="2">
        <v>42803</v>
      </c>
      <c r="B446" s="3">
        <v>0.4243035185185185</v>
      </c>
      <c r="C446" s="4">
        <v>13.760999999999999</v>
      </c>
      <c r="D446" s="4">
        <v>1.1900000000000001E-2</v>
      </c>
      <c r="E446" s="4">
        <v>118.962963</v>
      </c>
      <c r="F446" s="4">
        <v>127.3</v>
      </c>
      <c r="G446" s="4">
        <v>-2.4</v>
      </c>
      <c r="H446" s="4">
        <v>40.5</v>
      </c>
      <c r="J446" s="4">
        <v>0.95</v>
      </c>
      <c r="K446" s="4">
        <v>0.86129999999999995</v>
      </c>
      <c r="L446" s="4">
        <v>11.852499999999999</v>
      </c>
      <c r="M446" s="4">
        <v>1.0200000000000001E-2</v>
      </c>
      <c r="N446" s="4">
        <v>109.6584</v>
      </c>
      <c r="O446" s="4">
        <v>0</v>
      </c>
      <c r="P446" s="4">
        <v>109.7</v>
      </c>
      <c r="Q446" s="4">
        <v>85.123000000000005</v>
      </c>
      <c r="R446" s="4">
        <v>0</v>
      </c>
      <c r="S446" s="4">
        <v>85.1</v>
      </c>
      <c r="T446" s="4">
        <v>40.543300000000002</v>
      </c>
      <c r="W446" s="4">
        <v>0</v>
      </c>
      <c r="X446" s="4">
        <v>0.81589999999999996</v>
      </c>
      <c r="Y446" s="4">
        <v>11.8</v>
      </c>
      <c r="Z446" s="4">
        <v>851</v>
      </c>
      <c r="AA446" s="4">
        <v>861</v>
      </c>
      <c r="AB446" s="4">
        <v>853</v>
      </c>
      <c r="AC446" s="4">
        <v>73</v>
      </c>
      <c r="AD446" s="4">
        <v>13.67</v>
      </c>
      <c r="AE446" s="4">
        <v>0.31</v>
      </c>
      <c r="AF446" s="4">
        <v>981</v>
      </c>
      <c r="AG446" s="4">
        <v>-5</v>
      </c>
      <c r="AH446" s="4">
        <v>11</v>
      </c>
      <c r="AI446" s="4">
        <v>13</v>
      </c>
      <c r="AJ446" s="4">
        <v>120.8</v>
      </c>
      <c r="AK446" s="4">
        <v>119.8</v>
      </c>
      <c r="AL446" s="4">
        <v>4.9000000000000004</v>
      </c>
      <c r="AM446" s="4">
        <v>142</v>
      </c>
      <c r="AN446" s="4" t="s">
        <v>155</v>
      </c>
      <c r="AO446" s="4">
        <v>2</v>
      </c>
      <c r="AP446" s="5">
        <v>0.63300925925925922</v>
      </c>
      <c r="AQ446" s="4">
        <v>47.164003000000001</v>
      </c>
      <c r="AR446" s="4">
        <v>-88.489790999999997</v>
      </c>
      <c r="AS446" s="4">
        <v>318.5</v>
      </c>
      <c r="AT446" s="4">
        <v>30.2</v>
      </c>
      <c r="AU446" s="4">
        <v>12</v>
      </c>
      <c r="AV446" s="4">
        <v>12</v>
      </c>
      <c r="AW446" s="4" t="s">
        <v>404</v>
      </c>
      <c r="AX446" s="4">
        <v>1.096803</v>
      </c>
      <c r="AY446" s="4">
        <v>1.0031969999999999</v>
      </c>
      <c r="AZ446" s="4">
        <v>1.7968029999999999</v>
      </c>
      <c r="BA446" s="4">
        <v>11.154</v>
      </c>
      <c r="BB446" s="4">
        <v>12.27</v>
      </c>
      <c r="BC446" s="4">
        <v>1.1000000000000001</v>
      </c>
      <c r="BD446" s="4">
        <v>16.106000000000002</v>
      </c>
      <c r="BE446" s="4">
        <v>2416.4780000000001</v>
      </c>
      <c r="BF446" s="4">
        <v>1.33</v>
      </c>
      <c r="BG446" s="4">
        <v>2.3410000000000002</v>
      </c>
      <c r="BH446" s="4">
        <v>0</v>
      </c>
      <c r="BI446" s="4">
        <v>2.3410000000000002</v>
      </c>
      <c r="BJ446" s="4">
        <v>1.8169999999999999</v>
      </c>
      <c r="BK446" s="4">
        <v>0</v>
      </c>
      <c r="BL446" s="4">
        <v>1.8169999999999999</v>
      </c>
      <c r="BM446" s="4">
        <v>0.3427</v>
      </c>
      <c r="BQ446" s="4">
        <v>120.949</v>
      </c>
      <c r="BR446" s="4">
        <v>0.22193599999999999</v>
      </c>
      <c r="BS446" s="4">
        <v>-5</v>
      </c>
      <c r="BT446" s="4">
        <v>0.19545199999999999</v>
      </c>
      <c r="BU446" s="4">
        <v>5.4235610000000003</v>
      </c>
      <c r="BV446" s="4">
        <v>3.9481299999999999</v>
      </c>
    </row>
    <row r="447" spans="1:74" x14ac:dyDescent="0.25">
      <c r="A447" s="2">
        <v>42803</v>
      </c>
      <c r="B447" s="3">
        <v>0.42431509259259265</v>
      </c>
      <c r="C447" s="4">
        <v>13.967000000000001</v>
      </c>
      <c r="D447" s="4">
        <v>8.6E-3</v>
      </c>
      <c r="E447" s="4">
        <v>86.420168000000004</v>
      </c>
      <c r="F447" s="4">
        <v>147.9</v>
      </c>
      <c r="G447" s="4">
        <v>-6.6</v>
      </c>
      <c r="H447" s="4">
        <v>46</v>
      </c>
      <c r="J447" s="4">
        <v>0.89</v>
      </c>
      <c r="K447" s="4">
        <v>0.85940000000000005</v>
      </c>
      <c r="L447" s="4">
        <v>12.003500000000001</v>
      </c>
      <c r="M447" s="4">
        <v>7.4000000000000003E-3</v>
      </c>
      <c r="N447" s="4">
        <v>127.10169999999999</v>
      </c>
      <c r="O447" s="4">
        <v>0</v>
      </c>
      <c r="P447" s="4">
        <v>127.1</v>
      </c>
      <c r="Q447" s="4">
        <v>98.663499999999999</v>
      </c>
      <c r="R447" s="4">
        <v>0</v>
      </c>
      <c r="S447" s="4">
        <v>98.7</v>
      </c>
      <c r="T447" s="4">
        <v>46.0413</v>
      </c>
      <c r="W447" s="4">
        <v>0</v>
      </c>
      <c r="X447" s="4">
        <v>0.76549999999999996</v>
      </c>
      <c r="Y447" s="4">
        <v>11.8</v>
      </c>
      <c r="Z447" s="4">
        <v>852</v>
      </c>
      <c r="AA447" s="4">
        <v>861</v>
      </c>
      <c r="AB447" s="4">
        <v>853</v>
      </c>
      <c r="AC447" s="4">
        <v>73</v>
      </c>
      <c r="AD447" s="4">
        <v>13.67</v>
      </c>
      <c r="AE447" s="4">
        <v>0.31</v>
      </c>
      <c r="AF447" s="4">
        <v>981</v>
      </c>
      <c r="AG447" s="4">
        <v>-5</v>
      </c>
      <c r="AH447" s="4">
        <v>11</v>
      </c>
      <c r="AI447" s="4">
        <v>13</v>
      </c>
      <c r="AJ447" s="4">
        <v>120.2</v>
      </c>
      <c r="AK447" s="4">
        <v>120</v>
      </c>
      <c r="AL447" s="4">
        <v>4.8</v>
      </c>
      <c r="AM447" s="4">
        <v>142</v>
      </c>
      <c r="AN447" s="4" t="s">
        <v>155</v>
      </c>
      <c r="AO447" s="4">
        <v>2</v>
      </c>
      <c r="AP447" s="5">
        <v>0.63302083333333337</v>
      </c>
      <c r="AQ447" s="4">
        <v>47.163910000000001</v>
      </c>
      <c r="AR447" s="4">
        <v>-88.489929000000004</v>
      </c>
      <c r="AS447" s="4">
        <v>318.60000000000002</v>
      </c>
      <c r="AT447" s="4">
        <v>31</v>
      </c>
      <c r="AU447" s="4">
        <v>12</v>
      </c>
      <c r="AV447" s="4">
        <v>12</v>
      </c>
      <c r="AW447" s="4" t="s">
        <v>404</v>
      </c>
      <c r="AX447" s="4">
        <v>1.197778</v>
      </c>
      <c r="AY447" s="4">
        <v>1</v>
      </c>
      <c r="AZ447" s="4">
        <v>1.8</v>
      </c>
      <c r="BA447" s="4">
        <v>11.154</v>
      </c>
      <c r="BB447" s="4">
        <v>12.11</v>
      </c>
      <c r="BC447" s="4">
        <v>1.0900000000000001</v>
      </c>
      <c r="BD447" s="4">
        <v>16.356000000000002</v>
      </c>
      <c r="BE447" s="4">
        <v>2416.87</v>
      </c>
      <c r="BF447" s="4">
        <v>0.95199999999999996</v>
      </c>
      <c r="BG447" s="4">
        <v>2.68</v>
      </c>
      <c r="BH447" s="4">
        <v>0</v>
      </c>
      <c r="BI447" s="4">
        <v>2.68</v>
      </c>
      <c r="BJ447" s="4">
        <v>2.08</v>
      </c>
      <c r="BK447" s="4">
        <v>0</v>
      </c>
      <c r="BL447" s="4">
        <v>2.08</v>
      </c>
      <c r="BM447" s="4">
        <v>0.38440000000000002</v>
      </c>
      <c r="BQ447" s="4">
        <v>112.074</v>
      </c>
      <c r="BR447" s="4">
        <v>0.25790000000000002</v>
      </c>
      <c r="BS447" s="4">
        <v>-5</v>
      </c>
      <c r="BT447" s="4">
        <v>0.19400000000000001</v>
      </c>
      <c r="BU447" s="4">
        <v>6.3024310000000003</v>
      </c>
      <c r="BV447" s="4">
        <v>3.9188000000000001</v>
      </c>
    </row>
    <row r="448" spans="1:74" x14ac:dyDescent="0.25">
      <c r="A448" s="2">
        <v>42803</v>
      </c>
      <c r="B448" s="3">
        <v>0.42432666666666669</v>
      </c>
      <c r="C448" s="4">
        <v>14.21</v>
      </c>
      <c r="D448" s="4">
        <v>7.4999999999999997E-3</v>
      </c>
      <c r="E448" s="4">
        <v>74.875622000000007</v>
      </c>
      <c r="F448" s="4">
        <v>227.7</v>
      </c>
      <c r="G448" s="4">
        <v>-13.6</v>
      </c>
      <c r="H448" s="4">
        <v>44.6</v>
      </c>
      <c r="J448" s="4">
        <v>0.8</v>
      </c>
      <c r="K448" s="4">
        <v>0.85729999999999995</v>
      </c>
      <c r="L448" s="4">
        <v>12.182</v>
      </c>
      <c r="M448" s="4">
        <v>6.4000000000000003E-3</v>
      </c>
      <c r="N448" s="4">
        <v>195.16159999999999</v>
      </c>
      <c r="O448" s="4">
        <v>0</v>
      </c>
      <c r="P448" s="4">
        <v>195.2</v>
      </c>
      <c r="Q448" s="4">
        <v>151.49539999999999</v>
      </c>
      <c r="R448" s="4">
        <v>0</v>
      </c>
      <c r="S448" s="4">
        <v>151.5</v>
      </c>
      <c r="T448" s="4">
        <v>44.593299999999999</v>
      </c>
      <c r="W448" s="4">
        <v>0</v>
      </c>
      <c r="X448" s="4">
        <v>0.68579999999999997</v>
      </c>
      <c r="Y448" s="4">
        <v>11.8</v>
      </c>
      <c r="Z448" s="4">
        <v>850</v>
      </c>
      <c r="AA448" s="4">
        <v>862</v>
      </c>
      <c r="AB448" s="4">
        <v>853</v>
      </c>
      <c r="AC448" s="4">
        <v>73</v>
      </c>
      <c r="AD448" s="4">
        <v>13.67</v>
      </c>
      <c r="AE448" s="4">
        <v>0.31</v>
      </c>
      <c r="AF448" s="4">
        <v>981</v>
      </c>
      <c r="AG448" s="4">
        <v>-5</v>
      </c>
      <c r="AH448" s="4">
        <v>10.242000000000001</v>
      </c>
      <c r="AI448" s="4">
        <v>13</v>
      </c>
      <c r="AJ448" s="4">
        <v>120</v>
      </c>
      <c r="AK448" s="4">
        <v>120</v>
      </c>
      <c r="AL448" s="4">
        <v>4.9000000000000004</v>
      </c>
      <c r="AM448" s="4">
        <v>142</v>
      </c>
      <c r="AN448" s="4" t="s">
        <v>155</v>
      </c>
      <c r="AO448" s="4">
        <v>2</v>
      </c>
      <c r="AP448" s="5">
        <v>0.6330324074074074</v>
      </c>
      <c r="AQ448" s="4">
        <v>47.163834999999999</v>
      </c>
      <c r="AR448" s="4">
        <v>-88.490076999999999</v>
      </c>
      <c r="AS448" s="4">
        <v>318.60000000000002</v>
      </c>
      <c r="AT448" s="4">
        <v>30.8</v>
      </c>
      <c r="AU448" s="4">
        <v>12</v>
      </c>
      <c r="AV448" s="4">
        <v>12</v>
      </c>
      <c r="AW448" s="4" t="s">
        <v>404</v>
      </c>
      <c r="AX448" s="4">
        <v>1.2977019999999999</v>
      </c>
      <c r="AY448" s="4">
        <v>1</v>
      </c>
      <c r="AZ448" s="4">
        <v>1.897702</v>
      </c>
      <c r="BA448" s="4">
        <v>11.154</v>
      </c>
      <c r="BB448" s="4">
        <v>11.91</v>
      </c>
      <c r="BC448" s="4">
        <v>1.07</v>
      </c>
      <c r="BD448" s="4">
        <v>16.648</v>
      </c>
      <c r="BE448" s="4">
        <v>2417.0169999999998</v>
      </c>
      <c r="BF448" s="4">
        <v>0.81100000000000005</v>
      </c>
      <c r="BG448" s="4">
        <v>4.0549999999999997</v>
      </c>
      <c r="BH448" s="4">
        <v>0</v>
      </c>
      <c r="BI448" s="4">
        <v>4.0549999999999997</v>
      </c>
      <c r="BJ448" s="4">
        <v>3.1480000000000001</v>
      </c>
      <c r="BK448" s="4">
        <v>0</v>
      </c>
      <c r="BL448" s="4">
        <v>3.1480000000000001</v>
      </c>
      <c r="BM448" s="4">
        <v>0.3669</v>
      </c>
      <c r="BQ448" s="4">
        <v>98.941000000000003</v>
      </c>
      <c r="BR448" s="4">
        <v>0.28894999999999998</v>
      </c>
      <c r="BS448" s="4">
        <v>-5</v>
      </c>
      <c r="BT448" s="4">
        <v>0.195516</v>
      </c>
      <c r="BU448" s="4">
        <v>7.0612149999999998</v>
      </c>
      <c r="BV448" s="4">
        <v>3.9494229999999999</v>
      </c>
    </row>
    <row r="449" spans="1:74" x14ac:dyDescent="0.25">
      <c r="A449" s="2">
        <v>42803</v>
      </c>
      <c r="B449" s="3">
        <v>0.42433824074074072</v>
      </c>
      <c r="C449" s="4">
        <v>14.21</v>
      </c>
      <c r="D449" s="4">
        <v>7.0000000000000001E-3</v>
      </c>
      <c r="E449" s="4">
        <v>70</v>
      </c>
      <c r="F449" s="4">
        <v>363.7</v>
      </c>
      <c r="G449" s="4">
        <v>-13.6</v>
      </c>
      <c r="H449" s="4">
        <v>32</v>
      </c>
      <c r="J449" s="4">
        <v>0.8</v>
      </c>
      <c r="K449" s="4">
        <v>0.85729999999999995</v>
      </c>
      <c r="L449" s="4">
        <v>12.1823</v>
      </c>
      <c r="M449" s="4">
        <v>6.0000000000000001E-3</v>
      </c>
      <c r="N449" s="4">
        <v>311.76659999999998</v>
      </c>
      <c r="O449" s="4">
        <v>0</v>
      </c>
      <c r="P449" s="4">
        <v>311.8</v>
      </c>
      <c r="Q449" s="4">
        <v>242.01089999999999</v>
      </c>
      <c r="R449" s="4">
        <v>0</v>
      </c>
      <c r="S449" s="4">
        <v>242</v>
      </c>
      <c r="T449" s="4">
        <v>31.9787</v>
      </c>
      <c r="W449" s="4">
        <v>0</v>
      </c>
      <c r="X449" s="4">
        <v>0.68579999999999997</v>
      </c>
      <c r="Y449" s="4">
        <v>11.8</v>
      </c>
      <c r="Z449" s="4">
        <v>851</v>
      </c>
      <c r="AA449" s="4">
        <v>861</v>
      </c>
      <c r="AB449" s="4">
        <v>851</v>
      </c>
      <c r="AC449" s="4">
        <v>73</v>
      </c>
      <c r="AD449" s="4">
        <v>13.67</v>
      </c>
      <c r="AE449" s="4">
        <v>0.31</v>
      </c>
      <c r="AF449" s="4">
        <v>981</v>
      </c>
      <c r="AG449" s="4">
        <v>-5</v>
      </c>
      <c r="AH449" s="4">
        <v>10</v>
      </c>
      <c r="AI449" s="4">
        <v>13</v>
      </c>
      <c r="AJ449" s="4">
        <v>120</v>
      </c>
      <c r="AK449" s="4">
        <v>120</v>
      </c>
      <c r="AL449" s="4">
        <v>4.9000000000000004</v>
      </c>
      <c r="AM449" s="4">
        <v>142</v>
      </c>
      <c r="AN449" s="4" t="s">
        <v>155</v>
      </c>
      <c r="AO449" s="4">
        <v>2</v>
      </c>
      <c r="AP449" s="5">
        <v>0.63304398148148155</v>
      </c>
      <c r="AQ449" s="4">
        <v>47.163758999999999</v>
      </c>
      <c r="AR449" s="4">
        <v>-88.490223</v>
      </c>
      <c r="AS449" s="4">
        <v>318.60000000000002</v>
      </c>
      <c r="AT449" s="4">
        <v>31.1</v>
      </c>
      <c r="AU449" s="4">
        <v>12</v>
      </c>
      <c r="AV449" s="4">
        <v>12</v>
      </c>
      <c r="AW449" s="4" t="s">
        <v>404</v>
      </c>
      <c r="AX449" s="4">
        <v>0.90959000000000001</v>
      </c>
      <c r="AY449" s="4">
        <v>1.097602</v>
      </c>
      <c r="AZ449" s="4">
        <v>1.9</v>
      </c>
      <c r="BA449" s="4">
        <v>11.154</v>
      </c>
      <c r="BB449" s="4">
        <v>11.91</v>
      </c>
      <c r="BC449" s="4">
        <v>1.07</v>
      </c>
      <c r="BD449" s="4">
        <v>16.643999999999998</v>
      </c>
      <c r="BE449" s="4">
        <v>2417.3510000000001</v>
      </c>
      <c r="BF449" s="4">
        <v>0.75800000000000001</v>
      </c>
      <c r="BG449" s="4">
        <v>6.4790000000000001</v>
      </c>
      <c r="BH449" s="4">
        <v>0</v>
      </c>
      <c r="BI449" s="4">
        <v>6.4790000000000001</v>
      </c>
      <c r="BJ449" s="4">
        <v>5.0289999999999999</v>
      </c>
      <c r="BK449" s="4">
        <v>0</v>
      </c>
      <c r="BL449" s="4">
        <v>5.0289999999999999</v>
      </c>
      <c r="BM449" s="4">
        <v>0.2631</v>
      </c>
      <c r="BQ449" s="4">
        <v>98.953999999999994</v>
      </c>
      <c r="BR449" s="4">
        <v>0.27377600000000002</v>
      </c>
      <c r="BS449" s="4">
        <v>-5</v>
      </c>
      <c r="BT449" s="4">
        <v>0.19448399999999999</v>
      </c>
      <c r="BU449" s="4">
        <v>6.6904009999999996</v>
      </c>
      <c r="BV449" s="4">
        <v>3.9285770000000002</v>
      </c>
    </row>
    <row r="450" spans="1:74" x14ac:dyDescent="0.25">
      <c r="A450" s="2">
        <v>42803</v>
      </c>
      <c r="B450" s="3">
        <v>0.42434981481481482</v>
      </c>
      <c r="C450" s="4">
        <v>14.21</v>
      </c>
      <c r="D450" s="4">
        <v>7.0000000000000001E-3</v>
      </c>
      <c r="E450" s="4">
        <v>70</v>
      </c>
      <c r="F450" s="4">
        <v>417.9</v>
      </c>
      <c r="G450" s="4">
        <v>-6.7</v>
      </c>
      <c r="H450" s="4">
        <v>29.7</v>
      </c>
      <c r="J450" s="4">
        <v>0.8</v>
      </c>
      <c r="K450" s="4">
        <v>0.85729999999999995</v>
      </c>
      <c r="L450" s="4">
        <v>12.182</v>
      </c>
      <c r="M450" s="4">
        <v>6.0000000000000001E-3</v>
      </c>
      <c r="N450" s="4">
        <v>358.22989999999999</v>
      </c>
      <c r="O450" s="4">
        <v>0</v>
      </c>
      <c r="P450" s="4">
        <v>358.2</v>
      </c>
      <c r="Q450" s="4">
        <v>278.0675</v>
      </c>
      <c r="R450" s="4">
        <v>0</v>
      </c>
      <c r="S450" s="4">
        <v>278.10000000000002</v>
      </c>
      <c r="T450" s="4">
        <v>29.669699999999999</v>
      </c>
      <c r="W450" s="4">
        <v>0</v>
      </c>
      <c r="X450" s="4">
        <v>0.68579999999999997</v>
      </c>
      <c r="Y450" s="4">
        <v>12</v>
      </c>
      <c r="Z450" s="4">
        <v>849</v>
      </c>
      <c r="AA450" s="4">
        <v>859</v>
      </c>
      <c r="AB450" s="4">
        <v>851</v>
      </c>
      <c r="AC450" s="4">
        <v>73</v>
      </c>
      <c r="AD450" s="4">
        <v>13.66</v>
      </c>
      <c r="AE450" s="4">
        <v>0.31</v>
      </c>
      <c r="AF450" s="4">
        <v>982</v>
      </c>
      <c r="AG450" s="4">
        <v>-5</v>
      </c>
      <c r="AH450" s="4">
        <v>10.757999999999999</v>
      </c>
      <c r="AI450" s="4">
        <v>13</v>
      </c>
      <c r="AJ450" s="4">
        <v>120</v>
      </c>
      <c r="AK450" s="4">
        <v>119.2</v>
      </c>
      <c r="AL450" s="4">
        <v>4.8</v>
      </c>
      <c r="AM450" s="4">
        <v>142</v>
      </c>
      <c r="AN450" s="4" t="s">
        <v>155</v>
      </c>
      <c r="AO450" s="4">
        <v>2</v>
      </c>
      <c r="AP450" s="5">
        <v>0.63305555555555559</v>
      </c>
      <c r="AQ450" s="4">
        <v>47.163702999999998</v>
      </c>
      <c r="AR450" s="4">
        <v>-88.490387999999996</v>
      </c>
      <c r="AS450" s="4">
        <v>318.5</v>
      </c>
      <c r="AT450" s="4">
        <v>30.5</v>
      </c>
      <c r="AU450" s="4">
        <v>12</v>
      </c>
      <c r="AV450" s="4">
        <v>12</v>
      </c>
      <c r="AW450" s="4" t="s">
        <v>404</v>
      </c>
      <c r="AX450" s="4">
        <v>0.9</v>
      </c>
      <c r="AY450" s="4">
        <v>1.1975020000000001</v>
      </c>
      <c r="AZ450" s="4">
        <v>1.9</v>
      </c>
      <c r="BA450" s="4">
        <v>11.154</v>
      </c>
      <c r="BB450" s="4">
        <v>11.91</v>
      </c>
      <c r="BC450" s="4">
        <v>1.07</v>
      </c>
      <c r="BD450" s="4">
        <v>16.648</v>
      </c>
      <c r="BE450" s="4">
        <v>2417.3969999999999</v>
      </c>
      <c r="BF450" s="4">
        <v>0.75800000000000001</v>
      </c>
      <c r="BG450" s="4">
        <v>7.444</v>
      </c>
      <c r="BH450" s="4">
        <v>0</v>
      </c>
      <c r="BI450" s="4">
        <v>7.444</v>
      </c>
      <c r="BJ450" s="4">
        <v>5.7789999999999999</v>
      </c>
      <c r="BK450" s="4">
        <v>0</v>
      </c>
      <c r="BL450" s="4">
        <v>5.7789999999999999</v>
      </c>
      <c r="BM450" s="4">
        <v>0.24410000000000001</v>
      </c>
      <c r="BQ450" s="4">
        <v>98.956000000000003</v>
      </c>
      <c r="BR450" s="4">
        <v>0.27609600000000001</v>
      </c>
      <c r="BS450" s="4">
        <v>-5</v>
      </c>
      <c r="BT450" s="4">
        <v>0.19930600000000001</v>
      </c>
      <c r="BU450" s="4">
        <v>6.747096</v>
      </c>
      <c r="BV450" s="4">
        <v>4.0259809999999998</v>
      </c>
    </row>
    <row r="451" spans="1:74" x14ac:dyDescent="0.25">
      <c r="A451" s="2">
        <v>42803</v>
      </c>
      <c r="B451" s="3">
        <v>0.42436138888888886</v>
      </c>
      <c r="C451" s="4">
        <v>14.217000000000001</v>
      </c>
      <c r="D451" s="4">
        <v>7.0000000000000001E-3</v>
      </c>
      <c r="E451" s="4">
        <v>70</v>
      </c>
      <c r="F451" s="4">
        <v>431.2</v>
      </c>
      <c r="G451" s="4">
        <v>-5.3</v>
      </c>
      <c r="H451" s="4">
        <v>24.7</v>
      </c>
      <c r="J451" s="4">
        <v>0.8</v>
      </c>
      <c r="K451" s="4">
        <v>0.85729999999999995</v>
      </c>
      <c r="L451" s="4">
        <v>12.1889</v>
      </c>
      <c r="M451" s="4">
        <v>6.0000000000000001E-3</v>
      </c>
      <c r="N451" s="4">
        <v>369.64589999999998</v>
      </c>
      <c r="O451" s="4">
        <v>0</v>
      </c>
      <c r="P451" s="4">
        <v>369.6</v>
      </c>
      <c r="Q451" s="4">
        <v>286.93650000000002</v>
      </c>
      <c r="R451" s="4">
        <v>0</v>
      </c>
      <c r="S451" s="4">
        <v>286.89999999999998</v>
      </c>
      <c r="T451" s="4">
        <v>24.719799999999999</v>
      </c>
      <c r="W451" s="4">
        <v>0</v>
      </c>
      <c r="X451" s="4">
        <v>0.68589999999999995</v>
      </c>
      <c r="Y451" s="4">
        <v>11.9</v>
      </c>
      <c r="Z451" s="4">
        <v>849</v>
      </c>
      <c r="AA451" s="4">
        <v>860</v>
      </c>
      <c r="AB451" s="4">
        <v>852</v>
      </c>
      <c r="AC451" s="4">
        <v>73</v>
      </c>
      <c r="AD451" s="4">
        <v>13.67</v>
      </c>
      <c r="AE451" s="4">
        <v>0.31</v>
      </c>
      <c r="AF451" s="4">
        <v>981</v>
      </c>
      <c r="AG451" s="4">
        <v>-5</v>
      </c>
      <c r="AH451" s="4">
        <v>11</v>
      </c>
      <c r="AI451" s="4">
        <v>13</v>
      </c>
      <c r="AJ451" s="4">
        <v>120</v>
      </c>
      <c r="AK451" s="4">
        <v>119</v>
      </c>
      <c r="AL451" s="4">
        <v>5.2</v>
      </c>
      <c r="AM451" s="4">
        <v>142</v>
      </c>
      <c r="AN451" s="4" t="s">
        <v>155</v>
      </c>
      <c r="AO451" s="4">
        <v>2</v>
      </c>
      <c r="AP451" s="5">
        <v>0.63306712962962963</v>
      </c>
      <c r="AQ451" s="4">
        <v>47.163660999999998</v>
      </c>
      <c r="AR451" s="4">
        <v>-88.490562999999995</v>
      </c>
      <c r="AS451" s="4">
        <v>318.39999999999998</v>
      </c>
      <c r="AT451" s="4">
        <v>30.8</v>
      </c>
      <c r="AU451" s="4">
        <v>12</v>
      </c>
      <c r="AV451" s="4">
        <v>11</v>
      </c>
      <c r="AW451" s="4" t="s">
        <v>405</v>
      </c>
      <c r="AX451" s="4">
        <v>0.9</v>
      </c>
      <c r="AY451" s="4">
        <v>1.2</v>
      </c>
      <c r="AZ451" s="4">
        <v>1.9</v>
      </c>
      <c r="BA451" s="4">
        <v>11.154</v>
      </c>
      <c r="BB451" s="4">
        <v>11.91</v>
      </c>
      <c r="BC451" s="4">
        <v>1.07</v>
      </c>
      <c r="BD451" s="4">
        <v>16.638999999999999</v>
      </c>
      <c r="BE451" s="4">
        <v>2417.4920000000002</v>
      </c>
      <c r="BF451" s="4">
        <v>0.75800000000000001</v>
      </c>
      <c r="BG451" s="4">
        <v>7.6779999999999999</v>
      </c>
      <c r="BH451" s="4">
        <v>0</v>
      </c>
      <c r="BI451" s="4">
        <v>7.6779999999999999</v>
      </c>
      <c r="BJ451" s="4">
        <v>5.96</v>
      </c>
      <c r="BK451" s="4">
        <v>0</v>
      </c>
      <c r="BL451" s="4">
        <v>5.96</v>
      </c>
      <c r="BM451" s="4">
        <v>0.20330000000000001</v>
      </c>
      <c r="BQ451" s="4">
        <v>98.911000000000001</v>
      </c>
      <c r="BR451" s="4">
        <v>0.27748400000000001</v>
      </c>
      <c r="BS451" s="4">
        <v>-5</v>
      </c>
      <c r="BT451" s="4">
        <v>0.194936</v>
      </c>
      <c r="BU451" s="4">
        <v>6.7810160000000002</v>
      </c>
      <c r="BV451" s="4">
        <v>3.9377070000000001</v>
      </c>
    </row>
    <row r="452" spans="1:74" x14ac:dyDescent="0.25">
      <c r="A452" s="2">
        <v>42803</v>
      </c>
      <c r="B452" s="3">
        <v>0.42437296296296295</v>
      </c>
      <c r="C452" s="4">
        <v>14.016999999999999</v>
      </c>
      <c r="D452" s="4">
        <v>7.0000000000000001E-3</v>
      </c>
      <c r="E452" s="4">
        <v>70</v>
      </c>
      <c r="F452" s="4">
        <v>432.2</v>
      </c>
      <c r="G452" s="4">
        <v>-5.3</v>
      </c>
      <c r="H452" s="4">
        <v>28.9</v>
      </c>
      <c r="J452" s="4">
        <v>0.8</v>
      </c>
      <c r="K452" s="4">
        <v>0.85929999999999995</v>
      </c>
      <c r="L452" s="4">
        <v>12.044700000000001</v>
      </c>
      <c r="M452" s="4">
        <v>6.0000000000000001E-3</v>
      </c>
      <c r="N452" s="4">
        <v>371.39780000000002</v>
      </c>
      <c r="O452" s="4">
        <v>0</v>
      </c>
      <c r="P452" s="4">
        <v>371.4</v>
      </c>
      <c r="Q452" s="4">
        <v>288.3</v>
      </c>
      <c r="R452" s="4">
        <v>0</v>
      </c>
      <c r="S452" s="4">
        <v>288.3</v>
      </c>
      <c r="T452" s="4">
        <v>28.932500000000001</v>
      </c>
      <c r="W452" s="4">
        <v>0</v>
      </c>
      <c r="X452" s="4">
        <v>0.6875</v>
      </c>
      <c r="Y452" s="4">
        <v>11.8</v>
      </c>
      <c r="Z452" s="4">
        <v>850</v>
      </c>
      <c r="AA452" s="4">
        <v>861</v>
      </c>
      <c r="AB452" s="4">
        <v>852</v>
      </c>
      <c r="AC452" s="4">
        <v>73</v>
      </c>
      <c r="AD452" s="4">
        <v>13.67</v>
      </c>
      <c r="AE452" s="4">
        <v>0.31</v>
      </c>
      <c r="AF452" s="4">
        <v>981</v>
      </c>
      <c r="AG452" s="4">
        <v>-5</v>
      </c>
      <c r="AH452" s="4">
        <v>11</v>
      </c>
      <c r="AI452" s="4">
        <v>13</v>
      </c>
      <c r="AJ452" s="4">
        <v>120</v>
      </c>
      <c r="AK452" s="4">
        <v>119</v>
      </c>
      <c r="AL452" s="4">
        <v>5.7</v>
      </c>
      <c r="AM452" s="4">
        <v>142</v>
      </c>
      <c r="AN452" s="4" t="s">
        <v>155</v>
      </c>
      <c r="AO452" s="4">
        <v>2</v>
      </c>
      <c r="AP452" s="5">
        <v>0.63307870370370367</v>
      </c>
      <c r="AQ452" s="4">
        <v>47.163623999999999</v>
      </c>
      <c r="AR452" s="4">
        <v>-88.490746999999999</v>
      </c>
      <c r="AS452" s="4">
        <v>318.39999999999998</v>
      </c>
      <c r="AT452" s="4">
        <v>31.9</v>
      </c>
      <c r="AU452" s="4">
        <v>12</v>
      </c>
      <c r="AV452" s="4">
        <v>12</v>
      </c>
      <c r="AW452" s="4" t="s">
        <v>404</v>
      </c>
      <c r="AX452" s="4">
        <v>0.9</v>
      </c>
      <c r="AY452" s="4">
        <v>1.2973030000000001</v>
      </c>
      <c r="AZ452" s="4">
        <v>1.9</v>
      </c>
      <c r="BA452" s="4">
        <v>11.154</v>
      </c>
      <c r="BB452" s="4">
        <v>12.07</v>
      </c>
      <c r="BC452" s="4">
        <v>1.08</v>
      </c>
      <c r="BD452" s="4">
        <v>16.370999999999999</v>
      </c>
      <c r="BE452" s="4">
        <v>2417.4789999999998</v>
      </c>
      <c r="BF452" s="4">
        <v>0.76800000000000002</v>
      </c>
      <c r="BG452" s="4">
        <v>7.806</v>
      </c>
      <c r="BH452" s="4">
        <v>0</v>
      </c>
      <c r="BI452" s="4">
        <v>7.806</v>
      </c>
      <c r="BJ452" s="4">
        <v>6.06</v>
      </c>
      <c r="BK452" s="4">
        <v>0</v>
      </c>
      <c r="BL452" s="4">
        <v>6.06</v>
      </c>
      <c r="BM452" s="4">
        <v>0.24079999999999999</v>
      </c>
      <c r="BQ452" s="4">
        <v>100.325</v>
      </c>
      <c r="BR452" s="4">
        <v>0.30580400000000002</v>
      </c>
      <c r="BS452" s="4">
        <v>-5</v>
      </c>
      <c r="BT452" s="4">
        <v>0.192242</v>
      </c>
      <c r="BU452" s="4">
        <v>7.4730860000000003</v>
      </c>
      <c r="BV452" s="4">
        <v>3.8832879999999999</v>
      </c>
    </row>
    <row r="453" spans="1:74" x14ac:dyDescent="0.25">
      <c r="A453" s="2">
        <v>42803</v>
      </c>
      <c r="B453" s="3">
        <v>0.42438453703703699</v>
      </c>
      <c r="C453" s="4">
        <v>13.821999999999999</v>
      </c>
      <c r="D453" s="4">
        <v>4.1999999999999997E-3</v>
      </c>
      <c r="E453" s="4">
        <v>42.100259000000001</v>
      </c>
      <c r="F453" s="4">
        <v>449.3</v>
      </c>
      <c r="G453" s="4">
        <v>-8.6999999999999993</v>
      </c>
      <c r="H453" s="4">
        <v>26.2</v>
      </c>
      <c r="J453" s="4">
        <v>0.8</v>
      </c>
      <c r="K453" s="4">
        <v>0.86099999999999999</v>
      </c>
      <c r="L453" s="4">
        <v>11.9015</v>
      </c>
      <c r="M453" s="4">
        <v>3.5999999999999999E-3</v>
      </c>
      <c r="N453" s="4">
        <v>386.8288</v>
      </c>
      <c r="O453" s="4">
        <v>0</v>
      </c>
      <c r="P453" s="4">
        <v>386.8</v>
      </c>
      <c r="Q453" s="4">
        <v>300.27839999999998</v>
      </c>
      <c r="R453" s="4">
        <v>0</v>
      </c>
      <c r="S453" s="4">
        <v>300.3</v>
      </c>
      <c r="T453" s="4">
        <v>26.168500000000002</v>
      </c>
      <c r="W453" s="4">
        <v>0</v>
      </c>
      <c r="X453" s="4">
        <v>0.68879999999999997</v>
      </c>
      <c r="Y453" s="4">
        <v>11.8</v>
      </c>
      <c r="Z453" s="4">
        <v>851</v>
      </c>
      <c r="AA453" s="4">
        <v>861</v>
      </c>
      <c r="AB453" s="4">
        <v>852</v>
      </c>
      <c r="AC453" s="4">
        <v>73</v>
      </c>
      <c r="AD453" s="4">
        <v>13.67</v>
      </c>
      <c r="AE453" s="4">
        <v>0.31</v>
      </c>
      <c r="AF453" s="4">
        <v>981</v>
      </c>
      <c r="AG453" s="4">
        <v>-5</v>
      </c>
      <c r="AH453" s="4">
        <v>11</v>
      </c>
      <c r="AI453" s="4">
        <v>13</v>
      </c>
      <c r="AJ453" s="4">
        <v>119.2</v>
      </c>
      <c r="AK453" s="4">
        <v>119</v>
      </c>
      <c r="AL453" s="4">
        <v>5.5</v>
      </c>
      <c r="AM453" s="4">
        <v>142</v>
      </c>
      <c r="AN453" s="4" t="s">
        <v>155</v>
      </c>
      <c r="AO453" s="4">
        <v>2</v>
      </c>
      <c r="AP453" s="5">
        <v>0.63309027777777771</v>
      </c>
      <c r="AQ453" s="4">
        <v>47.163598999999998</v>
      </c>
      <c r="AR453" s="4">
        <v>-88.490950999999995</v>
      </c>
      <c r="AS453" s="4">
        <v>318.5</v>
      </c>
      <c r="AT453" s="4">
        <v>33.299999999999997</v>
      </c>
      <c r="AU453" s="4">
        <v>12</v>
      </c>
      <c r="AV453" s="4">
        <v>12</v>
      </c>
      <c r="AW453" s="4" t="s">
        <v>404</v>
      </c>
      <c r="AX453" s="4">
        <v>0.99720299999999995</v>
      </c>
      <c r="AY453" s="4">
        <v>1.4944059999999999</v>
      </c>
      <c r="AZ453" s="4">
        <v>2.191608</v>
      </c>
      <c r="BA453" s="4">
        <v>11.154</v>
      </c>
      <c r="BB453" s="4">
        <v>12.23</v>
      </c>
      <c r="BC453" s="4">
        <v>1.1000000000000001</v>
      </c>
      <c r="BD453" s="4">
        <v>16.138999999999999</v>
      </c>
      <c r="BE453" s="4">
        <v>2418.0970000000002</v>
      </c>
      <c r="BF453" s="4">
        <v>0.46899999999999997</v>
      </c>
      <c r="BG453" s="4">
        <v>8.2309999999999999</v>
      </c>
      <c r="BH453" s="4">
        <v>0</v>
      </c>
      <c r="BI453" s="4">
        <v>8.2309999999999999</v>
      </c>
      <c r="BJ453" s="4">
        <v>6.3890000000000002</v>
      </c>
      <c r="BK453" s="4">
        <v>0</v>
      </c>
      <c r="BL453" s="4">
        <v>6.3890000000000002</v>
      </c>
      <c r="BM453" s="4">
        <v>0.2205</v>
      </c>
      <c r="BQ453" s="4">
        <v>101.761</v>
      </c>
      <c r="BR453" s="4">
        <v>0.27785799999999999</v>
      </c>
      <c r="BS453" s="4">
        <v>-5</v>
      </c>
      <c r="BT453" s="4">
        <v>0.192</v>
      </c>
      <c r="BU453" s="4">
        <v>6.7901550000000004</v>
      </c>
      <c r="BV453" s="4">
        <v>3.8784000000000001</v>
      </c>
    </row>
    <row r="454" spans="1:74" x14ac:dyDescent="0.25">
      <c r="A454" s="2">
        <v>42803</v>
      </c>
      <c r="B454" s="3">
        <v>0.42439611111111114</v>
      </c>
      <c r="C454" s="4">
        <v>13.853999999999999</v>
      </c>
      <c r="D454" s="4">
        <v>3.0000000000000001E-3</v>
      </c>
      <c r="E454" s="4">
        <v>30</v>
      </c>
      <c r="F454" s="4">
        <v>460.8</v>
      </c>
      <c r="G454" s="4">
        <v>-3.3</v>
      </c>
      <c r="H454" s="4">
        <v>25</v>
      </c>
      <c r="J454" s="4">
        <v>0.8</v>
      </c>
      <c r="K454" s="4">
        <v>0.86070000000000002</v>
      </c>
      <c r="L454" s="4">
        <v>11.924099999999999</v>
      </c>
      <c r="M454" s="4">
        <v>2.5999999999999999E-3</v>
      </c>
      <c r="N454" s="4">
        <v>396.65249999999997</v>
      </c>
      <c r="O454" s="4">
        <v>0</v>
      </c>
      <c r="P454" s="4">
        <v>396.7</v>
      </c>
      <c r="Q454" s="4">
        <v>307.90410000000003</v>
      </c>
      <c r="R454" s="4">
        <v>0</v>
      </c>
      <c r="S454" s="4">
        <v>307.89999999999998</v>
      </c>
      <c r="T454" s="4">
        <v>25.027999999999999</v>
      </c>
      <c r="W454" s="4">
        <v>0</v>
      </c>
      <c r="X454" s="4">
        <v>0.68859999999999999</v>
      </c>
      <c r="Y454" s="4">
        <v>11.7</v>
      </c>
      <c r="Z454" s="4">
        <v>852</v>
      </c>
      <c r="AA454" s="4">
        <v>862</v>
      </c>
      <c r="AB454" s="4">
        <v>852</v>
      </c>
      <c r="AC454" s="4">
        <v>73</v>
      </c>
      <c r="AD454" s="4">
        <v>13.67</v>
      </c>
      <c r="AE454" s="4">
        <v>0.31</v>
      </c>
      <c r="AF454" s="4">
        <v>981</v>
      </c>
      <c r="AG454" s="4">
        <v>-5</v>
      </c>
      <c r="AH454" s="4">
        <v>11</v>
      </c>
      <c r="AI454" s="4">
        <v>13</v>
      </c>
      <c r="AJ454" s="4">
        <v>119</v>
      </c>
      <c r="AK454" s="4">
        <v>119.8</v>
      </c>
      <c r="AL454" s="4">
        <v>5.3</v>
      </c>
      <c r="AM454" s="4">
        <v>142</v>
      </c>
      <c r="AN454" s="4" t="s">
        <v>155</v>
      </c>
      <c r="AO454" s="4">
        <v>2</v>
      </c>
      <c r="AP454" s="5">
        <v>0.63310185185185186</v>
      </c>
      <c r="AQ454" s="4">
        <v>47.163561000000001</v>
      </c>
      <c r="AR454" s="4">
        <v>-88.491148999999993</v>
      </c>
      <c r="AS454" s="4">
        <v>318.10000000000002</v>
      </c>
      <c r="AT454" s="4">
        <v>34.299999999999997</v>
      </c>
      <c r="AU454" s="4">
        <v>12</v>
      </c>
      <c r="AV454" s="4">
        <v>12</v>
      </c>
      <c r="AW454" s="4" t="s">
        <v>404</v>
      </c>
      <c r="AX454" s="4">
        <v>0.90289699999999995</v>
      </c>
      <c r="AY454" s="4">
        <v>1.4028970000000001</v>
      </c>
      <c r="AZ454" s="4">
        <v>1.617383</v>
      </c>
      <c r="BA454" s="4">
        <v>11.154</v>
      </c>
      <c r="BB454" s="4">
        <v>12.21</v>
      </c>
      <c r="BC454" s="4">
        <v>1.0900000000000001</v>
      </c>
      <c r="BD454" s="4">
        <v>16.184000000000001</v>
      </c>
      <c r="BE454" s="4">
        <v>2418.3200000000002</v>
      </c>
      <c r="BF454" s="4">
        <v>0.33300000000000002</v>
      </c>
      <c r="BG454" s="4">
        <v>8.4239999999999995</v>
      </c>
      <c r="BH454" s="4">
        <v>0</v>
      </c>
      <c r="BI454" s="4">
        <v>8.4239999999999995</v>
      </c>
      <c r="BJ454" s="4">
        <v>6.5389999999999997</v>
      </c>
      <c r="BK454" s="4">
        <v>0</v>
      </c>
      <c r="BL454" s="4">
        <v>6.5389999999999997</v>
      </c>
      <c r="BM454" s="4">
        <v>0.21049999999999999</v>
      </c>
      <c r="BQ454" s="4">
        <v>101.539</v>
      </c>
      <c r="BR454" s="4">
        <v>0.27585399999999999</v>
      </c>
      <c r="BS454" s="4">
        <v>-5</v>
      </c>
      <c r="BT454" s="4">
        <v>0.191242</v>
      </c>
      <c r="BU454" s="4">
        <v>6.7411830000000004</v>
      </c>
      <c r="BV454" s="4">
        <v>3.8630879999999999</v>
      </c>
    </row>
    <row r="455" spans="1:74" x14ac:dyDescent="0.25">
      <c r="A455" s="2">
        <v>42803</v>
      </c>
      <c r="B455" s="3">
        <v>0.42440768518518518</v>
      </c>
      <c r="C455" s="4">
        <v>14.151</v>
      </c>
      <c r="D455" s="4">
        <v>2.5999999999999999E-3</v>
      </c>
      <c r="E455" s="4">
        <v>26.442464000000001</v>
      </c>
      <c r="F455" s="4">
        <v>530.20000000000005</v>
      </c>
      <c r="G455" s="4">
        <v>0.1</v>
      </c>
      <c r="H455" s="4">
        <v>30.1</v>
      </c>
      <c r="J455" s="4">
        <v>0.7</v>
      </c>
      <c r="K455" s="4">
        <v>0.85799999999999998</v>
      </c>
      <c r="L455" s="4">
        <v>12.1417</v>
      </c>
      <c r="M455" s="4">
        <v>2.3E-3</v>
      </c>
      <c r="N455" s="4">
        <v>454.9092</v>
      </c>
      <c r="O455" s="4">
        <v>8.5800000000000001E-2</v>
      </c>
      <c r="P455" s="4">
        <v>455</v>
      </c>
      <c r="Q455" s="4">
        <v>353.12619999999998</v>
      </c>
      <c r="R455" s="4">
        <v>6.6600000000000006E-2</v>
      </c>
      <c r="S455" s="4">
        <v>353.2</v>
      </c>
      <c r="T455" s="4">
        <v>30.1</v>
      </c>
      <c r="W455" s="4">
        <v>0</v>
      </c>
      <c r="X455" s="4">
        <v>0.60060000000000002</v>
      </c>
      <c r="Y455" s="4">
        <v>11.8</v>
      </c>
      <c r="Z455" s="4">
        <v>851</v>
      </c>
      <c r="AA455" s="4">
        <v>861</v>
      </c>
      <c r="AB455" s="4">
        <v>851</v>
      </c>
      <c r="AC455" s="4">
        <v>73</v>
      </c>
      <c r="AD455" s="4">
        <v>13.67</v>
      </c>
      <c r="AE455" s="4">
        <v>0.31</v>
      </c>
      <c r="AF455" s="4">
        <v>981</v>
      </c>
      <c r="AG455" s="4">
        <v>-5</v>
      </c>
      <c r="AH455" s="4">
        <v>11</v>
      </c>
      <c r="AI455" s="4">
        <v>13</v>
      </c>
      <c r="AJ455" s="4">
        <v>119</v>
      </c>
      <c r="AK455" s="4">
        <v>119.2</v>
      </c>
      <c r="AL455" s="4">
        <v>5.2</v>
      </c>
      <c r="AM455" s="4">
        <v>142</v>
      </c>
      <c r="AN455" s="4" t="s">
        <v>155</v>
      </c>
      <c r="AO455" s="4">
        <v>2</v>
      </c>
      <c r="AP455" s="5">
        <v>0.6331134259259259</v>
      </c>
      <c r="AQ455" s="4">
        <v>47.163502000000001</v>
      </c>
      <c r="AR455" s="4">
        <v>-88.491352000000006</v>
      </c>
      <c r="AS455" s="4">
        <v>317.7</v>
      </c>
      <c r="AT455" s="4">
        <v>35.4</v>
      </c>
      <c r="AU455" s="4">
        <v>12</v>
      </c>
      <c r="AV455" s="4">
        <v>12</v>
      </c>
      <c r="AW455" s="4" t="s">
        <v>404</v>
      </c>
      <c r="AX455" s="4">
        <v>0.9</v>
      </c>
      <c r="AY455" s="4">
        <v>1.4</v>
      </c>
      <c r="AZ455" s="4">
        <v>1.697003</v>
      </c>
      <c r="BA455" s="4">
        <v>11.154</v>
      </c>
      <c r="BB455" s="4">
        <v>11.97</v>
      </c>
      <c r="BC455" s="4">
        <v>1.07</v>
      </c>
      <c r="BD455" s="4">
        <v>16.550999999999998</v>
      </c>
      <c r="BE455" s="4">
        <v>2418.154</v>
      </c>
      <c r="BF455" s="4">
        <v>0.28799999999999998</v>
      </c>
      <c r="BG455" s="4">
        <v>9.4879999999999995</v>
      </c>
      <c r="BH455" s="4">
        <v>2E-3</v>
      </c>
      <c r="BI455" s="4">
        <v>9.49</v>
      </c>
      <c r="BJ455" s="4">
        <v>7.3650000000000002</v>
      </c>
      <c r="BK455" s="4">
        <v>1E-3</v>
      </c>
      <c r="BL455" s="4">
        <v>7.3659999999999997</v>
      </c>
      <c r="BM455" s="4">
        <v>0.24859999999999999</v>
      </c>
      <c r="BQ455" s="4">
        <v>86.972999999999999</v>
      </c>
      <c r="BR455" s="4">
        <v>0.26308199999999998</v>
      </c>
      <c r="BS455" s="4">
        <v>-5</v>
      </c>
      <c r="BT455" s="4">
        <v>0.19175800000000001</v>
      </c>
      <c r="BU455" s="4">
        <v>6.4290659999999997</v>
      </c>
      <c r="BV455" s="4">
        <v>3.8735119999999998</v>
      </c>
    </row>
    <row r="456" spans="1:74" x14ac:dyDescent="0.25">
      <c r="A456" s="2">
        <v>42803</v>
      </c>
      <c r="B456" s="3">
        <v>0.42441925925925927</v>
      </c>
      <c r="C456" s="4">
        <v>13.061</v>
      </c>
      <c r="D456" s="4">
        <v>2.8999999999999998E-3</v>
      </c>
      <c r="E456" s="4">
        <v>28.882148999999998</v>
      </c>
      <c r="F456" s="4">
        <v>633.1</v>
      </c>
      <c r="G456" s="4">
        <v>-2.8</v>
      </c>
      <c r="H456" s="4">
        <v>23.2</v>
      </c>
      <c r="J456" s="4">
        <v>0.7</v>
      </c>
      <c r="K456" s="4">
        <v>0.86780000000000002</v>
      </c>
      <c r="L456" s="4">
        <v>11.334099999999999</v>
      </c>
      <c r="M456" s="4">
        <v>2.5000000000000001E-3</v>
      </c>
      <c r="N456" s="4">
        <v>549.42520000000002</v>
      </c>
      <c r="O456" s="4">
        <v>0</v>
      </c>
      <c r="P456" s="4">
        <v>549.4</v>
      </c>
      <c r="Q456" s="4">
        <v>426.49489999999997</v>
      </c>
      <c r="R456" s="4">
        <v>0</v>
      </c>
      <c r="S456" s="4">
        <v>426.5</v>
      </c>
      <c r="T456" s="4">
        <v>23.206299999999999</v>
      </c>
      <c r="W456" s="4">
        <v>0</v>
      </c>
      <c r="X456" s="4">
        <v>0.60750000000000004</v>
      </c>
      <c r="Y456" s="4">
        <v>11.7</v>
      </c>
      <c r="Z456" s="4">
        <v>852</v>
      </c>
      <c r="AA456" s="4">
        <v>862</v>
      </c>
      <c r="AB456" s="4">
        <v>851</v>
      </c>
      <c r="AC456" s="4">
        <v>73</v>
      </c>
      <c r="AD456" s="4">
        <v>13.67</v>
      </c>
      <c r="AE456" s="4">
        <v>0.31</v>
      </c>
      <c r="AF456" s="4">
        <v>981</v>
      </c>
      <c r="AG456" s="4">
        <v>-5</v>
      </c>
      <c r="AH456" s="4">
        <v>11</v>
      </c>
      <c r="AI456" s="4">
        <v>13</v>
      </c>
      <c r="AJ456" s="4">
        <v>119</v>
      </c>
      <c r="AK456" s="4">
        <v>119</v>
      </c>
      <c r="AL456" s="4">
        <v>5</v>
      </c>
      <c r="AM456" s="4">
        <v>142</v>
      </c>
      <c r="AN456" s="4" t="s">
        <v>155</v>
      </c>
      <c r="AO456" s="4">
        <v>2</v>
      </c>
      <c r="AP456" s="5">
        <v>0.63312500000000005</v>
      </c>
      <c r="AQ456" s="4">
        <v>47.163421999999997</v>
      </c>
      <c r="AR456" s="4">
        <v>-88.491528000000002</v>
      </c>
      <c r="AS456" s="4">
        <v>317.89999999999998</v>
      </c>
      <c r="AT456" s="4">
        <v>35.1</v>
      </c>
      <c r="AU456" s="4">
        <v>12</v>
      </c>
      <c r="AV456" s="4">
        <v>12</v>
      </c>
      <c r="AW456" s="4" t="s">
        <v>404</v>
      </c>
      <c r="AX456" s="4">
        <v>0.99690299999999998</v>
      </c>
      <c r="AY456" s="4">
        <v>1.5938060000000001</v>
      </c>
      <c r="AZ456" s="4">
        <v>1.8938060000000001</v>
      </c>
      <c r="BA456" s="4">
        <v>11.154</v>
      </c>
      <c r="BB456" s="4">
        <v>12.9</v>
      </c>
      <c r="BC456" s="4">
        <v>1.1599999999999999</v>
      </c>
      <c r="BD456" s="4">
        <v>15.234999999999999</v>
      </c>
      <c r="BE456" s="4">
        <v>2418.7429999999999</v>
      </c>
      <c r="BF456" s="4">
        <v>0.34</v>
      </c>
      <c r="BG456" s="4">
        <v>12.279</v>
      </c>
      <c r="BH456" s="4">
        <v>0</v>
      </c>
      <c r="BI456" s="4">
        <v>12.279</v>
      </c>
      <c r="BJ456" s="4">
        <v>9.5310000000000006</v>
      </c>
      <c r="BK456" s="4">
        <v>0</v>
      </c>
      <c r="BL456" s="4">
        <v>9.5310000000000006</v>
      </c>
      <c r="BM456" s="4">
        <v>0.20530000000000001</v>
      </c>
      <c r="BQ456" s="4">
        <v>94.257000000000005</v>
      </c>
      <c r="BR456" s="4">
        <v>0.23526</v>
      </c>
      <c r="BS456" s="4">
        <v>-5</v>
      </c>
      <c r="BT456" s="4">
        <v>0.19048399999999999</v>
      </c>
      <c r="BU456" s="4">
        <v>5.7491659999999998</v>
      </c>
      <c r="BV456" s="4">
        <v>3.8477769999999998</v>
      </c>
    </row>
    <row r="457" spans="1:74" x14ac:dyDescent="0.25">
      <c r="A457" s="2">
        <v>42803</v>
      </c>
      <c r="B457" s="3">
        <v>0.42443083333333331</v>
      </c>
      <c r="C457" s="4">
        <v>13.41</v>
      </c>
      <c r="D457" s="4">
        <v>7.3000000000000001E-3</v>
      </c>
      <c r="E457" s="4">
        <v>73.411371000000003</v>
      </c>
      <c r="F457" s="4">
        <v>679.2</v>
      </c>
      <c r="G457" s="4">
        <v>-8.8000000000000007</v>
      </c>
      <c r="H457" s="4">
        <v>28.4</v>
      </c>
      <c r="J457" s="4">
        <v>0.7</v>
      </c>
      <c r="K457" s="4">
        <v>0.86450000000000005</v>
      </c>
      <c r="L457" s="4">
        <v>11.593299999999999</v>
      </c>
      <c r="M457" s="4">
        <v>6.3E-3</v>
      </c>
      <c r="N457" s="4">
        <v>587.20270000000005</v>
      </c>
      <c r="O457" s="4">
        <v>0</v>
      </c>
      <c r="P457" s="4">
        <v>587.20000000000005</v>
      </c>
      <c r="Q457" s="4">
        <v>455.81990000000002</v>
      </c>
      <c r="R457" s="4">
        <v>0</v>
      </c>
      <c r="S457" s="4">
        <v>455.8</v>
      </c>
      <c r="T457" s="4">
        <v>28.3964</v>
      </c>
      <c r="W457" s="4">
        <v>0</v>
      </c>
      <c r="X457" s="4">
        <v>0.60519999999999996</v>
      </c>
      <c r="Y457" s="4">
        <v>11.7</v>
      </c>
      <c r="Z457" s="4">
        <v>852</v>
      </c>
      <c r="AA457" s="4">
        <v>862</v>
      </c>
      <c r="AB457" s="4">
        <v>852</v>
      </c>
      <c r="AC457" s="4">
        <v>73</v>
      </c>
      <c r="AD457" s="4">
        <v>13.67</v>
      </c>
      <c r="AE457" s="4">
        <v>0.31</v>
      </c>
      <c r="AF457" s="4">
        <v>981</v>
      </c>
      <c r="AG457" s="4">
        <v>-5</v>
      </c>
      <c r="AH457" s="4">
        <v>11</v>
      </c>
      <c r="AI457" s="4">
        <v>13</v>
      </c>
      <c r="AJ457" s="4">
        <v>119</v>
      </c>
      <c r="AK457" s="4">
        <v>118.2</v>
      </c>
      <c r="AL457" s="4">
        <v>4.9000000000000004</v>
      </c>
      <c r="AM457" s="4">
        <v>142</v>
      </c>
      <c r="AN457" s="4" t="s">
        <v>155</v>
      </c>
      <c r="AO457" s="4">
        <v>2</v>
      </c>
      <c r="AP457" s="5">
        <v>0.63313657407407409</v>
      </c>
      <c r="AQ457" s="4">
        <v>47.163330999999999</v>
      </c>
      <c r="AR457" s="4">
        <v>-88.491690000000006</v>
      </c>
      <c r="AS457" s="4">
        <v>317.89999999999998</v>
      </c>
      <c r="AT457" s="4">
        <v>35.1</v>
      </c>
      <c r="AU457" s="4">
        <v>12</v>
      </c>
      <c r="AV457" s="4">
        <v>12</v>
      </c>
      <c r="AW457" s="4" t="s">
        <v>404</v>
      </c>
      <c r="AX457" s="4">
        <v>0.90319700000000003</v>
      </c>
      <c r="AY457" s="4">
        <v>1.6</v>
      </c>
      <c r="AZ457" s="4">
        <v>1.9</v>
      </c>
      <c r="BA457" s="4">
        <v>11.154</v>
      </c>
      <c r="BB457" s="4">
        <v>12.58</v>
      </c>
      <c r="BC457" s="4">
        <v>1.1299999999999999</v>
      </c>
      <c r="BD457" s="4">
        <v>15.67</v>
      </c>
      <c r="BE457" s="4">
        <v>2417.6640000000002</v>
      </c>
      <c r="BF457" s="4">
        <v>0.84199999999999997</v>
      </c>
      <c r="BG457" s="4">
        <v>12.824</v>
      </c>
      <c r="BH457" s="4">
        <v>0</v>
      </c>
      <c r="BI457" s="4">
        <v>12.824</v>
      </c>
      <c r="BJ457" s="4">
        <v>9.9540000000000006</v>
      </c>
      <c r="BK457" s="4">
        <v>0</v>
      </c>
      <c r="BL457" s="4">
        <v>9.9540000000000006</v>
      </c>
      <c r="BM457" s="4">
        <v>0.2455</v>
      </c>
      <c r="BQ457" s="4">
        <v>91.762</v>
      </c>
      <c r="BR457" s="4">
        <v>0.19995399999999999</v>
      </c>
      <c r="BS457" s="4">
        <v>-5</v>
      </c>
      <c r="BT457" s="4">
        <v>0.19075800000000001</v>
      </c>
      <c r="BU457" s="4">
        <v>4.8863750000000001</v>
      </c>
      <c r="BV457" s="4">
        <v>3.8533119999999998</v>
      </c>
    </row>
    <row r="458" spans="1:74" x14ac:dyDescent="0.25">
      <c r="A458" s="2">
        <v>42803</v>
      </c>
      <c r="B458" s="3">
        <v>0.42444240740740741</v>
      </c>
      <c r="C458" s="4">
        <v>14.031000000000001</v>
      </c>
      <c r="D458" s="4">
        <v>1.4E-2</v>
      </c>
      <c r="E458" s="4">
        <v>140.30100300000001</v>
      </c>
      <c r="F458" s="4">
        <v>653.79999999999995</v>
      </c>
      <c r="G458" s="4">
        <v>-10.199999999999999</v>
      </c>
      <c r="H458" s="4">
        <v>33.1</v>
      </c>
      <c r="J458" s="4">
        <v>0.7</v>
      </c>
      <c r="K458" s="4">
        <v>0.85880000000000001</v>
      </c>
      <c r="L458" s="4">
        <v>12.05</v>
      </c>
      <c r="M458" s="4">
        <v>1.2E-2</v>
      </c>
      <c r="N458" s="4">
        <v>561.47370000000001</v>
      </c>
      <c r="O458" s="4">
        <v>0</v>
      </c>
      <c r="P458" s="4">
        <v>561.5</v>
      </c>
      <c r="Q458" s="4">
        <v>435.8476</v>
      </c>
      <c r="R458" s="4">
        <v>0</v>
      </c>
      <c r="S458" s="4">
        <v>435.8</v>
      </c>
      <c r="T458" s="4">
        <v>33.050800000000002</v>
      </c>
      <c r="W458" s="4">
        <v>0</v>
      </c>
      <c r="X458" s="4">
        <v>0.60109999999999997</v>
      </c>
      <c r="Y458" s="4">
        <v>11.7</v>
      </c>
      <c r="Z458" s="4">
        <v>851</v>
      </c>
      <c r="AA458" s="4">
        <v>861</v>
      </c>
      <c r="AB458" s="4">
        <v>851</v>
      </c>
      <c r="AC458" s="4">
        <v>73</v>
      </c>
      <c r="AD458" s="4">
        <v>13.67</v>
      </c>
      <c r="AE458" s="4">
        <v>0.31</v>
      </c>
      <c r="AF458" s="4">
        <v>981</v>
      </c>
      <c r="AG458" s="4">
        <v>-5</v>
      </c>
      <c r="AH458" s="4">
        <v>11</v>
      </c>
      <c r="AI458" s="4">
        <v>13</v>
      </c>
      <c r="AJ458" s="4">
        <v>119</v>
      </c>
      <c r="AK458" s="4">
        <v>118.8</v>
      </c>
      <c r="AL458" s="4">
        <v>4.7</v>
      </c>
      <c r="AM458" s="4">
        <v>142</v>
      </c>
      <c r="AN458" s="4" t="s">
        <v>155</v>
      </c>
      <c r="AO458" s="4">
        <v>2</v>
      </c>
      <c r="AP458" s="5">
        <v>0.63314814814814813</v>
      </c>
      <c r="AQ458" s="4">
        <v>47.163226000000002</v>
      </c>
      <c r="AR458" s="4">
        <v>-88.491832000000002</v>
      </c>
      <c r="AS458" s="4">
        <v>317.7</v>
      </c>
      <c r="AT458" s="4">
        <v>34.799999999999997</v>
      </c>
      <c r="AU458" s="4">
        <v>12</v>
      </c>
      <c r="AV458" s="4">
        <v>12</v>
      </c>
      <c r="AW458" s="4" t="s">
        <v>404</v>
      </c>
      <c r="AX458" s="4">
        <v>0.9</v>
      </c>
      <c r="AY458" s="4">
        <v>1.6</v>
      </c>
      <c r="AZ458" s="4">
        <v>1.9</v>
      </c>
      <c r="BA458" s="4">
        <v>11.154</v>
      </c>
      <c r="BB458" s="4">
        <v>12.05</v>
      </c>
      <c r="BC458" s="4">
        <v>1.08</v>
      </c>
      <c r="BD458" s="4">
        <v>16.443999999999999</v>
      </c>
      <c r="BE458" s="4">
        <v>2416.1799999999998</v>
      </c>
      <c r="BF458" s="4">
        <v>1.538</v>
      </c>
      <c r="BG458" s="4">
        <v>11.79</v>
      </c>
      <c r="BH458" s="4">
        <v>0</v>
      </c>
      <c r="BI458" s="4">
        <v>11.79</v>
      </c>
      <c r="BJ458" s="4">
        <v>9.1519999999999992</v>
      </c>
      <c r="BK458" s="4">
        <v>0</v>
      </c>
      <c r="BL458" s="4">
        <v>9.1519999999999992</v>
      </c>
      <c r="BM458" s="4">
        <v>0.27479999999999999</v>
      </c>
      <c r="BQ458" s="4">
        <v>87.644000000000005</v>
      </c>
      <c r="BR458" s="4">
        <v>0.30091000000000001</v>
      </c>
      <c r="BS458" s="4">
        <v>-5</v>
      </c>
      <c r="BT458" s="4">
        <v>0.19024199999999999</v>
      </c>
      <c r="BU458" s="4">
        <v>7.3534879999999996</v>
      </c>
      <c r="BV458" s="4">
        <v>3.8428879999999999</v>
      </c>
    </row>
    <row r="459" spans="1:74" x14ac:dyDescent="0.25">
      <c r="A459" s="2">
        <v>42803</v>
      </c>
      <c r="B459" s="3">
        <v>0.42445398148148145</v>
      </c>
      <c r="C459" s="4">
        <v>14.411</v>
      </c>
      <c r="D459" s="4">
        <v>1.5699999999999999E-2</v>
      </c>
      <c r="E459" s="4">
        <v>156.82907299999999</v>
      </c>
      <c r="F459" s="4">
        <v>566.20000000000005</v>
      </c>
      <c r="G459" s="4">
        <v>-15</v>
      </c>
      <c r="H459" s="4">
        <v>32.299999999999997</v>
      </c>
      <c r="J459" s="4">
        <v>0.8</v>
      </c>
      <c r="K459" s="4">
        <v>0.85529999999999995</v>
      </c>
      <c r="L459" s="4">
        <v>12.325900000000001</v>
      </c>
      <c r="M459" s="4">
        <v>1.34E-2</v>
      </c>
      <c r="N459" s="4">
        <v>484.26990000000001</v>
      </c>
      <c r="O459" s="4">
        <v>0</v>
      </c>
      <c r="P459" s="4">
        <v>484.3</v>
      </c>
      <c r="Q459" s="4">
        <v>375.91759999999999</v>
      </c>
      <c r="R459" s="4">
        <v>0</v>
      </c>
      <c r="S459" s="4">
        <v>375.9</v>
      </c>
      <c r="T459" s="4">
        <v>32.333199999999998</v>
      </c>
      <c r="W459" s="4">
        <v>0</v>
      </c>
      <c r="X459" s="4">
        <v>0.68420000000000003</v>
      </c>
      <c r="Y459" s="4">
        <v>11.7</v>
      </c>
      <c r="Z459" s="4">
        <v>850</v>
      </c>
      <c r="AA459" s="4">
        <v>860</v>
      </c>
      <c r="AB459" s="4">
        <v>849</v>
      </c>
      <c r="AC459" s="4">
        <v>73</v>
      </c>
      <c r="AD459" s="4">
        <v>13.67</v>
      </c>
      <c r="AE459" s="4">
        <v>0.31</v>
      </c>
      <c r="AF459" s="4">
        <v>981</v>
      </c>
      <c r="AG459" s="4">
        <v>-5</v>
      </c>
      <c r="AH459" s="4">
        <v>10.242000000000001</v>
      </c>
      <c r="AI459" s="4">
        <v>13</v>
      </c>
      <c r="AJ459" s="4">
        <v>119</v>
      </c>
      <c r="AK459" s="4">
        <v>119</v>
      </c>
      <c r="AL459" s="4">
        <v>4.5</v>
      </c>
      <c r="AM459" s="4">
        <v>142</v>
      </c>
      <c r="AN459" s="4" t="s">
        <v>155</v>
      </c>
      <c r="AO459" s="4">
        <v>2</v>
      </c>
      <c r="AP459" s="5">
        <v>0.63315972222222217</v>
      </c>
      <c r="AQ459" s="4">
        <v>47.163113000000003</v>
      </c>
      <c r="AR459" s="4">
        <v>-88.491933000000003</v>
      </c>
      <c r="AS459" s="4">
        <v>317.60000000000002</v>
      </c>
      <c r="AT459" s="4">
        <v>32.6</v>
      </c>
      <c r="AU459" s="4">
        <v>12</v>
      </c>
      <c r="AV459" s="4">
        <v>12</v>
      </c>
      <c r="AW459" s="4" t="s">
        <v>404</v>
      </c>
      <c r="AX459" s="4">
        <v>0.9</v>
      </c>
      <c r="AY459" s="4">
        <v>1.6976770000000001</v>
      </c>
      <c r="AZ459" s="4">
        <v>1.9976769999999999</v>
      </c>
      <c r="BA459" s="4">
        <v>11.154</v>
      </c>
      <c r="BB459" s="4">
        <v>11.75</v>
      </c>
      <c r="BC459" s="4">
        <v>1.05</v>
      </c>
      <c r="BD459" s="4">
        <v>16.917999999999999</v>
      </c>
      <c r="BE459" s="4">
        <v>2415.8159999999998</v>
      </c>
      <c r="BF459" s="4">
        <v>1.673</v>
      </c>
      <c r="BG459" s="4">
        <v>9.94</v>
      </c>
      <c r="BH459" s="4">
        <v>0</v>
      </c>
      <c r="BI459" s="4">
        <v>9.94</v>
      </c>
      <c r="BJ459" s="4">
        <v>7.7160000000000002</v>
      </c>
      <c r="BK459" s="4">
        <v>0</v>
      </c>
      <c r="BL459" s="4">
        <v>7.7160000000000002</v>
      </c>
      <c r="BM459" s="4">
        <v>0.26279999999999998</v>
      </c>
      <c r="BQ459" s="4">
        <v>97.510999999999996</v>
      </c>
      <c r="BR459" s="4">
        <v>0.43302400000000002</v>
      </c>
      <c r="BS459" s="4">
        <v>-5</v>
      </c>
      <c r="BT459" s="4">
        <v>0.19</v>
      </c>
      <c r="BU459" s="4">
        <v>10.582024000000001</v>
      </c>
      <c r="BV459" s="4">
        <v>3.8380000000000001</v>
      </c>
    </row>
    <row r="460" spans="1:74" x14ac:dyDescent="0.25">
      <c r="A460" s="2">
        <v>42803</v>
      </c>
      <c r="B460" s="3">
        <v>0.4244655555555556</v>
      </c>
      <c r="C460" s="4">
        <v>14.472</v>
      </c>
      <c r="D460" s="4">
        <v>1.55E-2</v>
      </c>
      <c r="E460" s="4">
        <v>154.937028</v>
      </c>
      <c r="F460" s="4">
        <v>542.70000000000005</v>
      </c>
      <c r="G460" s="4">
        <v>-14.9</v>
      </c>
      <c r="H460" s="4">
        <v>32.6</v>
      </c>
      <c r="J460" s="4">
        <v>0.95</v>
      </c>
      <c r="K460" s="4">
        <v>0.85470000000000002</v>
      </c>
      <c r="L460" s="4">
        <v>12.3697</v>
      </c>
      <c r="M460" s="4">
        <v>1.32E-2</v>
      </c>
      <c r="N460" s="4">
        <v>463.83609999999999</v>
      </c>
      <c r="O460" s="4">
        <v>0</v>
      </c>
      <c r="P460" s="4">
        <v>463.8</v>
      </c>
      <c r="Q460" s="4">
        <v>360.05579999999998</v>
      </c>
      <c r="R460" s="4">
        <v>0</v>
      </c>
      <c r="S460" s="4">
        <v>360.1</v>
      </c>
      <c r="T460" s="4">
        <v>32.607300000000002</v>
      </c>
      <c r="W460" s="4">
        <v>0</v>
      </c>
      <c r="X460" s="4">
        <v>0.81359999999999999</v>
      </c>
      <c r="Y460" s="4">
        <v>11.7</v>
      </c>
      <c r="Z460" s="4">
        <v>850</v>
      </c>
      <c r="AA460" s="4">
        <v>860</v>
      </c>
      <c r="AB460" s="4">
        <v>849</v>
      </c>
      <c r="AC460" s="4">
        <v>73</v>
      </c>
      <c r="AD460" s="4">
        <v>13.67</v>
      </c>
      <c r="AE460" s="4">
        <v>0.31</v>
      </c>
      <c r="AF460" s="4">
        <v>981</v>
      </c>
      <c r="AG460" s="4">
        <v>-5</v>
      </c>
      <c r="AH460" s="4">
        <v>10</v>
      </c>
      <c r="AI460" s="4">
        <v>13</v>
      </c>
      <c r="AJ460" s="4">
        <v>119</v>
      </c>
      <c r="AK460" s="4">
        <v>119</v>
      </c>
      <c r="AL460" s="4">
        <v>4.5</v>
      </c>
      <c r="AM460" s="4">
        <v>142</v>
      </c>
      <c r="AN460" s="4" t="s">
        <v>155</v>
      </c>
      <c r="AO460" s="4">
        <v>2</v>
      </c>
      <c r="AP460" s="5">
        <v>0.63317129629629632</v>
      </c>
      <c r="AQ460" s="4">
        <v>47.162975000000003</v>
      </c>
      <c r="AR460" s="4">
        <v>-88.491972000000004</v>
      </c>
      <c r="AS460" s="4">
        <v>317.60000000000002</v>
      </c>
      <c r="AT460" s="4">
        <v>32.9</v>
      </c>
      <c r="AU460" s="4">
        <v>12</v>
      </c>
      <c r="AV460" s="4">
        <v>12</v>
      </c>
      <c r="AW460" s="4" t="s">
        <v>404</v>
      </c>
      <c r="AX460" s="4">
        <v>1.6808190000000001</v>
      </c>
      <c r="AY460" s="4">
        <v>1.016783</v>
      </c>
      <c r="AZ460" s="4">
        <v>2.683217</v>
      </c>
      <c r="BA460" s="4">
        <v>11.154</v>
      </c>
      <c r="BB460" s="4">
        <v>11.71</v>
      </c>
      <c r="BC460" s="4">
        <v>1.05</v>
      </c>
      <c r="BD460" s="4">
        <v>16.994</v>
      </c>
      <c r="BE460" s="4">
        <v>2415.828</v>
      </c>
      <c r="BF460" s="4">
        <v>1.6459999999999999</v>
      </c>
      <c r="BG460" s="4">
        <v>9.4870000000000001</v>
      </c>
      <c r="BH460" s="4">
        <v>0</v>
      </c>
      <c r="BI460" s="4">
        <v>9.4870000000000001</v>
      </c>
      <c r="BJ460" s="4">
        <v>7.3639999999999999</v>
      </c>
      <c r="BK460" s="4">
        <v>0</v>
      </c>
      <c r="BL460" s="4">
        <v>7.3639999999999999</v>
      </c>
      <c r="BM460" s="4">
        <v>0.2641</v>
      </c>
      <c r="BQ460" s="4">
        <v>115.538</v>
      </c>
      <c r="BR460" s="4">
        <v>0.48749799999999999</v>
      </c>
      <c r="BS460" s="4">
        <v>-5</v>
      </c>
      <c r="BT460" s="4">
        <v>0.19075800000000001</v>
      </c>
      <c r="BU460" s="4">
        <v>11.913232000000001</v>
      </c>
      <c r="BV460" s="4">
        <v>3.8533119999999998</v>
      </c>
    </row>
    <row r="461" spans="1:74" x14ac:dyDescent="0.25">
      <c r="A461" s="2">
        <v>42803</v>
      </c>
      <c r="B461" s="3">
        <v>0.42447712962962963</v>
      </c>
      <c r="C461" s="4">
        <v>14.48</v>
      </c>
      <c r="D461" s="4">
        <v>1.1900000000000001E-2</v>
      </c>
      <c r="E461" s="4">
        <v>119.279205</v>
      </c>
      <c r="F461" s="4">
        <v>483.7</v>
      </c>
      <c r="G461" s="4">
        <v>-0.3</v>
      </c>
      <c r="H461" s="4">
        <v>26.5</v>
      </c>
      <c r="J461" s="4">
        <v>1.01</v>
      </c>
      <c r="K461" s="4">
        <v>0.85470000000000002</v>
      </c>
      <c r="L461" s="4">
        <v>12.376300000000001</v>
      </c>
      <c r="M461" s="4">
        <v>1.0200000000000001E-2</v>
      </c>
      <c r="N461" s="4">
        <v>413.4391</v>
      </c>
      <c r="O461" s="4">
        <v>0</v>
      </c>
      <c r="P461" s="4">
        <v>413.4</v>
      </c>
      <c r="Q461" s="4">
        <v>320.9348</v>
      </c>
      <c r="R461" s="4">
        <v>0</v>
      </c>
      <c r="S461" s="4">
        <v>320.89999999999998</v>
      </c>
      <c r="T461" s="4">
        <v>26.500399999999999</v>
      </c>
      <c r="W461" s="4">
        <v>0</v>
      </c>
      <c r="X461" s="4">
        <v>0.86</v>
      </c>
      <c r="Y461" s="4">
        <v>11.7</v>
      </c>
      <c r="Z461" s="4">
        <v>850</v>
      </c>
      <c r="AA461" s="4">
        <v>859</v>
      </c>
      <c r="AB461" s="4">
        <v>849</v>
      </c>
      <c r="AC461" s="4">
        <v>73</v>
      </c>
      <c r="AD461" s="4">
        <v>13.67</v>
      </c>
      <c r="AE461" s="4">
        <v>0.31</v>
      </c>
      <c r="AF461" s="4">
        <v>981</v>
      </c>
      <c r="AG461" s="4">
        <v>-5</v>
      </c>
      <c r="AH461" s="4">
        <v>10</v>
      </c>
      <c r="AI461" s="4">
        <v>13</v>
      </c>
      <c r="AJ461" s="4">
        <v>119.8</v>
      </c>
      <c r="AK461" s="4">
        <v>119</v>
      </c>
      <c r="AL461" s="4">
        <v>4.5</v>
      </c>
      <c r="AM461" s="4">
        <v>142</v>
      </c>
      <c r="AN461" s="4" t="s">
        <v>155</v>
      </c>
      <c r="AO461" s="4">
        <v>2</v>
      </c>
      <c r="AP461" s="5">
        <v>0.63318287037037035</v>
      </c>
      <c r="AQ461" s="4">
        <v>47.162824000000001</v>
      </c>
      <c r="AR461" s="4">
        <v>-88.491956999999999</v>
      </c>
      <c r="AS461" s="4">
        <v>317.60000000000002</v>
      </c>
      <c r="AT461" s="4">
        <v>34.4</v>
      </c>
      <c r="AU461" s="4">
        <v>12</v>
      </c>
      <c r="AV461" s="4">
        <v>12</v>
      </c>
      <c r="AW461" s="4" t="s">
        <v>404</v>
      </c>
      <c r="AX461" s="4">
        <v>1.7</v>
      </c>
      <c r="AY461" s="4">
        <v>1.1950050000000001</v>
      </c>
      <c r="AZ461" s="4">
        <v>2.7975020000000002</v>
      </c>
      <c r="BA461" s="4">
        <v>11.154</v>
      </c>
      <c r="BB461" s="4">
        <v>11.7</v>
      </c>
      <c r="BC461" s="4">
        <v>1.05</v>
      </c>
      <c r="BD461" s="4">
        <v>16.998000000000001</v>
      </c>
      <c r="BE461" s="4">
        <v>2416.5410000000002</v>
      </c>
      <c r="BF461" s="4">
        <v>1.2669999999999999</v>
      </c>
      <c r="BG461" s="4">
        <v>8.4540000000000006</v>
      </c>
      <c r="BH461" s="4">
        <v>0</v>
      </c>
      <c r="BI461" s="4">
        <v>8.4540000000000006</v>
      </c>
      <c r="BJ461" s="4">
        <v>6.5620000000000003</v>
      </c>
      <c r="BK461" s="4">
        <v>0</v>
      </c>
      <c r="BL461" s="4">
        <v>6.5620000000000003</v>
      </c>
      <c r="BM461" s="4">
        <v>0.21460000000000001</v>
      </c>
      <c r="BQ461" s="4">
        <v>122.098</v>
      </c>
      <c r="BR461" s="4">
        <v>0.485904</v>
      </c>
      <c r="BS461" s="4">
        <v>-5</v>
      </c>
      <c r="BT461" s="4">
        <v>0.188726</v>
      </c>
      <c r="BU461" s="4">
        <v>11.874279</v>
      </c>
      <c r="BV461" s="4">
        <v>3.812265</v>
      </c>
    </row>
    <row r="462" spans="1:74" x14ac:dyDescent="0.25">
      <c r="A462" s="2">
        <v>42803</v>
      </c>
      <c r="B462" s="3">
        <v>0.42448870370370373</v>
      </c>
      <c r="C462" s="4">
        <v>14.48</v>
      </c>
      <c r="D462" s="4">
        <v>5.3E-3</v>
      </c>
      <c r="E462" s="4">
        <v>53.166666999999997</v>
      </c>
      <c r="F462" s="4">
        <v>425.4</v>
      </c>
      <c r="G462" s="4">
        <v>1.8</v>
      </c>
      <c r="H462" s="4">
        <v>34.1</v>
      </c>
      <c r="J462" s="4">
        <v>1.1000000000000001</v>
      </c>
      <c r="K462" s="4">
        <v>0.85470000000000002</v>
      </c>
      <c r="L462" s="4">
        <v>12.376799999999999</v>
      </c>
      <c r="M462" s="4">
        <v>4.4999999999999997E-3</v>
      </c>
      <c r="N462" s="4">
        <v>363.63799999999998</v>
      </c>
      <c r="O462" s="4">
        <v>1.5385</v>
      </c>
      <c r="P462" s="4">
        <v>365.2</v>
      </c>
      <c r="Q462" s="4">
        <v>282.27629999999999</v>
      </c>
      <c r="R462" s="4">
        <v>1.1942999999999999</v>
      </c>
      <c r="S462" s="4">
        <v>283.5</v>
      </c>
      <c r="T462" s="4">
        <v>34.1</v>
      </c>
      <c r="W462" s="4">
        <v>0</v>
      </c>
      <c r="X462" s="4">
        <v>0.94020000000000004</v>
      </c>
      <c r="Y462" s="4">
        <v>11.7</v>
      </c>
      <c r="Z462" s="4">
        <v>850</v>
      </c>
      <c r="AA462" s="4">
        <v>859</v>
      </c>
      <c r="AB462" s="4">
        <v>848</v>
      </c>
      <c r="AC462" s="4">
        <v>73</v>
      </c>
      <c r="AD462" s="4">
        <v>13.67</v>
      </c>
      <c r="AE462" s="4">
        <v>0.31</v>
      </c>
      <c r="AF462" s="4">
        <v>981</v>
      </c>
      <c r="AG462" s="4">
        <v>-5</v>
      </c>
      <c r="AH462" s="4">
        <v>10</v>
      </c>
      <c r="AI462" s="4">
        <v>13</v>
      </c>
      <c r="AJ462" s="4">
        <v>119.2</v>
      </c>
      <c r="AK462" s="4">
        <v>119</v>
      </c>
      <c r="AL462" s="4">
        <v>4.4000000000000004</v>
      </c>
      <c r="AM462" s="4">
        <v>142</v>
      </c>
      <c r="AN462" s="4" t="s">
        <v>155</v>
      </c>
      <c r="AO462" s="4">
        <v>2</v>
      </c>
      <c r="AP462" s="5">
        <v>0.6331944444444445</v>
      </c>
      <c r="AQ462" s="4">
        <v>47.162663999999999</v>
      </c>
      <c r="AR462" s="4">
        <v>-88.491916000000003</v>
      </c>
      <c r="AS462" s="4">
        <v>317.60000000000002</v>
      </c>
      <c r="AT462" s="4">
        <v>36.5</v>
      </c>
      <c r="AU462" s="4">
        <v>12</v>
      </c>
      <c r="AV462" s="4">
        <v>12</v>
      </c>
      <c r="AW462" s="4" t="s">
        <v>404</v>
      </c>
      <c r="AX462" s="4">
        <v>1.7</v>
      </c>
      <c r="AY462" s="4">
        <v>1.492208</v>
      </c>
      <c r="AZ462" s="4">
        <v>2.8974030000000002</v>
      </c>
      <c r="BA462" s="4">
        <v>11.154</v>
      </c>
      <c r="BB462" s="4">
        <v>11.71</v>
      </c>
      <c r="BC462" s="4">
        <v>1.05</v>
      </c>
      <c r="BD462" s="4">
        <v>16.992999999999999</v>
      </c>
      <c r="BE462" s="4">
        <v>2417.4989999999998</v>
      </c>
      <c r="BF462" s="4">
        <v>0.56499999999999995</v>
      </c>
      <c r="BG462" s="4">
        <v>7.4379999999999997</v>
      </c>
      <c r="BH462" s="4">
        <v>3.1E-2</v>
      </c>
      <c r="BI462" s="4">
        <v>7.47</v>
      </c>
      <c r="BJ462" s="4">
        <v>5.774</v>
      </c>
      <c r="BK462" s="4">
        <v>2.4E-2</v>
      </c>
      <c r="BL462" s="4">
        <v>5.798</v>
      </c>
      <c r="BM462" s="4">
        <v>0.2762</v>
      </c>
      <c r="BQ462" s="4">
        <v>133.53299999999999</v>
      </c>
      <c r="BR462" s="4">
        <v>0.45343800000000001</v>
      </c>
      <c r="BS462" s="4">
        <v>-5</v>
      </c>
      <c r="BT462" s="4">
        <v>0.18875800000000001</v>
      </c>
      <c r="BU462" s="4">
        <v>11.080890999999999</v>
      </c>
      <c r="BV462" s="4">
        <v>3.8129119999999999</v>
      </c>
    </row>
    <row r="463" spans="1:74" x14ac:dyDescent="0.25">
      <c r="A463" s="2">
        <v>42803</v>
      </c>
      <c r="B463" s="3">
        <v>0.42450027777777777</v>
      </c>
      <c r="C463" s="4">
        <v>14.234999999999999</v>
      </c>
      <c r="D463" s="4">
        <v>2E-3</v>
      </c>
      <c r="E463" s="4">
        <v>20.083333</v>
      </c>
      <c r="F463" s="4">
        <v>428.2</v>
      </c>
      <c r="G463" s="4">
        <v>-9.9</v>
      </c>
      <c r="H463" s="4">
        <v>30.6</v>
      </c>
      <c r="J463" s="4">
        <v>1.1000000000000001</v>
      </c>
      <c r="K463" s="4">
        <v>0.85699999999999998</v>
      </c>
      <c r="L463" s="4">
        <v>12.1999</v>
      </c>
      <c r="M463" s="4">
        <v>1.6999999999999999E-3</v>
      </c>
      <c r="N463" s="4">
        <v>366.97669999999999</v>
      </c>
      <c r="O463" s="4">
        <v>0</v>
      </c>
      <c r="P463" s="4">
        <v>367</v>
      </c>
      <c r="Q463" s="4">
        <v>284.86810000000003</v>
      </c>
      <c r="R463" s="4">
        <v>0</v>
      </c>
      <c r="S463" s="4">
        <v>284.89999999999998</v>
      </c>
      <c r="T463" s="4">
        <v>30.641200000000001</v>
      </c>
      <c r="W463" s="4">
        <v>0</v>
      </c>
      <c r="X463" s="4">
        <v>0.94269999999999998</v>
      </c>
      <c r="Y463" s="4">
        <v>11.7</v>
      </c>
      <c r="Z463" s="4">
        <v>849</v>
      </c>
      <c r="AA463" s="4">
        <v>859</v>
      </c>
      <c r="AB463" s="4">
        <v>848</v>
      </c>
      <c r="AC463" s="4">
        <v>73</v>
      </c>
      <c r="AD463" s="4">
        <v>13.67</v>
      </c>
      <c r="AE463" s="4">
        <v>0.31</v>
      </c>
      <c r="AF463" s="4">
        <v>981</v>
      </c>
      <c r="AG463" s="4">
        <v>-5</v>
      </c>
      <c r="AH463" s="4">
        <v>10</v>
      </c>
      <c r="AI463" s="4">
        <v>13</v>
      </c>
      <c r="AJ463" s="4">
        <v>119</v>
      </c>
      <c r="AK463" s="4">
        <v>119</v>
      </c>
      <c r="AL463" s="4">
        <v>4.5999999999999996</v>
      </c>
      <c r="AM463" s="4">
        <v>142</v>
      </c>
      <c r="AN463" s="4" t="s">
        <v>155</v>
      </c>
      <c r="AO463" s="4">
        <v>2</v>
      </c>
      <c r="AP463" s="5">
        <v>0.63320601851851854</v>
      </c>
      <c r="AQ463" s="4">
        <v>47.162512</v>
      </c>
      <c r="AR463" s="4">
        <v>-88.491888000000003</v>
      </c>
      <c r="AS463" s="4">
        <v>317.5</v>
      </c>
      <c r="AT463" s="4">
        <v>37.9</v>
      </c>
      <c r="AU463" s="4">
        <v>12</v>
      </c>
      <c r="AV463" s="4">
        <v>12</v>
      </c>
      <c r="AW463" s="4" t="s">
        <v>404</v>
      </c>
      <c r="AX463" s="4">
        <v>1.505395</v>
      </c>
      <c r="AY463" s="4">
        <v>1.5973029999999999</v>
      </c>
      <c r="AZ463" s="4">
        <v>2.9</v>
      </c>
      <c r="BA463" s="4">
        <v>11.154</v>
      </c>
      <c r="BB463" s="4">
        <v>11.9</v>
      </c>
      <c r="BC463" s="4">
        <v>1.07</v>
      </c>
      <c r="BD463" s="4">
        <v>16.684000000000001</v>
      </c>
      <c r="BE463" s="4">
        <v>2418.2190000000001</v>
      </c>
      <c r="BF463" s="4">
        <v>0.217</v>
      </c>
      <c r="BG463" s="4">
        <v>7.6180000000000003</v>
      </c>
      <c r="BH463" s="4">
        <v>0</v>
      </c>
      <c r="BI463" s="4">
        <v>7.6180000000000003</v>
      </c>
      <c r="BJ463" s="4">
        <v>5.9130000000000003</v>
      </c>
      <c r="BK463" s="4">
        <v>0</v>
      </c>
      <c r="BL463" s="4">
        <v>5.9130000000000003</v>
      </c>
      <c r="BM463" s="4">
        <v>0.25180000000000002</v>
      </c>
      <c r="BQ463" s="4">
        <v>135.869</v>
      </c>
      <c r="BR463" s="4">
        <v>0.43414599999999998</v>
      </c>
      <c r="BS463" s="4">
        <v>-5</v>
      </c>
      <c r="BT463" s="4">
        <v>0.189</v>
      </c>
      <c r="BU463" s="4">
        <v>10.609442</v>
      </c>
      <c r="BV463" s="4">
        <v>3.8178000000000001</v>
      </c>
    </row>
    <row r="464" spans="1:74" x14ac:dyDescent="0.25">
      <c r="A464" s="2">
        <v>42803</v>
      </c>
      <c r="B464" s="3">
        <v>0.42451185185185186</v>
      </c>
      <c r="C464" s="4">
        <v>14.412000000000001</v>
      </c>
      <c r="D464" s="4">
        <v>3.7000000000000002E-3</v>
      </c>
      <c r="E464" s="4">
        <v>36.75</v>
      </c>
      <c r="F464" s="4">
        <v>520.70000000000005</v>
      </c>
      <c r="G464" s="4">
        <v>-9.9</v>
      </c>
      <c r="H464" s="4">
        <v>29.3</v>
      </c>
      <c r="J464" s="4">
        <v>1.04</v>
      </c>
      <c r="K464" s="4">
        <v>0.85540000000000005</v>
      </c>
      <c r="L464" s="4">
        <v>12.328099999999999</v>
      </c>
      <c r="M464" s="4">
        <v>3.0999999999999999E-3</v>
      </c>
      <c r="N464" s="4">
        <v>445.45249999999999</v>
      </c>
      <c r="O464" s="4">
        <v>0</v>
      </c>
      <c r="P464" s="4">
        <v>445.5</v>
      </c>
      <c r="Q464" s="4">
        <v>345.78539999999998</v>
      </c>
      <c r="R464" s="4">
        <v>0</v>
      </c>
      <c r="S464" s="4">
        <v>345.8</v>
      </c>
      <c r="T464" s="4">
        <v>29.34</v>
      </c>
      <c r="W464" s="4">
        <v>0</v>
      </c>
      <c r="X464" s="4">
        <v>0.89380000000000004</v>
      </c>
      <c r="Y464" s="4">
        <v>11.7</v>
      </c>
      <c r="Z464" s="4">
        <v>848</v>
      </c>
      <c r="AA464" s="4">
        <v>858</v>
      </c>
      <c r="AB464" s="4">
        <v>846</v>
      </c>
      <c r="AC464" s="4">
        <v>73</v>
      </c>
      <c r="AD464" s="4">
        <v>13.67</v>
      </c>
      <c r="AE464" s="4">
        <v>0.31</v>
      </c>
      <c r="AF464" s="4">
        <v>981</v>
      </c>
      <c r="AG464" s="4">
        <v>-5</v>
      </c>
      <c r="AH464" s="4">
        <v>10</v>
      </c>
      <c r="AI464" s="4">
        <v>13</v>
      </c>
      <c r="AJ464" s="4">
        <v>119</v>
      </c>
      <c r="AK464" s="4">
        <v>119</v>
      </c>
      <c r="AL464" s="4">
        <v>4.5</v>
      </c>
      <c r="AM464" s="4">
        <v>142</v>
      </c>
      <c r="AN464" s="4" t="s">
        <v>155</v>
      </c>
      <c r="AO464" s="4">
        <v>2</v>
      </c>
      <c r="AP464" s="5">
        <v>0.63321759259259258</v>
      </c>
      <c r="AQ464" s="4">
        <v>47.162351999999998</v>
      </c>
      <c r="AR464" s="4">
        <v>-88.491843000000003</v>
      </c>
      <c r="AS464" s="4">
        <v>317.39999999999998</v>
      </c>
      <c r="AT464" s="4">
        <v>39.6</v>
      </c>
      <c r="AU464" s="4">
        <v>12</v>
      </c>
      <c r="AV464" s="4">
        <v>12</v>
      </c>
      <c r="AW464" s="4" t="s">
        <v>404</v>
      </c>
      <c r="AX464" s="4">
        <v>1.2083919999999999</v>
      </c>
      <c r="AY464" s="4">
        <v>1.6</v>
      </c>
      <c r="AZ464" s="4">
        <v>2.2195800000000001</v>
      </c>
      <c r="BA464" s="4">
        <v>11.154</v>
      </c>
      <c r="BB464" s="4">
        <v>11.76</v>
      </c>
      <c r="BC464" s="4">
        <v>1.05</v>
      </c>
      <c r="BD464" s="4">
        <v>16.902999999999999</v>
      </c>
      <c r="BE464" s="4">
        <v>2417.893</v>
      </c>
      <c r="BF464" s="4">
        <v>0.39200000000000002</v>
      </c>
      <c r="BG464" s="4">
        <v>9.1489999999999991</v>
      </c>
      <c r="BH464" s="4">
        <v>0</v>
      </c>
      <c r="BI464" s="4">
        <v>9.1489999999999991</v>
      </c>
      <c r="BJ464" s="4">
        <v>7.1020000000000003</v>
      </c>
      <c r="BK464" s="4">
        <v>0</v>
      </c>
      <c r="BL464" s="4">
        <v>7.1020000000000003</v>
      </c>
      <c r="BM464" s="4">
        <v>0.23860000000000001</v>
      </c>
      <c r="BQ464" s="4">
        <v>127.456</v>
      </c>
      <c r="BR464" s="4">
        <v>0.51892799999999994</v>
      </c>
      <c r="BS464" s="4">
        <v>-5</v>
      </c>
      <c r="BT464" s="4">
        <v>0.18824199999999999</v>
      </c>
      <c r="BU464" s="4">
        <v>12.681303</v>
      </c>
      <c r="BV464" s="4">
        <v>3.8024879999999999</v>
      </c>
    </row>
    <row r="465" spans="1:74" x14ac:dyDescent="0.25">
      <c r="A465" s="2">
        <v>42803</v>
      </c>
      <c r="B465" s="3">
        <v>0.4245234259259259</v>
      </c>
      <c r="C465" s="4">
        <v>14.617000000000001</v>
      </c>
      <c r="D465" s="4">
        <v>0.16059999999999999</v>
      </c>
      <c r="E465" s="4">
        <v>1605.835411</v>
      </c>
      <c r="F465" s="4">
        <v>558</v>
      </c>
      <c r="G465" s="4">
        <v>-21.6</v>
      </c>
      <c r="H465" s="4">
        <v>31.1</v>
      </c>
      <c r="J465" s="4">
        <v>0.9</v>
      </c>
      <c r="K465" s="4">
        <v>0.85199999999999998</v>
      </c>
      <c r="L465" s="4">
        <v>12.4536</v>
      </c>
      <c r="M465" s="4">
        <v>0.1368</v>
      </c>
      <c r="N465" s="4">
        <v>475.43009999999998</v>
      </c>
      <c r="O465" s="4">
        <v>0</v>
      </c>
      <c r="P465" s="4">
        <v>475.4</v>
      </c>
      <c r="Q465" s="4">
        <v>369.0557</v>
      </c>
      <c r="R465" s="4">
        <v>0</v>
      </c>
      <c r="S465" s="4">
        <v>369.1</v>
      </c>
      <c r="T465" s="4">
        <v>31.05</v>
      </c>
      <c r="W465" s="4">
        <v>0</v>
      </c>
      <c r="X465" s="4">
        <v>0.7651</v>
      </c>
      <c r="Y465" s="4">
        <v>11.8</v>
      </c>
      <c r="Z465" s="4">
        <v>846</v>
      </c>
      <c r="AA465" s="4">
        <v>857</v>
      </c>
      <c r="AB465" s="4">
        <v>845</v>
      </c>
      <c r="AC465" s="4">
        <v>73</v>
      </c>
      <c r="AD465" s="4">
        <v>13.67</v>
      </c>
      <c r="AE465" s="4">
        <v>0.31</v>
      </c>
      <c r="AF465" s="4">
        <v>981</v>
      </c>
      <c r="AG465" s="4">
        <v>-5</v>
      </c>
      <c r="AH465" s="4">
        <v>10</v>
      </c>
      <c r="AI465" s="4">
        <v>13</v>
      </c>
      <c r="AJ465" s="4">
        <v>119</v>
      </c>
      <c r="AK465" s="4">
        <v>118.2</v>
      </c>
      <c r="AL465" s="4">
        <v>4.5</v>
      </c>
      <c r="AM465" s="4">
        <v>142</v>
      </c>
      <c r="AN465" s="4" t="s">
        <v>155</v>
      </c>
      <c r="AO465" s="4">
        <v>2</v>
      </c>
      <c r="AP465" s="5">
        <v>0.63322916666666662</v>
      </c>
      <c r="AQ465" s="4">
        <v>47.162182999999999</v>
      </c>
      <c r="AR465" s="4">
        <v>-88.491753000000003</v>
      </c>
      <c r="AS465" s="4">
        <v>317.3</v>
      </c>
      <c r="AT465" s="4">
        <v>41.9</v>
      </c>
      <c r="AU465" s="4">
        <v>12</v>
      </c>
      <c r="AV465" s="4">
        <v>12</v>
      </c>
      <c r="AW465" s="4" t="s">
        <v>404</v>
      </c>
      <c r="AX465" s="4">
        <v>1.976823</v>
      </c>
      <c r="AY465" s="4">
        <v>1.0173829999999999</v>
      </c>
      <c r="AZ465" s="4">
        <v>2.7826170000000001</v>
      </c>
      <c r="BA465" s="4">
        <v>11.154</v>
      </c>
      <c r="BB465" s="4">
        <v>11.47</v>
      </c>
      <c r="BC465" s="4">
        <v>1.03</v>
      </c>
      <c r="BD465" s="4">
        <v>17.375</v>
      </c>
      <c r="BE465" s="4">
        <v>2392.0430000000001</v>
      </c>
      <c r="BF465" s="4">
        <v>16.725000000000001</v>
      </c>
      <c r="BG465" s="4">
        <v>9.5630000000000006</v>
      </c>
      <c r="BH465" s="4">
        <v>0</v>
      </c>
      <c r="BI465" s="4">
        <v>9.5630000000000006</v>
      </c>
      <c r="BJ465" s="4">
        <v>7.423</v>
      </c>
      <c r="BK465" s="4">
        <v>0</v>
      </c>
      <c r="BL465" s="4">
        <v>7.423</v>
      </c>
      <c r="BM465" s="4">
        <v>0.24729999999999999</v>
      </c>
      <c r="BQ465" s="4">
        <v>106.85299999999999</v>
      </c>
      <c r="BR465" s="4">
        <v>0.56215999999999999</v>
      </c>
      <c r="BS465" s="4">
        <v>-5</v>
      </c>
      <c r="BT465" s="4">
        <v>0.18875800000000001</v>
      </c>
      <c r="BU465" s="4">
        <v>13.737785000000001</v>
      </c>
      <c r="BV465" s="4">
        <v>3.8129119999999999</v>
      </c>
    </row>
    <row r="466" spans="1:74" x14ac:dyDescent="0.25">
      <c r="A466" s="2">
        <v>42803</v>
      </c>
      <c r="B466" s="3">
        <v>0.42453500000000005</v>
      </c>
      <c r="C466" s="4">
        <v>14.516</v>
      </c>
      <c r="D466" s="4">
        <v>0.1971</v>
      </c>
      <c r="E466" s="4">
        <v>1970.8241290000001</v>
      </c>
      <c r="F466" s="4">
        <v>559.4</v>
      </c>
      <c r="G466" s="4">
        <v>-9.5</v>
      </c>
      <c r="H466" s="4">
        <v>32.5</v>
      </c>
      <c r="J466" s="4">
        <v>0.74</v>
      </c>
      <c r="K466" s="4">
        <v>0.85240000000000005</v>
      </c>
      <c r="L466" s="4">
        <v>12.373900000000001</v>
      </c>
      <c r="M466" s="4">
        <v>0.16800000000000001</v>
      </c>
      <c r="N466" s="4">
        <v>476.84559999999999</v>
      </c>
      <c r="O466" s="4">
        <v>0</v>
      </c>
      <c r="P466" s="4">
        <v>476.8</v>
      </c>
      <c r="Q466" s="4">
        <v>370.15449999999998</v>
      </c>
      <c r="R466" s="4">
        <v>0</v>
      </c>
      <c r="S466" s="4">
        <v>370.2</v>
      </c>
      <c r="T466" s="4">
        <v>32.46</v>
      </c>
      <c r="W466" s="4">
        <v>0</v>
      </c>
      <c r="X466" s="4">
        <v>0.6331</v>
      </c>
      <c r="Y466" s="4">
        <v>11.7</v>
      </c>
      <c r="Z466" s="4">
        <v>849</v>
      </c>
      <c r="AA466" s="4">
        <v>859</v>
      </c>
      <c r="AB466" s="4">
        <v>847</v>
      </c>
      <c r="AC466" s="4">
        <v>73</v>
      </c>
      <c r="AD466" s="4">
        <v>13.67</v>
      </c>
      <c r="AE466" s="4">
        <v>0.31</v>
      </c>
      <c r="AF466" s="4">
        <v>981</v>
      </c>
      <c r="AG466" s="4">
        <v>-5</v>
      </c>
      <c r="AH466" s="4">
        <v>10</v>
      </c>
      <c r="AI466" s="4">
        <v>13</v>
      </c>
      <c r="AJ466" s="4">
        <v>119</v>
      </c>
      <c r="AK466" s="4">
        <v>118.8</v>
      </c>
      <c r="AL466" s="4">
        <v>4.3</v>
      </c>
      <c r="AM466" s="4">
        <v>142</v>
      </c>
      <c r="AN466" s="4" t="s">
        <v>155</v>
      </c>
      <c r="AO466" s="4">
        <v>2</v>
      </c>
      <c r="AP466" s="5">
        <v>0.63324074074074077</v>
      </c>
      <c r="AQ466" s="4">
        <v>47.162014999999997</v>
      </c>
      <c r="AR466" s="4">
        <v>-88.491676999999996</v>
      </c>
      <c r="AS466" s="4">
        <v>317.10000000000002</v>
      </c>
      <c r="AT466" s="4">
        <v>43.2</v>
      </c>
      <c r="AU466" s="4">
        <v>12</v>
      </c>
      <c r="AV466" s="4">
        <v>12</v>
      </c>
      <c r="AW466" s="4" t="s">
        <v>404</v>
      </c>
      <c r="AX466" s="4">
        <v>0.93403199999999997</v>
      </c>
      <c r="AY466" s="4">
        <v>1.0969059999999999</v>
      </c>
      <c r="AZ466" s="4">
        <v>2.2185630000000001</v>
      </c>
      <c r="BA466" s="4">
        <v>11.154</v>
      </c>
      <c r="BB466" s="4">
        <v>11.52</v>
      </c>
      <c r="BC466" s="4">
        <v>1.03</v>
      </c>
      <c r="BD466" s="4">
        <v>17.309000000000001</v>
      </c>
      <c r="BE466" s="4">
        <v>2385.9259999999999</v>
      </c>
      <c r="BF466" s="4">
        <v>20.617999999999999</v>
      </c>
      <c r="BG466" s="4">
        <v>9.6289999999999996</v>
      </c>
      <c r="BH466" s="4">
        <v>0</v>
      </c>
      <c r="BI466" s="4">
        <v>9.6289999999999996</v>
      </c>
      <c r="BJ466" s="4">
        <v>7.4740000000000002</v>
      </c>
      <c r="BK466" s="4">
        <v>0</v>
      </c>
      <c r="BL466" s="4">
        <v>7.4740000000000002</v>
      </c>
      <c r="BM466" s="4">
        <v>0.25950000000000001</v>
      </c>
      <c r="BQ466" s="4">
        <v>88.766999999999996</v>
      </c>
      <c r="BR466" s="4">
        <v>0.49347400000000002</v>
      </c>
      <c r="BS466" s="4">
        <v>-5</v>
      </c>
      <c r="BT466" s="4">
        <v>0.186726</v>
      </c>
      <c r="BU466" s="4">
        <v>12.059271000000001</v>
      </c>
      <c r="BV466" s="4">
        <v>3.771865</v>
      </c>
    </row>
    <row r="467" spans="1:74" x14ac:dyDescent="0.25">
      <c r="A467" s="2">
        <v>42803</v>
      </c>
      <c r="B467" s="3">
        <v>0.42454657407407409</v>
      </c>
      <c r="C467" s="4">
        <v>14.227</v>
      </c>
      <c r="D467" s="4">
        <v>0.1135</v>
      </c>
      <c r="E467" s="4">
        <v>1135.1921500000001</v>
      </c>
      <c r="F467" s="4">
        <v>561.79999999999995</v>
      </c>
      <c r="G467" s="4">
        <v>-3.6</v>
      </c>
      <c r="H467" s="4">
        <v>37.6</v>
      </c>
      <c r="J467" s="4">
        <v>0.69</v>
      </c>
      <c r="K467" s="4">
        <v>0.85599999999999998</v>
      </c>
      <c r="L467" s="4">
        <v>12.1777</v>
      </c>
      <c r="M467" s="4">
        <v>9.7199999999999995E-2</v>
      </c>
      <c r="N467" s="4">
        <v>480.89769999999999</v>
      </c>
      <c r="O467" s="4">
        <v>0</v>
      </c>
      <c r="P467" s="4">
        <v>480.9</v>
      </c>
      <c r="Q467" s="4">
        <v>373.29989999999998</v>
      </c>
      <c r="R467" s="4">
        <v>0</v>
      </c>
      <c r="S467" s="4">
        <v>373.3</v>
      </c>
      <c r="T467" s="4">
        <v>37.647199999999998</v>
      </c>
      <c r="W467" s="4">
        <v>0</v>
      </c>
      <c r="X467" s="4">
        <v>0.58960000000000001</v>
      </c>
      <c r="Y467" s="4">
        <v>11.7</v>
      </c>
      <c r="Z467" s="4">
        <v>850</v>
      </c>
      <c r="AA467" s="4">
        <v>860</v>
      </c>
      <c r="AB467" s="4">
        <v>850</v>
      </c>
      <c r="AC467" s="4">
        <v>73</v>
      </c>
      <c r="AD467" s="4">
        <v>13.67</v>
      </c>
      <c r="AE467" s="4">
        <v>0.31</v>
      </c>
      <c r="AF467" s="4">
        <v>981</v>
      </c>
      <c r="AG467" s="4">
        <v>-5</v>
      </c>
      <c r="AH467" s="4">
        <v>10</v>
      </c>
      <c r="AI467" s="4">
        <v>13</v>
      </c>
      <c r="AJ467" s="4">
        <v>119</v>
      </c>
      <c r="AK467" s="4">
        <v>119</v>
      </c>
      <c r="AL467" s="4">
        <v>4.5999999999999996</v>
      </c>
      <c r="AM467" s="4">
        <v>142</v>
      </c>
      <c r="AN467" s="4" t="s">
        <v>155</v>
      </c>
      <c r="AO467" s="4">
        <v>2</v>
      </c>
      <c r="AP467" s="5">
        <v>0.63325231481481481</v>
      </c>
      <c r="AQ467" s="4">
        <v>47.161842999999998</v>
      </c>
      <c r="AR467" s="4">
        <v>-88.491595000000004</v>
      </c>
      <c r="AS467" s="4">
        <v>316.89999999999998</v>
      </c>
      <c r="AT467" s="4">
        <v>44.2</v>
      </c>
      <c r="AU467" s="4">
        <v>12</v>
      </c>
      <c r="AV467" s="4">
        <v>11</v>
      </c>
      <c r="AW467" s="4" t="s">
        <v>418</v>
      </c>
      <c r="AX467" s="4">
        <v>0.99680299999999999</v>
      </c>
      <c r="AY467" s="4">
        <v>1.1968030000000001</v>
      </c>
      <c r="AZ467" s="4">
        <v>2.2000000000000002</v>
      </c>
      <c r="BA467" s="4">
        <v>11.154</v>
      </c>
      <c r="BB467" s="4">
        <v>11.81</v>
      </c>
      <c r="BC467" s="4">
        <v>1.06</v>
      </c>
      <c r="BD467" s="4">
        <v>16.827999999999999</v>
      </c>
      <c r="BE467" s="4">
        <v>2399.2310000000002</v>
      </c>
      <c r="BF467" s="4">
        <v>12.183999999999999</v>
      </c>
      <c r="BG467" s="4">
        <v>9.9220000000000006</v>
      </c>
      <c r="BH467" s="4">
        <v>0</v>
      </c>
      <c r="BI467" s="4">
        <v>9.9220000000000006</v>
      </c>
      <c r="BJ467" s="4">
        <v>7.702</v>
      </c>
      <c r="BK467" s="4">
        <v>0</v>
      </c>
      <c r="BL467" s="4">
        <v>7.702</v>
      </c>
      <c r="BM467" s="4">
        <v>0.3075</v>
      </c>
      <c r="BQ467" s="4">
        <v>84.468000000000004</v>
      </c>
      <c r="BR467" s="4">
        <v>0.42148799999999997</v>
      </c>
      <c r="BS467" s="4">
        <v>-5</v>
      </c>
      <c r="BT467" s="4">
        <v>0.18675800000000001</v>
      </c>
      <c r="BU467" s="4">
        <v>10.300113</v>
      </c>
      <c r="BV467" s="4">
        <v>3.7725119999999999</v>
      </c>
    </row>
    <row r="468" spans="1:74" x14ac:dyDescent="0.25">
      <c r="A468" s="2">
        <v>42803</v>
      </c>
      <c r="B468" s="3">
        <v>0.42455814814814818</v>
      </c>
      <c r="C468" s="4">
        <v>12.534000000000001</v>
      </c>
      <c r="D468" s="4">
        <v>2.4199999999999999E-2</v>
      </c>
      <c r="E468" s="4">
        <v>242.235702</v>
      </c>
      <c r="F468" s="4">
        <v>554.5</v>
      </c>
      <c r="G468" s="4">
        <v>-16.5</v>
      </c>
      <c r="H468" s="4">
        <v>23.9</v>
      </c>
      <c r="J468" s="4">
        <v>0.6</v>
      </c>
      <c r="K468" s="4">
        <v>0.87219999999999998</v>
      </c>
      <c r="L468" s="4">
        <v>10.932399999999999</v>
      </c>
      <c r="M468" s="4">
        <v>2.1100000000000001E-2</v>
      </c>
      <c r="N468" s="4">
        <v>483.69159999999999</v>
      </c>
      <c r="O468" s="4">
        <v>0</v>
      </c>
      <c r="P468" s="4">
        <v>483.7</v>
      </c>
      <c r="Q468" s="4">
        <v>375.46870000000001</v>
      </c>
      <c r="R468" s="4">
        <v>0</v>
      </c>
      <c r="S468" s="4">
        <v>375.5</v>
      </c>
      <c r="T468" s="4">
        <v>23.86</v>
      </c>
      <c r="W468" s="4">
        <v>0</v>
      </c>
      <c r="X468" s="4">
        <v>0.52329999999999999</v>
      </c>
      <c r="Y468" s="4">
        <v>11.7</v>
      </c>
      <c r="Z468" s="4">
        <v>852</v>
      </c>
      <c r="AA468" s="4">
        <v>862</v>
      </c>
      <c r="AB468" s="4">
        <v>852</v>
      </c>
      <c r="AC468" s="4">
        <v>73</v>
      </c>
      <c r="AD468" s="4">
        <v>13.67</v>
      </c>
      <c r="AE468" s="4">
        <v>0.31</v>
      </c>
      <c r="AF468" s="4">
        <v>981</v>
      </c>
      <c r="AG468" s="4">
        <v>-5</v>
      </c>
      <c r="AH468" s="4">
        <v>10</v>
      </c>
      <c r="AI468" s="4">
        <v>13</v>
      </c>
      <c r="AJ468" s="4">
        <v>119</v>
      </c>
      <c r="AK468" s="4">
        <v>118.2</v>
      </c>
      <c r="AL468" s="4">
        <v>4.5</v>
      </c>
      <c r="AM468" s="4">
        <v>142</v>
      </c>
      <c r="AN468" s="4" t="s">
        <v>155</v>
      </c>
      <c r="AO468" s="4">
        <v>2</v>
      </c>
      <c r="AP468" s="5">
        <v>0.63326388888888896</v>
      </c>
      <c r="AQ468" s="4">
        <v>47.161670999999998</v>
      </c>
      <c r="AR468" s="4">
        <v>-88.491480999999993</v>
      </c>
      <c r="AS468" s="4">
        <v>316.7</v>
      </c>
      <c r="AT468" s="4">
        <v>46</v>
      </c>
      <c r="AU468" s="4">
        <v>12</v>
      </c>
      <c r="AV468" s="4">
        <v>10</v>
      </c>
      <c r="AW468" s="4" t="s">
        <v>417</v>
      </c>
      <c r="AX468" s="4">
        <v>0.90222199999999997</v>
      </c>
      <c r="AY468" s="4">
        <v>1.2</v>
      </c>
      <c r="AZ468" s="4">
        <v>1.808889</v>
      </c>
      <c r="BA468" s="4">
        <v>11.154</v>
      </c>
      <c r="BB468" s="4">
        <v>13.39</v>
      </c>
      <c r="BC468" s="4">
        <v>1.2</v>
      </c>
      <c r="BD468" s="4">
        <v>14.647</v>
      </c>
      <c r="BE468" s="4">
        <v>2414.877</v>
      </c>
      <c r="BF468" s="4">
        <v>2.9710000000000001</v>
      </c>
      <c r="BG468" s="4">
        <v>11.189</v>
      </c>
      <c r="BH468" s="4">
        <v>0</v>
      </c>
      <c r="BI468" s="4">
        <v>11.189</v>
      </c>
      <c r="BJ468" s="4">
        <v>8.6850000000000005</v>
      </c>
      <c r="BK468" s="4">
        <v>0</v>
      </c>
      <c r="BL468" s="4">
        <v>8.6850000000000005</v>
      </c>
      <c r="BM468" s="4">
        <v>0.2185</v>
      </c>
      <c r="BQ468" s="4">
        <v>84.055999999999997</v>
      </c>
      <c r="BR468" s="4">
        <v>0.28484100000000001</v>
      </c>
      <c r="BS468" s="4">
        <v>-5</v>
      </c>
      <c r="BT468" s="4">
        <v>0.184728</v>
      </c>
      <c r="BU468" s="4">
        <v>6.9608059999999998</v>
      </c>
      <c r="BV468" s="4">
        <v>3.7315109999999998</v>
      </c>
    </row>
    <row r="469" spans="1:74" x14ac:dyDescent="0.25">
      <c r="A469" s="2">
        <v>42803</v>
      </c>
      <c r="B469" s="3">
        <v>0.42456972222222222</v>
      </c>
      <c r="C469" s="4">
        <v>8.407</v>
      </c>
      <c r="D469" s="4">
        <v>-2.8999999999999998E-3</v>
      </c>
      <c r="E469" s="4">
        <v>-28.846153999999999</v>
      </c>
      <c r="F469" s="4">
        <v>536.29999999999995</v>
      </c>
      <c r="G469" s="4">
        <v>-25.2</v>
      </c>
      <c r="H469" s="4">
        <v>20.2</v>
      </c>
      <c r="J469" s="4">
        <v>0.5</v>
      </c>
      <c r="K469" s="4">
        <v>0.91210000000000002</v>
      </c>
      <c r="L469" s="4">
        <v>7.6681999999999997</v>
      </c>
      <c r="M469" s="4">
        <v>0</v>
      </c>
      <c r="N469" s="4">
        <v>489.20229999999998</v>
      </c>
      <c r="O469" s="4">
        <v>0</v>
      </c>
      <c r="P469" s="4">
        <v>489.2</v>
      </c>
      <c r="Q469" s="4">
        <v>379.73180000000002</v>
      </c>
      <c r="R469" s="4">
        <v>0</v>
      </c>
      <c r="S469" s="4">
        <v>379.7</v>
      </c>
      <c r="T469" s="4">
        <v>20.16</v>
      </c>
      <c r="W469" s="4">
        <v>0</v>
      </c>
      <c r="X469" s="4">
        <v>0.45610000000000001</v>
      </c>
      <c r="Y469" s="4">
        <v>11.7</v>
      </c>
      <c r="Z469" s="4">
        <v>853</v>
      </c>
      <c r="AA469" s="4">
        <v>864</v>
      </c>
      <c r="AB469" s="4">
        <v>854</v>
      </c>
      <c r="AC469" s="4">
        <v>73</v>
      </c>
      <c r="AD469" s="4">
        <v>13.66</v>
      </c>
      <c r="AE469" s="4">
        <v>0.31</v>
      </c>
      <c r="AF469" s="4">
        <v>982</v>
      </c>
      <c r="AG469" s="4">
        <v>-5</v>
      </c>
      <c r="AH469" s="4">
        <v>10</v>
      </c>
      <c r="AI469" s="4">
        <v>13</v>
      </c>
      <c r="AJ469" s="4">
        <v>119</v>
      </c>
      <c r="AK469" s="4">
        <v>118.8</v>
      </c>
      <c r="AL469" s="4">
        <v>4.2</v>
      </c>
      <c r="AM469" s="4">
        <v>142</v>
      </c>
      <c r="AN469" s="4" t="s">
        <v>155</v>
      </c>
      <c r="AO469" s="4">
        <v>2</v>
      </c>
      <c r="AP469" s="5">
        <v>0.633275462962963</v>
      </c>
      <c r="AQ469" s="4">
        <v>47.161512000000002</v>
      </c>
      <c r="AR469" s="4">
        <v>-88.491343000000001</v>
      </c>
      <c r="AS469" s="4">
        <v>316.8</v>
      </c>
      <c r="AT469" s="4">
        <v>45.2</v>
      </c>
      <c r="AU469" s="4">
        <v>12</v>
      </c>
      <c r="AV469" s="4">
        <v>10</v>
      </c>
      <c r="AW469" s="4" t="s">
        <v>417</v>
      </c>
      <c r="AX469" s="4">
        <v>0.9</v>
      </c>
      <c r="AY469" s="4">
        <v>1.2977019999999999</v>
      </c>
      <c r="AZ469" s="4">
        <v>1.8</v>
      </c>
      <c r="BA469" s="4">
        <v>11.154</v>
      </c>
      <c r="BB469" s="4">
        <v>19.63</v>
      </c>
      <c r="BC469" s="4">
        <v>1.76</v>
      </c>
      <c r="BD469" s="4">
        <v>9.6359999999999992</v>
      </c>
      <c r="BE469" s="4">
        <v>2423.2280000000001</v>
      </c>
      <c r="BF469" s="4">
        <v>0</v>
      </c>
      <c r="BG469" s="4">
        <v>16.189</v>
      </c>
      <c r="BH469" s="4">
        <v>0</v>
      </c>
      <c r="BI469" s="4">
        <v>16.189</v>
      </c>
      <c r="BJ469" s="4">
        <v>12.567</v>
      </c>
      <c r="BK469" s="4">
        <v>0</v>
      </c>
      <c r="BL469" s="4">
        <v>12.567</v>
      </c>
      <c r="BM469" s="4">
        <v>0.26419999999999999</v>
      </c>
      <c r="BQ469" s="4">
        <v>104.789</v>
      </c>
      <c r="BR469" s="4">
        <v>0.141429</v>
      </c>
      <c r="BS469" s="4">
        <v>-5</v>
      </c>
      <c r="BT469" s="4">
        <v>0.18248400000000001</v>
      </c>
      <c r="BU469" s="4">
        <v>3.4561820000000001</v>
      </c>
      <c r="BV469" s="4">
        <v>3.6861869999999999</v>
      </c>
    </row>
    <row r="470" spans="1:74" x14ac:dyDescent="0.25">
      <c r="A470" s="2">
        <v>42803</v>
      </c>
      <c r="B470" s="3">
        <v>0.42458129629629626</v>
      </c>
      <c r="C470" s="4">
        <v>6.5780000000000003</v>
      </c>
      <c r="D470" s="4">
        <v>-5.0000000000000001E-4</v>
      </c>
      <c r="E470" s="4">
        <v>-4.8076920000000003</v>
      </c>
      <c r="F470" s="4">
        <v>499.2</v>
      </c>
      <c r="G470" s="4">
        <v>-28.7</v>
      </c>
      <c r="H470" s="4">
        <v>20.7</v>
      </c>
      <c r="J470" s="4">
        <v>0.5</v>
      </c>
      <c r="K470" s="4">
        <v>0.93069999999999997</v>
      </c>
      <c r="L470" s="4">
        <v>6.1215999999999999</v>
      </c>
      <c r="M470" s="4">
        <v>0</v>
      </c>
      <c r="N470" s="4">
        <v>464.57569999999998</v>
      </c>
      <c r="O470" s="4">
        <v>0</v>
      </c>
      <c r="P470" s="4">
        <v>464.6</v>
      </c>
      <c r="Q470" s="4">
        <v>360.79880000000003</v>
      </c>
      <c r="R470" s="4">
        <v>0</v>
      </c>
      <c r="S470" s="4">
        <v>360.8</v>
      </c>
      <c r="T470" s="4">
        <v>20.694900000000001</v>
      </c>
      <c r="W470" s="4">
        <v>0</v>
      </c>
      <c r="X470" s="4">
        <v>0.46529999999999999</v>
      </c>
      <c r="Y470" s="4">
        <v>11.8</v>
      </c>
      <c r="Z470" s="4">
        <v>853</v>
      </c>
      <c r="AA470" s="4">
        <v>864</v>
      </c>
      <c r="AB470" s="4">
        <v>856</v>
      </c>
      <c r="AC470" s="4">
        <v>73.8</v>
      </c>
      <c r="AD470" s="4">
        <v>13.8</v>
      </c>
      <c r="AE470" s="4">
        <v>0.32</v>
      </c>
      <c r="AF470" s="4">
        <v>982</v>
      </c>
      <c r="AG470" s="4">
        <v>-5</v>
      </c>
      <c r="AH470" s="4">
        <v>10</v>
      </c>
      <c r="AI470" s="4">
        <v>13</v>
      </c>
      <c r="AJ470" s="4">
        <v>119</v>
      </c>
      <c r="AK470" s="4">
        <v>119.8</v>
      </c>
      <c r="AL470" s="4">
        <v>3.9</v>
      </c>
      <c r="AM470" s="4">
        <v>142</v>
      </c>
      <c r="AN470" s="4" t="s">
        <v>155</v>
      </c>
      <c r="AO470" s="4">
        <v>2</v>
      </c>
      <c r="AP470" s="5">
        <v>0.63328703703703704</v>
      </c>
      <c r="AQ470" s="4">
        <v>47.161366000000001</v>
      </c>
      <c r="AR470" s="4">
        <v>-88.491185999999999</v>
      </c>
      <c r="AS470" s="4">
        <v>316.39999999999998</v>
      </c>
      <c r="AT470" s="4">
        <v>44.5</v>
      </c>
      <c r="AU470" s="4">
        <v>12</v>
      </c>
      <c r="AV470" s="4">
        <v>11</v>
      </c>
      <c r="AW470" s="4" t="s">
        <v>418</v>
      </c>
      <c r="AX470" s="4">
        <v>0.9</v>
      </c>
      <c r="AY470" s="4">
        <v>1.3</v>
      </c>
      <c r="AZ470" s="4">
        <v>1.8</v>
      </c>
      <c r="BA470" s="4">
        <v>11.154</v>
      </c>
      <c r="BB470" s="4">
        <v>24.88</v>
      </c>
      <c r="BC470" s="4">
        <v>2.23</v>
      </c>
      <c r="BD470" s="4">
        <v>7.45</v>
      </c>
      <c r="BE470" s="4">
        <v>2426.2469999999998</v>
      </c>
      <c r="BF470" s="4">
        <v>0</v>
      </c>
      <c r="BG470" s="4">
        <v>19.282</v>
      </c>
      <c r="BH470" s="4">
        <v>0</v>
      </c>
      <c r="BI470" s="4">
        <v>19.282</v>
      </c>
      <c r="BJ470" s="4">
        <v>14.975</v>
      </c>
      <c r="BK470" s="4">
        <v>0</v>
      </c>
      <c r="BL470" s="4">
        <v>14.975</v>
      </c>
      <c r="BM470" s="4">
        <v>0.34010000000000001</v>
      </c>
      <c r="BQ470" s="4">
        <v>134.1</v>
      </c>
      <c r="BR470" s="4">
        <v>7.1615999999999999E-2</v>
      </c>
      <c r="BS470" s="4">
        <v>-5</v>
      </c>
      <c r="BT470" s="4">
        <v>0.18351600000000001</v>
      </c>
      <c r="BU470" s="4">
        <v>1.750116</v>
      </c>
      <c r="BV470" s="4">
        <v>3.707023</v>
      </c>
    </row>
    <row r="471" spans="1:74" x14ac:dyDescent="0.25">
      <c r="A471" s="2">
        <v>42803</v>
      </c>
      <c r="B471" s="3">
        <v>0.42459287037037036</v>
      </c>
      <c r="C471" s="4">
        <v>7.657</v>
      </c>
      <c r="D471" s="4">
        <v>1.09E-2</v>
      </c>
      <c r="E471" s="4">
        <v>108.751062</v>
      </c>
      <c r="F471" s="4">
        <v>450</v>
      </c>
      <c r="G471" s="4">
        <v>-5.5</v>
      </c>
      <c r="H471" s="4">
        <v>15.5</v>
      </c>
      <c r="J471" s="4">
        <v>0.4</v>
      </c>
      <c r="K471" s="4">
        <v>0.91949999999999998</v>
      </c>
      <c r="L471" s="4">
        <v>7.0408999999999997</v>
      </c>
      <c r="M471" s="4">
        <v>0.01</v>
      </c>
      <c r="N471" s="4">
        <v>413.73439999999999</v>
      </c>
      <c r="O471" s="4">
        <v>0</v>
      </c>
      <c r="P471" s="4">
        <v>413.7</v>
      </c>
      <c r="Q471" s="4">
        <v>321.36770000000001</v>
      </c>
      <c r="R471" s="4">
        <v>0</v>
      </c>
      <c r="S471" s="4">
        <v>321.39999999999998</v>
      </c>
      <c r="T471" s="4">
        <v>15.48</v>
      </c>
      <c r="W471" s="4">
        <v>0</v>
      </c>
      <c r="X471" s="4">
        <v>0.36919999999999997</v>
      </c>
      <c r="Y471" s="4">
        <v>11.7</v>
      </c>
      <c r="Z471" s="4">
        <v>853</v>
      </c>
      <c r="AA471" s="4">
        <v>865</v>
      </c>
      <c r="AB471" s="4">
        <v>855</v>
      </c>
      <c r="AC471" s="4">
        <v>74</v>
      </c>
      <c r="AD471" s="4">
        <v>13.85</v>
      </c>
      <c r="AE471" s="4">
        <v>0.32</v>
      </c>
      <c r="AF471" s="4">
        <v>982</v>
      </c>
      <c r="AG471" s="4">
        <v>-5</v>
      </c>
      <c r="AH471" s="4">
        <v>10</v>
      </c>
      <c r="AI471" s="4">
        <v>13</v>
      </c>
      <c r="AJ471" s="4">
        <v>119</v>
      </c>
      <c r="AK471" s="4">
        <v>120</v>
      </c>
      <c r="AL471" s="4">
        <v>4.0999999999999996</v>
      </c>
      <c r="AM471" s="4">
        <v>142</v>
      </c>
      <c r="AN471" s="4" t="s">
        <v>155</v>
      </c>
      <c r="AO471" s="4">
        <v>2</v>
      </c>
      <c r="AP471" s="5">
        <v>0.63329861111111108</v>
      </c>
      <c r="AQ471" s="4">
        <v>47.161231000000001</v>
      </c>
      <c r="AR471" s="4">
        <v>-88.491022000000001</v>
      </c>
      <c r="AS471" s="4">
        <v>315.89999999999998</v>
      </c>
      <c r="AT471" s="4">
        <v>43</v>
      </c>
      <c r="AU471" s="4">
        <v>12</v>
      </c>
      <c r="AV471" s="4">
        <v>12</v>
      </c>
      <c r="AW471" s="4" t="s">
        <v>404</v>
      </c>
      <c r="AX471" s="4">
        <v>0.997502</v>
      </c>
      <c r="AY471" s="4">
        <v>1.4950049999999999</v>
      </c>
      <c r="AZ471" s="4">
        <v>1.9950049999999999</v>
      </c>
      <c r="BA471" s="4">
        <v>11.154</v>
      </c>
      <c r="BB471" s="4">
        <v>21.45</v>
      </c>
      <c r="BC471" s="4">
        <v>1.92</v>
      </c>
      <c r="BD471" s="4">
        <v>8.7569999999999997</v>
      </c>
      <c r="BE471" s="4">
        <v>2421.0030000000002</v>
      </c>
      <c r="BF471" s="4">
        <v>2.1880000000000002</v>
      </c>
      <c r="BG471" s="4">
        <v>14.898</v>
      </c>
      <c r="BH471" s="4">
        <v>0</v>
      </c>
      <c r="BI471" s="4">
        <v>14.898</v>
      </c>
      <c r="BJ471" s="4">
        <v>11.571999999999999</v>
      </c>
      <c r="BK471" s="4">
        <v>0</v>
      </c>
      <c r="BL471" s="4">
        <v>11.571999999999999</v>
      </c>
      <c r="BM471" s="4">
        <v>0.22070000000000001</v>
      </c>
      <c r="BQ471" s="4">
        <v>92.313999999999993</v>
      </c>
      <c r="BR471" s="4">
        <v>6.1516000000000001E-2</v>
      </c>
      <c r="BS471" s="4">
        <v>-5</v>
      </c>
      <c r="BT471" s="4">
        <v>0.18248400000000001</v>
      </c>
      <c r="BU471" s="4">
        <v>1.5032970000000001</v>
      </c>
      <c r="BV471" s="4">
        <v>3.6861769999999998</v>
      </c>
    </row>
    <row r="472" spans="1:74" x14ac:dyDescent="0.25">
      <c r="A472" s="2">
        <v>42803</v>
      </c>
      <c r="B472" s="3">
        <v>0.4246044444444444</v>
      </c>
      <c r="C472" s="4">
        <v>10.172000000000001</v>
      </c>
      <c r="D472" s="4">
        <v>1.18E-2</v>
      </c>
      <c r="E472" s="4">
        <v>118.18791899999999</v>
      </c>
      <c r="F472" s="4">
        <v>385.8</v>
      </c>
      <c r="G472" s="4">
        <v>-3.3</v>
      </c>
      <c r="H472" s="4">
        <v>19.600000000000001</v>
      </c>
      <c r="J472" s="4">
        <v>0.85</v>
      </c>
      <c r="K472" s="4">
        <v>0.89480000000000004</v>
      </c>
      <c r="L472" s="4">
        <v>9.1015999999999995</v>
      </c>
      <c r="M472" s="4">
        <v>1.06E-2</v>
      </c>
      <c r="N472" s="4">
        <v>345.2106</v>
      </c>
      <c r="O472" s="4">
        <v>0</v>
      </c>
      <c r="P472" s="4">
        <v>345.2</v>
      </c>
      <c r="Q472" s="4">
        <v>268.14190000000002</v>
      </c>
      <c r="R472" s="4">
        <v>0</v>
      </c>
      <c r="S472" s="4">
        <v>268.10000000000002</v>
      </c>
      <c r="T472" s="4">
        <v>19.625399999999999</v>
      </c>
      <c r="W472" s="4">
        <v>0</v>
      </c>
      <c r="X472" s="4">
        <v>0.76290000000000002</v>
      </c>
      <c r="Y472" s="4">
        <v>11.9</v>
      </c>
      <c r="Z472" s="4">
        <v>852</v>
      </c>
      <c r="AA472" s="4">
        <v>862</v>
      </c>
      <c r="AB472" s="4">
        <v>853</v>
      </c>
      <c r="AC472" s="4">
        <v>74</v>
      </c>
      <c r="AD472" s="4">
        <v>13.85</v>
      </c>
      <c r="AE472" s="4">
        <v>0.32</v>
      </c>
      <c r="AF472" s="4">
        <v>982</v>
      </c>
      <c r="AG472" s="4">
        <v>-5</v>
      </c>
      <c r="AH472" s="4">
        <v>10</v>
      </c>
      <c r="AI472" s="4">
        <v>13</v>
      </c>
      <c r="AJ472" s="4">
        <v>119.8</v>
      </c>
      <c r="AK472" s="4">
        <v>119.2</v>
      </c>
      <c r="AL472" s="4">
        <v>4.7</v>
      </c>
      <c r="AM472" s="4">
        <v>142</v>
      </c>
      <c r="AN472" s="4" t="s">
        <v>155</v>
      </c>
      <c r="AO472" s="4">
        <v>2</v>
      </c>
      <c r="AP472" s="5">
        <v>0.63331018518518511</v>
      </c>
      <c r="AQ472" s="4">
        <v>47.161113</v>
      </c>
      <c r="AR472" s="4">
        <v>-88.490876999999998</v>
      </c>
      <c r="AS472" s="4">
        <v>316.10000000000002</v>
      </c>
      <c r="AT472" s="4">
        <v>38</v>
      </c>
      <c r="AU472" s="4">
        <v>12</v>
      </c>
      <c r="AV472" s="4">
        <v>12</v>
      </c>
      <c r="AW472" s="4" t="s">
        <v>404</v>
      </c>
      <c r="AX472" s="4">
        <v>0.90259699999999998</v>
      </c>
      <c r="AY472" s="4">
        <v>1.5974029999999999</v>
      </c>
      <c r="AZ472" s="4">
        <v>2</v>
      </c>
      <c r="BA472" s="4">
        <v>11.154</v>
      </c>
      <c r="BB472" s="4">
        <v>16.329999999999998</v>
      </c>
      <c r="BC472" s="4">
        <v>1.46</v>
      </c>
      <c r="BD472" s="4">
        <v>11.763</v>
      </c>
      <c r="BE472" s="4">
        <v>2418.527</v>
      </c>
      <c r="BF472" s="4">
        <v>1.788</v>
      </c>
      <c r="BG472" s="4">
        <v>9.6059999999999999</v>
      </c>
      <c r="BH472" s="4">
        <v>0</v>
      </c>
      <c r="BI472" s="4">
        <v>9.6059999999999999</v>
      </c>
      <c r="BJ472" s="4">
        <v>7.4619999999999997</v>
      </c>
      <c r="BK472" s="4">
        <v>0</v>
      </c>
      <c r="BL472" s="4">
        <v>7.4619999999999997</v>
      </c>
      <c r="BM472" s="4">
        <v>0.2162</v>
      </c>
      <c r="BQ472" s="4">
        <v>147.40199999999999</v>
      </c>
      <c r="BR472" s="4">
        <v>0.10369</v>
      </c>
      <c r="BS472" s="4">
        <v>-5</v>
      </c>
      <c r="BT472" s="4">
        <v>0.18958</v>
      </c>
      <c r="BU472" s="4">
        <v>2.533925</v>
      </c>
      <c r="BV472" s="4">
        <v>3.8295159999999999</v>
      </c>
    </row>
    <row r="473" spans="1:74" x14ac:dyDescent="0.25">
      <c r="A473" s="2">
        <v>42803</v>
      </c>
      <c r="B473" s="3">
        <v>0.42461601851851855</v>
      </c>
      <c r="C473" s="4">
        <v>11.619</v>
      </c>
      <c r="D473" s="4">
        <v>6.1999999999999998E-3</v>
      </c>
      <c r="E473" s="4">
        <v>62.493907</v>
      </c>
      <c r="F473" s="4">
        <v>291.2</v>
      </c>
      <c r="G473" s="4">
        <v>-12.5</v>
      </c>
      <c r="H473" s="4">
        <v>14.3</v>
      </c>
      <c r="J473" s="4">
        <v>2.1</v>
      </c>
      <c r="K473" s="4">
        <v>0.88109999999999999</v>
      </c>
      <c r="L473" s="4">
        <v>10.236599999999999</v>
      </c>
      <c r="M473" s="4">
        <v>5.4999999999999997E-3</v>
      </c>
      <c r="N473" s="4">
        <v>256.53379999999999</v>
      </c>
      <c r="O473" s="4">
        <v>0</v>
      </c>
      <c r="P473" s="4">
        <v>256.5</v>
      </c>
      <c r="Q473" s="4">
        <v>199.26230000000001</v>
      </c>
      <c r="R473" s="4">
        <v>0</v>
      </c>
      <c r="S473" s="4">
        <v>199.3</v>
      </c>
      <c r="T473" s="4">
        <v>14.301</v>
      </c>
      <c r="W473" s="4">
        <v>0</v>
      </c>
      <c r="X473" s="4">
        <v>1.849</v>
      </c>
      <c r="Y473" s="4">
        <v>11.8</v>
      </c>
      <c r="Z473" s="4">
        <v>852</v>
      </c>
      <c r="AA473" s="4">
        <v>862</v>
      </c>
      <c r="AB473" s="4">
        <v>853</v>
      </c>
      <c r="AC473" s="4">
        <v>74</v>
      </c>
      <c r="AD473" s="4">
        <v>13.85</v>
      </c>
      <c r="AE473" s="4">
        <v>0.32</v>
      </c>
      <c r="AF473" s="4">
        <v>982</v>
      </c>
      <c r="AG473" s="4">
        <v>-5</v>
      </c>
      <c r="AH473" s="4">
        <v>10</v>
      </c>
      <c r="AI473" s="4">
        <v>13</v>
      </c>
      <c r="AJ473" s="4">
        <v>119.2</v>
      </c>
      <c r="AK473" s="4">
        <v>119</v>
      </c>
      <c r="AL473" s="4">
        <v>4.8</v>
      </c>
      <c r="AM473" s="4">
        <v>142</v>
      </c>
      <c r="AN473" s="4" t="s">
        <v>155</v>
      </c>
      <c r="AO473" s="4">
        <v>2</v>
      </c>
      <c r="AP473" s="5">
        <v>0.63332175925925926</v>
      </c>
      <c r="AQ473" s="4">
        <v>47.161003000000001</v>
      </c>
      <c r="AR473" s="4">
        <v>-88.490774999999999</v>
      </c>
      <c r="AS473" s="4">
        <v>316.5</v>
      </c>
      <c r="AT473" s="4">
        <v>32.4</v>
      </c>
      <c r="AU473" s="4">
        <v>12</v>
      </c>
      <c r="AV473" s="4">
        <v>12</v>
      </c>
      <c r="AW473" s="4" t="s">
        <v>404</v>
      </c>
      <c r="AX473" s="4">
        <v>0.9</v>
      </c>
      <c r="AY473" s="4">
        <v>1.6</v>
      </c>
      <c r="AZ473" s="4">
        <v>2</v>
      </c>
      <c r="BA473" s="4">
        <v>11.154</v>
      </c>
      <c r="BB473" s="4">
        <v>14.41</v>
      </c>
      <c r="BC473" s="4">
        <v>1.29</v>
      </c>
      <c r="BD473" s="4">
        <v>13.5</v>
      </c>
      <c r="BE473" s="4">
        <v>2419.047</v>
      </c>
      <c r="BF473" s="4">
        <v>0.82799999999999996</v>
      </c>
      <c r="BG473" s="4">
        <v>6.3479999999999999</v>
      </c>
      <c r="BH473" s="4">
        <v>0</v>
      </c>
      <c r="BI473" s="4">
        <v>6.3479999999999999</v>
      </c>
      <c r="BJ473" s="4">
        <v>4.931</v>
      </c>
      <c r="BK473" s="4">
        <v>0</v>
      </c>
      <c r="BL473" s="4">
        <v>4.931</v>
      </c>
      <c r="BM473" s="4">
        <v>0.1401</v>
      </c>
      <c r="BQ473" s="4">
        <v>317.70400000000001</v>
      </c>
      <c r="BR473" s="4">
        <v>9.9566000000000002E-2</v>
      </c>
      <c r="BS473" s="4">
        <v>-5</v>
      </c>
      <c r="BT473" s="4">
        <v>0.18745200000000001</v>
      </c>
      <c r="BU473" s="4">
        <v>2.433144</v>
      </c>
      <c r="BV473" s="4">
        <v>3.78653</v>
      </c>
    </row>
    <row r="474" spans="1:74" x14ac:dyDescent="0.25">
      <c r="A474" s="2">
        <v>42803</v>
      </c>
      <c r="B474" s="3">
        <v>0.42462759259259258</v>
      </c>
      <c r="C474" s="4">
        <v>12.329000000000001</v>
      </c>
      <c r="D474" s="4">
        <v>2.8E-3</v>
      </c>
      <c r="E474" s="4">
        <v>28.333333</v>
      </c>
      <c r="F474" s="4">
        <v>201.8</v>
      </c>
      <c r="G474" s="4">
        <v>-14.5</v>
      </c>
      <c r="H474" s="4">
        <v>10.1</v>
      </c>
      <c r="J474" s="4">
        <v>3.55</v>
      </c>
      <c r="K474" s="4">
        <v>0.87460000000000004</v>
      </c>
      <c r="L474" s="4">
        <v>10.7827</v>
      </c>
      <c r="M474" s="4">
        <v>2.5000000000000001E-3</v>
      </c>
      <c r="N474" s="4">
        <v>176.4881</v>
      </c>
      <c r="O474" s="4">
        <v>0</v>
      </c>
      <c r="P474" s="4">
        <v>176.5</v>
      </c>
      <c r="Q474" s="4">
        <v>137.08690000000001</v>
      </c>
      <c r="R474" s="4">
        <v>0</v>
      </c>
      <c r="S474" s="4">
        <v>137.1</v>
      </c>
      <c r="T474" s="4">
        <v>10.1348</v>
      </c>
      <c r="W474" s="4">
        <v>0</v>
      </c>
      <c r="X474" s="4">
        <v>3.1057999999999999</v>
      </c>
      <c r="Y474" s="4">
        <v>11.7</v>
      </c>
      <c r="Z474" s="4">
        <v>854</v>
      </c>
      <c r="AA474" s="4">
        <v>863</v>
      </c>
      <c r="AB474" s="4">
        <v>854</v>
      </c>
      <c r="AC474" s="4">
        <v>74</v>
      </c>
      <c r="AD474" s="4">
        <v>13.85</v>
      </c>
      <c r="AE474" s="4">
        <v>0.32</v>
      </c>
      <c r="AF474" s="4">
        <v>982</v>
      </c>
      <c r="AG474" s="4">
        <v>-5</v>
      </c>
      <c r="AH474" s="4">
        <v>10</v>
      </c>
      <c r="AI474" s="4">
        <v>13</v>
      </c>
      <c r="AJ474" s="4">
        <v>119.8</v>
      </c>
      <c r="AK474" s="4">
        <v>119.8</v>
      </c>
      <c r="AL474" s="4">
        <v>5.0999999999999996</v>
      </c>
      <c r="AM474" s="4">
        <v>142</v>
      </c>
      <c r="AN474" s="4" t="s">
        <v>155</v>
      </c>
      <c r="AO474" s="4">
        <v>2</v>
      </c>
      <c r="AP474" s="5">
        <v>0.6333333333333333</v>
      </c>
      <c r="AQ474" s="4">
        <v>47.160890000000002</v>
      </c>
      <c r="AR474" s="4">
        <v>-88.490713999999997</v>
      </c>
      <c r="AS474" s="4">
        <v>316.5</v>
      </c>
      <c r="AT474" s="4">
        <v>30.8</v>
      </c>
      <c r="AU474" s="4">
        <v>12</v>
      </c>
      <c r="AV474" s="4">
        <v>12</v>
      </c>
      <c r="AW474" s="4" t="s">
        <v>404</v>
      </c>
      <c r="AX474" s="4">
        <v>0.9</v>
      </c>
      <c r="AY474" s="4">
        <v>1.016783</v>
      </c>
      <c r="AZ474" s="4">
        <v>2</v>
      </c>
      <c r="BA474" s="4">
        <v>11.154</v>
      </c>
      <c r="BB474" s="4">
        <v>13.62</v>
      </c>
      <c r="BC474" s="4">
        <v>1.22</v>
      </c>
      <c r="BD474" s="4">
        <v>14.343999999999999</v>
      </c>
      <c r="BE474" s="4">
        <v>2419.4270000000001</v>
      </c>
      <c r="BF474" s="4">
        <v>0.35399999999999998</v>
      </c>
      <c r="BG474" s="4">
        <v>4.1470000000000002</v>
      </c>
      <c r="BH474" s="4">
        <v>0</v>
      </c>
      <c r="BI474" s="4">
        <v>4.1470000000000002</v>
      </c>
      <c r="BJ474" s="4">
        <v>3.2210000000000001</v>
      </c>
      <c r="BK474" s="4">
        <v>0</v>
      </c>
      <c r="BL474" s="4">
        <v>3.2210000000000001</v>
      </c>
      <c r="BM474" s="4">
        <v>9.4299999999999995E-2</v>
      </c>
      <c r="BQ474" s="4">
        <v>506.7</v>
      </c>
      <c r="BR474" s="4">
        <v>0.11674</v>
      </c>
      <c r="BS474" s="4">
        <v>-5</v>
      </c>
      <c r="BT474" s="4">
        <v>0.18448400000000001</v>
      </c>
      <c r="BU474" s="4">
        <v>2.8528340000000001</v>
      </c>
      <c r="BV474" s="4">
        <v>3.7265769999999998</v>
      </c>
    </row>
    <row r="475" spans="1:74" x14ac:dyDescent="0.25">
      <c r="A475" s="2">
        <v>42803</v>
      </c>
      <c r="B475" s="3">
        <v>0.42463916666666668</v>
      </c>
      <c r="C475" s="4">
        <v>13.003</v>
      </c>
      <c r="D475" s="4">
        <v>2E-3</v>
      </c>
      <c r="E475" s="4">
        <v>20</v>
      </c>
      <c r="F475" s="4">
        <v>181.1</v>
      </c>
      <c r="G475" s="4">
        <v>-14.5</v>
      </c>
      <c r="H475" s="4">
        <v>13.8</v>
      </c>
      <c r="J475" s="4">
        <v>4.5999999999999996</v>
      </c>
      <c r="K475" s="4">
        <v>0.86829999999999996</v>
      </c>
      <c r="L475" s="4">
        <v>11.290699999999999</v>
      </c>
      <c r="M475" s="4">
        <v>1.6999999999999999E-3</v>
      </c>
      <c r="N475" s="4">
        <v>157.28110000000001</v>
      </c>
      <c r="O475" s="4">
        <v>0</v>
      </c>
      <c r="P475" s="4">
        <v>157.30000000000001</v>
      </c>
      <c r="Q475" s="4">
        <v>122.1679</v>
      </c>
      <c r="R475" s="4">
        <v>0</v>
      </c>
      <c r="S475" s="4">
        <v>122.2</v>
      </c>
      <c r="T475" s="4">
        <v>13.7979</v>
      </c>
      <c r="W475" s="4">
        <v>0</v>
      </c>
      <c r="X475" s="4">
        <v>3.9943</v>
      </c>
      <c r="Y475" s="4">
        <v>11.8</v>
      </c>
      <c r="Z475" s="4">
        <v>853</v>
      </c>
      <c r="AA475" s="4">
        <v>862</v>
      </c>
      <c r="AB475" s="4">
        <v>853</v>
      </c>
      <c r="AC475" s="4">
        <v>74</v>
      </c>
      <c r="AD475" s="4">
        <v>13.85</v>
      </c>
      <c r="AE475" s="4">
        <v>0.32</v>
      </c>
      <c r="AF475" s="4">
        <v>982</v>
      </c>
      <c r="AG475" s="4">
        <v>-5</v>
      </c>
      <c r="AH475" s="4">
        <v>10.757999999999999</v>
      </c>
      <c r="AI475" s="4">
        <v>13</v>
      </c>
      <c r="AJ475" s="4">
        <v>120</v>
      </c>
      <c r="AK475" s="4">
        <v>119.2</v>
      </c>
      <c r="AL475" s="4">
        <v>5</v>
      </c>
      <c r="AM475" s="4">
        <v>142</v>
      </c>
      <c r="AN475" s="4" t="s">
        <v>155</v>
      </c>
      <c r="AO475" s="4">
        <v>2</v>
      </c>
      <c r="AP475" s="5">
        <v>0.63334490740740745</v>
      </c>
      <c r="AQ475" s="4">
        <v>47.160778000000001</v>
      </c>
      <c r="AR475" s="4">
        <v>-88.490667999999999</v>
      </c>
      <c r="AS475" s="4">
        <v>316.60000000000002</v>
      </c>
      <c r="AT475" s="4">
        <v>28.5</v>
      </c>
      <c r="AU475" s="4">
        <v>12</v>
      </c>
      <c r="AV475" s="4">
        <v>12</v>
      </c>
      <c r="AW475" s="4" t="s">
        <v>404</v>
      </c>
      <c r="AX475" s="4">
        <v>0.99710299999999996</v>
      </c>
      <c r="AY475" s="4">
        <v>1.1942060000000001</v>
      </c>
      <c r="AZ475" s="4">
        <v>2.0971030000000002</v>
      </c>
      <c r="BA475" s="4">
        <v>11.154</v>
      </c>
      <c r="BB475" s="4">
        <v>12.96</v>
      </c>
      <c r="BC475" s="4">
        <v>1.1599999999999999</v>
      </c>
      <c r="BD475" s="4">
        <v>15.164</v>
      </c>
      <c r="BE475" s="4">
        <v>2419.14</v>
      </c>
      <c r="BF475" s="4">
        <v>0.23699999999999999</v>
      </c>
      <c r="BG475" s="4">
        <v>3.5289999999999999</v>
      </c>
      <c r="BH475" s="4">
        <v>0</v>
      </c>
      <c r="BI475" s="4">
        <v>3.5289999999999999</v>
      </c>
      <c r="BJ475" s="4">
        <v>2.7410000000000001</v>
      </c>
      <c r="BK475" s="4">
        <v>0</v>
      </c>
      <c r="BL475" s="4">
        <v>2.7410000000000001</v>
      </c>
      <c r="BM475" s="4">
        <v>0.1226</v>
      </c>
      <c r="BQ475" s="4">
        <v>622.27</v>
      </c>
      <c r="BR475" s="4">
        <v>0.13309599999999999</v>
      </c>
      <c r="BS475" s="4">
        <v>-5</v>
      </c>
      <c r="BT475" s="4">
        <v>0.187032</v>
      </c>
      <c r="BU475" s="4">
        <v>3.2525339999999998</v>
      </c>
      <c r="BV475" s="4">
        <v>3.7780459999999998</v>
      </c>
    </row>
    <row r="476" spans="1:74" x14ac:dyDescent="0.25">
      <c r="A476" s="2">
        <v>42803</v>
      </c>
      <c r="B476" s="3">
        <v>0.42465074074074072</v>
      </c>
      <c r="C476" s="4">
        <v>13.614000000000001</v>
      </c>
      <c r="D476" s="4">
        <v>1.1999999999999999E-3</v>
      </c>
      <c r="E476" s="4">
        <v>11.673605</v>
      </c>
      <c r="F476" s="4">
        <v>190.1</v>
      </c>
      <c r="G476" s="4">
        <v>-14.4</v>
      </c>
      <c r="H476" s="4">
        <v>16.3</v>
      </c>
      <c r="J476" s="4">
        <v>5.3</v>
      </c>
      <c r="K476" s="4">
        <v>0.86270000000000002</v>
      </c>
      <c r="L476" s="4">
        <v>11.7445</v>
      </c>
      <c r="M476" s="4">
        <v>1E-3</v>
      </c>
      <c r="N476" s="4">
        <v>164.006</v>
      </c>
      <c r="O476" s="4">
        <v>0</v>
      </c>
      <c r="P476" s="4">
        <v>164</v>
      </c>
      <c r="Q476" s="4">
        <v>127.39149999999999</v>
      </c>
      <c r="R476" s="4">
        <v>0</v>
      </c>
      <c r="S476" s="4">
        <v>127.4</v>
      </c>
      <c r="T476" s="4">
        <v>16.310300000000002</v>
      </c>
      <c r="W476" s="4">
        <v>0</v>
      </c>
      <c r="X476" s="4">
        <v>4.5731999999999999</v>
      </c>
      <c r="Y476" s="4">
        <v>11.8</v>
      </c>
      <c r="Z476" s="4">
        <v>853</v>
      </c>
      <c r="AA476" s="4">
        <v>862</v>
      </c>
      <c r="AB476" s="4">
        <v>852</v>
      </c>
      <c r="AC476" s="4">
        <v>74</v>
      </c>
      <c r="AD476" s="4">
        <v>13.85</v>
      </c>
      <c r="AE476" s="4">
        <v>0.32</v>
      </c>
      <c r="AF476" s="4">
        <v>982</v>
      </c>
      <c r="AG476" s="4">
        <v>-5</v>
      </c>
      <c r="AH476" s="4">
        <v>11</v>
      </c>
      <c r="AI476" s="4">
        <v>13</v>
      </c>
      <c r="AJ476" s="4">
        <v>120.8</v>
      </c>
      <c r="AK476" s="4">
        <v>119</v>
      </c>
      <c r="AL476" s="4">
        <v>4.8</v>
      </c>
      <c r="AM476" s="4">
        <v>142</v>
      </c>
      <c r="AN476" s="4" t="s">
        <v>155</v>
      </c>
      <c r="AO476" s="4">
        <v>2</v>
      </c>
      <c r="AP476" s="5">
        <v>0.63335648148148149</v>
      </c>
      <c r="AQ476" s="4">
        <v>47.160662000000002</v>
      </c>
      <c r="AR476" s="4">
        <v>-88.490672000000004</v>
      </c>
      <c r="AS476" s="4">
        <v>316.7</v>
      </c>
      <c r="AT476" s="4">
        <v>28.3</v>
      </c>
      <c r="AU476" s="4">
        <v>12</v>
      </c>
      <c r="AV476" s="4">
        <v>12</v>
      </c>
      <c r="AW476" s="4" t="s">
        <v>404</v>
      </c>
      <c r="AX476" s="4">
        <v>1.388012</v>
      </c>
      <c r="AY476" s="4">
        <v>1.0059940000000001</v>
      </c>
      <c r="AZ476" s="4">
        <v>2.3910089999999999</v>
      </c>
      <c r="BA476" s="4">
        <v>11.154</v>
      </c>
      <c r="BB476" s="4">
        <v>12.41</v>
      </c>
      <c r="BC476" s="4">
        <v>1.1100000000000001</v>
      </c>
      <c r="BD476" s="4">
        <v>15.914999999999999</v>
      </c>
      <c r="BE476" s="4">
        <v>2418.933</v>
      </c>
      <c r="BF476" s="4">
        <v>0.13200000000000001</v>
      </c>
      <c r="BG476" s="4">
        <v>3.5369999999999999</v>
      </c>
      <c r="BH476" s="4">
        <v>0</v>
      </c>
      <c r="BI476" s="4">
        <v>3.5369999999999999</v>
      </c>
      <c r="BJ476" s="4">
        <v>2.7480000000000002</v>
      </c>
      <c r="BK476" s="4">
        <v>0</v>
      </c>
      <c r="BL476" s="4">
        <v>2.7480000000000002</v>
      </c>
      <c r="BM476" s="4">
        <v>0.13930000000000001</v>
      </c>
      <c r="BQ476" s="4">
        <v>684.86599999999999</v>
      </c>
      <c r="BR476" s="4">
        <v>0.142064</v>
      </c>
      <c r="BS476" s="4">
        <v>-5</v>
      </c>
      <c r="BT476" s="4">
        <v>0.18648400000000001</v>
      </c>
      <c r="BU476" s="4">
        <v>3.471689</v>
      </c>
      <c r="BV476" s="4">
        <v>3.7669769999999998</v>
      </c>
    </row>
    <row r="477" spans="1:74" x14ac:dyDescent="0.25">
      <c r="A477" s="2">
        <v>42803</v>
      </c>
      <c r="B477" s="3">
        <v>0.42466231481481481</v>
      </c>
      <c r="C477" s="4">
        <v>13.946999999999999</v>
      </c>
      <c r="D477" s="4">
        <v>-1E-3</v>
      </c>
      <c r="E477" s="4">
        <v>-10.244932</v>
      </c>
      <c r="F477" s="4">
        <v>218.4</v>
      </c>
      <c r="G477" s="4">
        <v>-14.3</v>
      </c>
      <c r="H477" s="4">
        <v>19.5</v>
      </c>
      <c r="J477" s="4">
        <v>5.6</v>
      </c>
      <c r="K477" s="4">
        <v>0.85970000000000002</v>
      </c>
      <c r="L477" s="4">
        <v>11.99</v>
      </c>
      <c r="M477" s="4">
        <v>0</v>
      </c>
      <c r="N477" s="4">
        <v>187.75810000000001</v>
      </c>
      <c r="O477" s="4">
        <v>0</v>
      </c>
      <c r="P477" s="4">
        <v>187.8</v>
      </c>
      <c r="Q477" s="4">
        <v>145.8409</v>
      </c>
      <c r="R477" s="4">
        <v>0</v>
      </c>
      <c r="S477" s="4">
        <v>145.80000000000001</v>
      </c>
      <c r="T477" s="4">
        <v>19.476400000000002</v>
      </c>
      <c r="W477" s="4">
        <v>0</v>
      </c>
      <c r="X477" s="4">
        <v>4.8144</v>
      </c>
      <c r="Y477" s="4">
        <v>11.8</v>
      </c>
      <c r="Z477" s="4">
        <v>853</v>
      </c>
      <c r="AA477" s="4">
        <v>861</v>
      </c>
      <c r="AB477" s="4">
        <v>851</v>
      </c>
      <c r="AC477" s="4">
        <v>74</v>
      </c>
      <c r="AD477" s="4">
        <v>13.85</v>
      </c>
      <c r="AE477" s="4">
        <v>0.32</v>
      </c>
      <c r="AF477" s="4">
        <v>982</v>
      </c>
      <c r="AG477" s="4">
        <v>-5</v>
      </c>
      <c r="AH477" s="4">
        <v>11</v>
      </c>
      <c r="AI477" s="4">
        <v>13</v>
      </c>
      <c r="AJ477" s="4">
        <v>121</v>
      </c>
      <c r="AK477" s="4">
        <v>119.8</v>
      </c>
      <c r="AL477" s="4">
        <v>4.9000000000000004</v>
      </c>
      <c r="AM477" s="4">
        <v>142</v>
      </c>
      <c r="AN477" s="4" t="s">
        <v>155</v>
      </c>
      <c r="AO477" s="4">
        <v>2</v>
      </c>
      <c r="AP477" s="5">
        <v>0.63336805555555553</v>
      </c>
      <c r="AQ477" s="4">
        <v>47.160553</v>
      </c>
      <c r="AR477" s="4">
        <v>-88.490689000000003</v>
      </c>
      <c r="AS477" s="4">
        <v>316.60000000000002</v>
      </c>
      <c r="AT477" s="4">
        <v>27.5</v>
      </c>
      <c r="AU477" s="4">
        <v>12</v>
      </c>
      <c r="AV477" s="4">
        <v>12</v>
      </c>
      <c r="AW477" s="4" t="s">
        <v>404</v>
      </c>
      <c r="AX477" s="4">
        <v>1.4</v>
      </c>
      <c r="AY477" s="4">
        <v>1</v>
      </c>
      <c r="AZ477" s="4">
        <v>2.4</v>
      </c>
      <c r="BA477" s="4">
        <v>11.154</v>
      </c>
      <c r="BB477" s="4">
        <v>12.13</v>
      </c>
      <c r="BC477" s="4">
        <v>1.0900000000000001</v>
      </c>
      <c r="BD477" s="4">
        <v>16.318000000000001</v>
      </c>
      <c r="BE477" s="4">
        <v>2418.915</v>
      </c>
      <c r="BF477" s="4">
        <v>0</v>
      </c>
      <c r="BG477" s="4">
        <v>3.9670000000000001</v>
      </c>
      <c r="BH477" s="4">
        <v>0</v>
      </c>
      <c r="BI477" s="4">
        <v>3.9670000000000001</v>
      </c>
      <c r="BJ477" s="4">
        <v>3.081</v>
      </c>
      <c r="BK477" s="4">
        <v>0</v>
      </c>
      <c r="BL477" s="4">
        <v>3.081</v>
      </c>
      <c r="BM477" s="4">
        <v>0.16289999999999999</v>
      </c>
      <c r="BQ477" s="4">
        <v>706.22</v>
      </c>
      <c r="BR477" s="4">
        <v>0.15385399999999999</v>
      </c>
      <c r="BS477" s="4">
        <v>-5</v>
      </c>
      <c r="BT477" s="4">
        <v>0.18751599999999999</v>
      </c>
      <c r="BU477" s="4">
        <v>3.759808</v>
      </c>
      <c r="BV477" s="4">
        <v>3.7878229999999999</v>
      </c>
    </row>
    <row r="478" spans="1:74" x14ac:dyDescent="0.25">
      <c r="A478" s="2">
        <v>42803</v>
      </c>
      <c r="B478" s="3">
        <v>0.42467388888888885</v>
      </c>
      <c r="C478" s="4">
        <v>14.054</v>
      </c>
      <c r="D478" s="4">
        <v>5.11E-2</v>
      </c>
      <c r="E478" s="4">
        <v>510.89743600000003</v>
      </c>
      <c r="F478" s="4">
        <v>244.9</v>
      </c>
      <c r="G478" s="4">
        <v>-14.3</v>
      </c>
      <c r="H478" s="4">
        <v>12.9</v>
      </c>
      <c r="J478" s="4">
        <v>5.49</v>
      </c>
      <c r="K478" s="4">
        <v>0.85829999999999995</v>
      </c>
      <c r="L478" s="4">
        <v>12.0626</v>
      </c>
      <c r="M478" s="4">
        <v>4.3900000000000002E-2</v>
      </c>
      <c r="N478" s="4">
        <v>210.1925</v>
      </c>
      <c r="O478" s="4">
        <v>0</v>
      </c>
      <c r="P478" s="4">
        <v>210.2</v>
      </c>
      <c r="Q478" s="4">
        <v>163.26679999999999</v>
      </c>
      <c r="R478" s="4">
        <v>0</v>
      </c>
      <c r="S478" s="4">
        <v>163.30000000000001</v>
      </c>
      <c r="T478" s="4">
        <v>12.9087</v>
      </c>
      <c r="W478" s="4">
        <v>0</v>
      </c>
      <c r="X478" s="4">
        <v>4.7160000000000002</v>
      </c>
      <c r="Y478" s="4">
        <v>12</v>
      </c>
      <c r="Z478" s="4">
        <v>851</v>
      </c>
      <c r="AA478" s="4">
        <v>861</v>
      </c>
      <c r="AB478" s="4">
        <v>850</v>
      </c>
      <c r="AC478" s="4">
        <v>74</v>
      </c>
      <c r="AD478" s="4">
        <v>13.85</v>
      </c>
      <c r="AE478" s="4">
        <v>0.32</v>
      </c>
      <c r="AF478" s="4">
        <v>982</v>
      </c>
      <c r="AG478" s="4">
        <v>-5</v>
      </c>
      <c r="AH478" s="4">
        <v>11</v>
      </c>
      <c r="AI478" s="4">
        <v>13</v>
      </c>
      <c r="AJ478" s="4">
        <v>120.2</v>
      </c>
      <c r="AK478" s="4">
        <v>120.8</v>
      </c>
      <c r="AL478" s="4">
        <v>5.0999999999999996</v>
      </c>
      <c r="AM478" s="4">
        <v>142</v>
      </c>
      <c r="AN478" s="4" t="s">
        <v>155</v>
      </c>
      <c r="AO478" s="4">
        <v>2</v>
      </c>
      <c r="AP478" s="5">
        <v>0.63337962962962957</v>
      </c>
      <c r="AQ478" s="4">
        <v>47.160446</v>
      </c>
      <c r="AR478" s="4">
        <v>-88.490692999999993</v>
      </c>
      <c r="AS478" s="4">
        <v>315.89999999999998</v>
      </c>
      <c r="AT478" s="4">
        <v>26.8</v>
      </c>
      <c r="AU478" s="4">
        <v>12</v>
      </c>
      <c r="AV478" s="4">
        <v>12</v>
      </c>
      <c r="AW478" s="4" t="s">
        <v>404</v>
      </c>
      <c r="AX478" s="4">
        <v>1.4968030000000001</v>
      </c>
      <c r="AY478" s="4">
        <v>1.2904100000000001</v>
      </c>
      <c r="AZ478" s="4">
        <v>2.5936059999999999</v>
      </c>
      <c r="BA478" s="4">
        <v>11.154</v>
      </c>
      <c r="BB478" s="4">
        <v>12</v>
      </c>
      <c r="BC478" s="4">
        <v>1.08</v>
      </c>
      <c r="BD478" s="4">
        <v>16.507000000000001</v>
      </c>
      <c r="BE478" s="4">
        <v>2410.21</v>
      </c>
      <c r="BF478" s="4">
        <v>5.577</v>
      </c>
      <c r="BG478" s="4">
        <v>4.3979999999999997</v>
      </c>
      <c r="BH478" s="4">
        <v>0</v>
      </c>
      <c r="BI478" s="4">
        <v>4.3979999999999997</v>
      </c>
      <c r="BJ478" s="4">
        <v>3.4159999999999999</v>
      </c>
      <c r="BK478" s="4">
        <v>0</v>
      </c>
      <c r="BL478" s="4">
        <v>3.4159999999999999</v>
      </c>
      <c r="BM478" s="4">
        <v>0.1069</v>
      </c>
      <c r="BQ478" s="4">
        <v>685.15800000000002</v>
      </c>
      <c r="BR478" s="4">
        <v>0.23886399999999999</v>
      </c>
      <c r="BS478" s="4">
        <v>-5</v>
      </c>
      <c r="BT478" s="4">
        <v>0.19406399999999999</v>
      </c>
      <c r="BU478" s="4">
        <v>5.8372390000000003</v>
      </c>
      <c r="BV478" s="4">
        <v>3.920093</v>
      </c>
    </row>
    <row r="479" spans="1:74" x14ac:dyDescent="0.25">
      <c r="A479" s="2">
        <v>42803</v>
      </c>
      <c r="B479" s="3">
        <v>0.424685462962963</v>
      </c>
      <c r="C479" s="4">
        <v>14.593</v>
      </c>
      <c r="D479" s="4">
        <v>0.2404</v>
      </c>
      <c r="E479" s="4">
        <v>2404.2857140000001</v>
      </c>
      <c r="F479" s="4">
        <v>250.5</v>
      </c>
      <c r="G479" s="4">
        <v>-14.5</v>
      </c>
      <c r="H479" s="4">
        <v>19.399999999999999</v>
      </c>
      <c r="J479" s="4">
        <v>4.9800000000000004</v>
      </c>
      <c r="K479" s="4">
        <v>0.85150000000000003</v>
      </c>
      <c r="L479" s="4">
        <v>12.425800000000001</v>
      </c>
      <c r="M479" s="4">
        <v>0.20469999999999999</v>
      </c>
      <c r="N479" s="4">
        <v>213.3262</v>
      </c>
      <c r="O479" s="4">
        <v>0</v>
      </c>
      <c r="P479" s="4">
        <v>213.3</v>
      </c>
      <c r="Q479" s="4">
        <v>165.70089999999999</v>
      </c>
      <c r="R479" s="4">
        <v>0</v>
      </c>
      <c r="S479" s="4">
        <v>165.7</v>
      </c>
      <c r="T479" s="4">
        <v>19.392900000000001</v>
      </c>
      <c r="W479" s="4">
        <v>0</v>
      </c>
      <c r="X479" s="4">
        <v>4.2373000000000003</v>
      </c>
      <c r="Y479" s="4">
        <v>12.2</v>
      </c>
      <c r="Z479" s="4">
        <v>848</v>
      </c>
      <c r="AA479" s="4">
        <v>861</v>
      </c>
      <c r="AB479" s="4">
        <v>848</v>
      </c>
      <c r="AC479" s="4">
        <v>74</v>
      </c>
      <c r="AD479" s="4">
        <v>13.85</v>
      </c>
      <c r="AE479" s="4">
        <v>0.32</v>
      </c>
      <c r="AF479" s="4">
        <v>982</v>
      </c>
      <c r="AG479" s="4">
        <v>-5</v>
      </c>
      <c r="AH479" s="4">
        <v>11</v>
      </c>
      <c r="AI479" s="4">
        <v>13</v>
      </c>
      <c r="AJ479" s="4">
        <v>120</v>
      </c>
      <c r="AK479" s="4">
        <v>120.2</v>
      </c>
      <c r="AL479" s="4">
        <v>4.9000000000000004</v>
      </c>
      <c r="AM479" s="4">
        <v>142</v>
      </c>
      <c r="AN479" s="4" t="s">
        <v>155</v>
      </c>
      <c r="AO479" s="4">
        <v>2</v>
      </c>
      <c r="AP479" s="5">
        <v>0.63339120370370372</v>
      </c>
      <c r="AQ479" s="4">
        <v>47.160339</v>
      </c>
      <c r="AR479" s="4">
        <v>-88.490688000000006</v>
      </c>
      <c r="AS479" s="4">
        <v>315.60000000000002</v>
      </c>
      <c r="AT479" s="4">
        <v>26.8</v>
      </c>
      <c r="AU479" s="4">
        <v>12</v>
      </c>
      <c r="AV479" s="4">
        <v>12</v>
      </c>
      <c r="AW479" s="4" t="s">
        <v>404</v>
      </c>
      <c r="AX479" s="4">
        <v>1.5977779999999999</v>
      </c>
      <c r="AY479" s="4">
        <v>1.4955560000000001</v>
      </c>
      <c r="AZ479" s="4">
        <v>2.7955559999999999</v>
      </c>
      <c r="BA479" s="4">
        <v>11.154</v>
      </c>
      <c r="BB479" s="4">
        <v>11.43</v>
      </c>
      <c r="BC479" s="4">
        <v>1.02</v>
      </c>
      <c r="BD479" s="4">
        <v>17.443000000000001</v>
      </c>
      <c r="BE479" s="4">
        <v>2379.3200000000002</v>
      </c>
      <c r="BF479" s="4">
        <v>24.95</v>
      </c>
      <c r="BG479" s="4">
        <v>4.2779999999999996</v>
      </c>
      <c r="BH479" s="4">
        <v>0</v>
      </c>
      <c r="BI479" s="4">
        <v>4.2779999999999996</v>
      </c>
      <c r="BJ479" s="4">
        <v>3.323</v>
      </c>
      <c r="BK479" s="4">
        <v>0</v>
      </c>
      <c r="BL479" s="4">
        <v>3.323</v>
      </c>
      <c r="BM479" s="4">
        <v>0.154</v>
      </c>
      <c r="BQ479" s="4">
        <v>589.95000000000005</v>
      </c>
      <c r="BR479" s="4">
        <v>0.28394999999999998</v>
      </c>
      <c r="BS479" s="4">
        <v>-5</v>
      </c>
      <c r="BT479" s="4">
        <v>0.19903199999999999</v>
      </c>
      <c r="BU479" s="4">
        <v>6.9390280000000004</v>
      </c>
      <c r="BV479" s="4">
        <v>4.0204459999999997</v>
      </c>
    </row>
    <row r="480" spans="1:74" x14ac:dyDescent="0.25">
      <c r="A480" s="2">
        <v>42803</v>
      </c>
      <c r="B480" s="3">
        <v>0.42469703703703704</v>
      </c>
      <c r="C480" s="4">
        <v>14.366</v>
      </c>
      <c r="D480" s="4">
        <v>0.58420000000000005</v>
      </c>
      <c r="E480" s="4">
        <v>5842.3544089999996</v>
      </c>
      <c r="F480" s="4">
        <v>234</v>
      </c>
      <c r="G480" s="4">
        <v>-14.4</v>
      </c>
      <c r="H480" s="4">
        <v>38.200000000000003</v>
      </c>
      <c r="J480" s="4">
        <v>4.3499999999999996</v>
      </c>
      <c r="K480" s="4">
        <v>0.85</v>
      </c>
      <c r="L480" s="4">
        <v>12.210900000000001</v>
      </c>
      <c r="M480" s="4">
        <v>0.49659999999999999</v>
      </c>
      <c r="N480" s="4">
        <v>198.90799999999999</v>
      </c>
      <c r="O480" s="4">
        <v>0</v>
      </c>
      <c r="P480" s="4">
        <v>198.9</v>
      </c>
      <c r="Q480" s="4">
        <v>154.50149999999999</v>
      </c>
      <c r="R480" s="4">
        <v>0</v>
      </c>
      <c r="S480" s="4">
        <v>154.5</v>
      </c>
      <c r="T480" s="4">
        <v>38.238300000000002</v>
      </c>
      <c r="W480" s="4">
        <v>0</v>
      </c>
      <c r="X480" s="4">
        <v>3.6981000000000002</v>
      </c>
      <c r="Y480" s="4">
        <v>12.3</v>
      </c>
      <c r="Z480" s="4">
        <v>847</v>
      </c>
      <c r="AA480" s="4">
        <v>859</v>
      </c>
      <c r="AB480" s="4">
        <v>846</v>
      </c>
      <c r="AC480" s="4">
        <v>74</v>
      </c>
      <c r="AD480" s="4">
        <v>13.85</v>
      </c>
      <c r="AE480" s="4">
        <v>0.32</v>
      </c>
      <c r="AF480" s="4">
        <v>982</v>
      </c>
      <c r="AG480" s="4">
        <v>-5</v>
      </c>
      <c r="AH480" s="4">
        <v>11</v>
      </c>
      <c r="AI480" s="4">
        <v>13</v>
      </c>
      <c r="AJ480" s="4">
        <v>120.8</v>
      </c>
      <c r="AK480" s="4">
        <v>120</v>
      </c>
      <c r="AL480" s="4">
        <v>5</v>
      </c>
      <c r="AM480" s="4">
        <v>142</v>
      </c>
      <c r="AN480" s="4" t="s">
        <v>155</v>
      </c>
      <c r="AO480" s="4">
        <v>2</v>
      </c>
      <c r="AP480" s="5">
        <v>0.63340277777777776</v>
      </c>
      <c r="AQ480" s="4">
        <v>47.160231000000003</v>
      </c>
      <c r="AR480" s="4">
        <v>-88.490677000000005</v>
      </c>
      <c r="AS480" s="4">
        <v>315.39999999999998</v>
      </c>
      <c r="AT480" s="4">
        <v>26.6</v>
      </c>
      <c r="AU480" s="4">
        <v>12</v>
      </c>
      <c r="AV480" s="4">
        <v>12</v>
      </c>
      <c r="AW480" s="4" t="s">
        <v>404</v>
      </c>
      <c r="AX480" s="4">
        <v>1.9908090000000001</v>
      </c>
      <c r="AY480" s="4">
        <v>1.9885109999999999</v>
      </c>
      <c r="AZ480" s="4">
        <v>3.3862139999999998</v>
      </c>
      <c r="BA480" s="4">
        <v>11.154</v>
      </c>
      <c r="BB480" s="4">
        <v>11.3</v>
      </c>
      <c r="BC480" s="4">
        <v>1.01</v>
      </c>
      <c r="BD480" s="4">
        <v>17.646999999999998</v>
      </c>
      <c r="BE480" s="4">
        <v>2323.607</v>
      </c>
      <c r="BF480" s="4">
        <v>60.145000000000003</v>
      </c>
      <c r="BG480" s="4">
        <v>3.964</v>
      </c>
      <c r="BH480" s="4">
        <v>0</v>
      </c>
      <c r="BI480" s="4">
        <v>3.964</v>
      </c>
      <c r="BJ480" s="4">
        <v>3.0790000000000002</v>
      </c>
      <c r="BK480" s="4">
        <v>0</v>
      </c>
      <c r="BL480" s="4">
        <v>3.0790000000000002</v>
      </c>
      <c r="BM480" s="4">
        <v>0.30170000000000002</v>
      </c>
      <c r="BQ480" s="4">
        <v>511.68</v>
      </c>
      <c r="BR480" s="4">
        <v>0.37110599999999999</v>
      </c>
      <c r="BS480" s="4">
        <v>-5</v>
      </c>
      <c r="BT480" s="4">
        <v>0.20303199999999999</v>
      </c>
      <c r="BU480" s="4">
        <v>9.0689030000000006</v>
      </c>
      <c r="BV480" s="4">
        <v>4.1012459999999997</v>
      </c>
    </row>
    <row r="481" spans="1:74" x14ac:dyDescent="0.25">
      <c r="A481" s="2">
        <v>42803</v>
      </c>
      <c r="B481" s="3">
        <v>0.42470861111111113</v>
      </c>
      <c r="C481" s="4">
        <v>14.103</v>
      </c>
      <c r="D481" s="4">
        <v>1.0327</v>
      </c>
      <c r="E481" s="4">
        <v>10326.547420999999</v>
      </c>
      <c r="F481" s="4">
        <v>233.4</v>
      </c>
      <c r="G481" s="4">
        <v>-14.5</v>
      </c>
      <c r="H481" s="4">
        <v>54.4</v>
      </c>
      <c r="J481" s="4">
        <v>3.7</v>
      </c>
      <c r="K481" s="4">
        <v>0.8478</v>
      </c>
      <c r="L481" s="4">
        <v>11.956799999999999</v>
      </c>
      <c r="M481" s="4">
        <v>0.87549999999999994</v>
      </c>
      <c r="N481" s="4">
        <v>197.88419999999999</v>
      </c>
      <c r="O481" s="4">
        <v>0</v>
      </c>
      <c r="P481" s="4">
        <v>197.9</v>
      </c>
      <c r="Q481" s="4">
        <v>153.7063</v>
      </c>
      <c r="R481" s="4">
        <v>0</v>
      </c>
      <c r="S481" s="4">
        <v>153.69999999999999</v>
      </c>
      <c r="T481" s="4">
        <v>54.400300000000001</v>
      </c>
      <c r="W481" s="4">
        <v>0</v>
      </c>
      <c r="X481" s="4">
        <v>3.1387999999999998</v>
      </c>
      <c r="Y481" s="4">
        <v>12.2</v>
      </c>
      <c r="Z481" s="4">
        <v>847</v>
      </c>
      <c r="AA481" s="4">
        <v>858</v>
      </c>
      <c r="AB481" s="4">
        <v>846</v>
      </c>
      <c r="AC481" s="4">
        <v>74</v>
      </c>
      <c r="AD481" s="4">
        <v>13.85</v>
      </c>
      <c r="AE481" s="4">
        <v>0.32</v>
      </c>
      <c r="AF481" s="4">
        <v>982</v>
      </c>
      <c r="AG481" s="4">
        <v>-5</v>
      </c>
      <c r="AH481" s="4">
        <v>11.757999999999999</v>
      </c>
      <c r="AI481" s="4">
        <v>13</v>
      </c>
      <c r="AJ481" s="4">
        <v>120.2</v>
      </c>
      <c r="AK481" s="4">
        <v>120</v>
      </c>
      <c r="AL481" s="4">
        <v>5.4</v>
      </c>
      <c r="AM481" s="4">
        <v>142</v>
      </c>
      <c r="AN481" s="4" t="s">
        <v>155</v>
      </c>
      <c r="AO481" s="4">
        <v>2</v>
      </c>
      <c r="AP481" s="5">
        <v>0.63341435185185191</v>
      </c>
      <c r="AQ481" s="4">
        <v>47.160122999999999</v>
      </c>
      <c r="AR481" s="4">
        <v>-88.490662999999998</v>
      </c>
      <c r="AS481" s="4">
        <v>314.89999999999998</v>
      </c>
      <c r="AT481" s="4">
        <v>26.9</v>
      </c>
      <c r="AU481" s="4">
        <v>12</v>
      </c>
      <c r="AV481" s="4">
        <v>12</v>
      </c>
      <c r="AW481" s="4" t="s">
        <v>404</v>
      </c>
      <c r="AX481" s="4">
        <v>2</v>
      </c>
      <c r="AY481" s="4">
        <v>2</v>
      </c>
      <c r="AZ481" s="4">
        <v>3.4</v>
      </c>
      <c r="BA481" s="4">
        <v>11.154</v>
      </c>
      <c r="BB481" s="4">
        <v>11.12</v>
      </c>
      <c r="BC481" s="4">
        <v>1</v>
      </c>
      <c r="BD481" s="4">
        <v>17.948</v>
      </c>
      <c r="BE481" s="4">
        <v>2252.7629999999999</v>
      </c>
      <c r="BF481" s="4">
        <v>104.989</v>
      </c>
      <c r="BG481" s="4">
        <v>3.9039999999999999</v>
      </c>
      <c r="BH481" s="4">
        <v>0</v>
      </c>
      <c r="BI481" s="4">
        <v>3.9039999999999999</v>
      </c>
      <c r="BJ481" s="4">
        <v>3.0329999999999999</v>
      </c>
      <c r="BK481" s="4">
        <v>0</v>
      </c>
      <c r="BL481" s="4">
        <v>3.0329999999999999</v>
      </c>
      <c r="BM481" s="4">
        <v>0.42499999999999999</v>
      </c>
      <c r="BQ481" s="4">
        <v>429.99799999999999</v>
      </c>
      <c r="BR481" s="4">
        <v>0.42353000000000002</v>
      </c>
      <c r="BS481" s="4">
        <v>-5</v>
      </c>
      <c r="BT481" s="4">
        <v>0.20172599999999999</v>
      </c>
      <c r="BU481" s="4">
        <v>10.350014</v>
      </c>
      <c r="BV481" s="4">
        <v>4.074865</v>
      </c>
    </row>
    <row r="482" spans="1:74" x14ac:dyDescent="0.25">
      <c r="A482" s="2">
        <v>42803</v>
      </c>
      <c r="B482" s="3">
        <v>0.42472018518518517</v>
      </c>
      <c r="C482" s="4">
        <v>14.15</v>
      </c>
      <c r="D482" s="4">
        <v>0.6482</v>
      </c>
      <c r="E482" s="4">
        <v>6481.7180980000003</v>
      </c>
      <c r="F482" s="4">
        <v>219.9</v>
      </c>
      <c r="G482" s="4">
        <v>-15.6</v>
      </c>
      <c r="H482" s="4">
        <v>78.8</v>
      </c>
      <c r="J482" s="4">
        <v>3.1</v>
      </c>
      <c r="K482" s="4">
        <v>0.85140000000000005</v>
      </c>
      <c r="L482" s="4">
        <v>12.047700000000001</v>
      </c>
      <c r="M482" s="4">
        <v>0.55189999999999995</v>
      </c>
      <c r="N482" s="4">
        <v>187.2131</v>
      </c>
      <c r="O482" s="4">
        <v>0</v>
      </c>
      <c r="P482" s="4">
        <v>187.2</v>
      </c>
      <c r="Q482" s="4">
        <v>145.41749999999999</v>
      </c>
      <c r="R482" s="4">
        <v>0</v>
      </c>
      <c r="S482" s="4">
        <v>145.4</v>
      </c>
      <c r="T482" s="4">
        <v>78.841200000000001</v>
      </c>
      <c r="W482" s="4">
        <v>0</v>
      </c>
      <c r="X482" s="4">
        <v>2.6389</v>
      </c>
      <c r="Y482" s="4">
        <v>12.3</v>
      </c>
      <c r="Z482" s="4">
        <v>846</v>
      </c>
      <c r="AA482" s="4">
        <v>858</v>
      </c>
      <c r="AB482" s="4">
        <v>845</v>
      </c>
      <c r="AC482" s="4">
        <v>74</v>
      </c>
      <c r="AD482" s="4">
        <v>13.85</v>
      </c>
      <c r="AE482" s="4">
        <v>0.32</v>
      </c>
      <c r="AF482" s="4">
        <v>982</v>
      </c>
      <c r="AG482" s="4">
        <v>-5</v>
      </c>
      <c r="AH482" s="4">
        <v>11.242000000000001</v>
      </c>
      <c r="AI482" s="4">
        <v>13</v>
      </c>
      <c r="AJ482" s="4">
        <v>120.8</v>
      </c>
      <c r="AK482" s="4">
        <v>120.8</v>
      </c>
      <c r="AL482" s="4">
        <v>5.6</v>
      </c>
      <c r="AM482" s="4">
        <v>142</v>
      </c>
      <c r="AN482" s="4" t="s">
        <v>155</v>
      </c>
      <c r="AO482" s="4">
        <v>2</v>
      </c>
      <c r="AP482" s="5">
        <v>0.63342592592592595</v>
      </c>
      <c r="AQ482" s="4">
        <v>47.160012999999999</v>
      </c>
      <c r="AR482" s="4">
        <v>-88.490626000000006</v>
      </c>
      <c r="AS482" s="4">
        <v>314.60000000000002</v>
      </c>
      <c r="AT482" s="4">
        <v>27.7</v>
      </c>
      <c r="AU482" s="4">
        <v>12</v>
      </c>
      <c r="AV482" s="4">
        <v>11</v>
      </c>
      <c r="AW482" s="4" t="s">
        <v>418</v>
      </c>
      <c r="AX482" s="4">
        <v>1.3181639999999999</v>
      </c>
      <c r="AY482" s="4">
        <v>1.8051900000000001</v>
      </c>
      <c r="AZ482" s="4">
        <v>2.2311380000000001</v>
      </c>
      <c r="BA482" s="4">
        <v>11.154</v>
      </c>
      <c r="BB482" s="4">
        <v>11.4</v>
      </c>
      <c r="BC482" s="4">
        <v>1.02</v>
      </c>
      <c r="BD482" s="4">
        <v>17.452999999999999</v>
      </c>
      <c r="BE482" s="4">
        <v>2311.5</v>
      </c>
      <c r="BF482" s="4">
        <v>67.388999999999996</v>
      </c>
      <c r="BG482" s="4">
        <v>3.762</v>
      </c>
      <c r="BH482" s="4">
        <v>0</v>
      </c>
      <c r="BI482" s="4">
        <v>3.762</v>
      </c>
      <c r="BJ482" s="4">
        <v>2.9220000000000002</v>
      </c>
      <c r="BK482" s="4">
        <v>0</v>
      </c>
      <c r="BL482" s="4">
        <v>2.9220000000000002</v>
      </c>
      <c r="BM482" s="4">
        <v>0.62719999999999998</v>
      </c>
      <c r="BQ482" s="4">
        <v>368.142</v>
      </c>
      <c r="BR482" s="4">
        <v>0.36832799999999999</v>
      </c>
      <c r="BS482" s="4">
        <v>-5</v>
      </c>
      <c r="BT482" s="4">
        <v>0.20479</v>
      </c>
      <c r="BU482" s="4">
        <v>9.0010150000000007</v>
      </c>
      <c r="BV482" s="4">
        <v>4.1367580000000004</v>
      </c>
    </row>
    <row r="483" spans="1:74" x14ac:dyDescent="0.25">
      <c r="A483" s="2">
        <v>42803</v>
      </c>
      <c r="B483" s="3">
        <v>0.42473175925925927</v>
      </c>
      <c r="C483" s="4">
        <v>14.297000000000001</v>
      </c>
      <c r="D483" s="4">
        <v>0.35449999999999998</v>
      </c>
      <c r="E483" s="4">
        <v>3544.5215920000001</v>
      </c>
      <c r="F483" s="4">
        <v>193</v>
      </c>
      <c r="G483" s="4">
        <v>-13.8</v>
      </c>
      <c r="H483" s="4">
        <v>74.900000000000006</v>
      </c>
      <c r="J483" s="4">
        <v>2.5</v>
      </c>
      <c r="K483" s="4">
        <v>0.85309999999999997</v>
      </c>
      <c r="L483" s="4">
        <v>12.1967</v>
      </c>
      <c r="M483" s="4">
        <v>0.3024</v>
      </c>
      <c r="N483" s="4">
        <v>164.63460000000001</v>
      </c>
      <c r="O483" s="4">
        <v>0</v>
      </c>
      <c r="P483" s="4">
        <v>164.6</v>
      </c>
      <c r="Q483" s="4">
        <v>127.8797</v>
      </c>
      <c r="R483" s="4">
        <v>0</v>
      </c>
      <c r="S483" s="4">
        <v>127.9</v>
      </c>
      <c r="T483" s="4">
        <v>74.864000000000004</v>
      </c>
      <c r="W483" s="4">
        <v>0</v>
      </c>
      <c r="X483" s="4">
        <v>2.1309999999999998</v>
      </c>
      <c r="Y483" s="4">
        <v>12.3</v>
      </c>
      <c r="Z483" s="4">
        <v>846</v>
      </c>
      <c r="AA483" s="4">
        <v>859</v>
      </c>
      <c r="AB483" s="4">
        <v>845</v>
      </c>
      <c r="AC483" s="4">
        <v>74</v>
      </c>
      <c r="AD483" s="4">
        <v>13.85</v>
      </c>
      <c r="AE483" s="4">
        <v>0.32</v>
      </c>
      <c r="AF483" s="4">
        <v>982</v>
      </c>
      <c r="AG483" s="4">
        <v>-5</v>
      </c>
      <c r="AH483" s="4">
        <v>11</v>
      </c>
      <c r="AI483" s="4">
        <v>13</v>
      </c>
      <c r="AJ483" s="4">
        <v>121</v>
      </c>
      <c r="AK483" s="4">
        <v>121</v>
      </c>
      <c r="AL483" s="4">
        <v>5.5</v>
      </c>
      <c r="AM483" s="4">
        <v>142</v>
      </c>
      <c r="AN483" s="4" t="s">
        <v>155</v>
      </c>
      <c r="AO483" s="4">
        <v>2</v>
      </c>
      <c r="AP483" s="5">
        <v>0.63343749999999999</v>
      </c>
      <c r="AQ483" s="4">
        <v>47.1599</v>
      </c>
      <c r="AR483" s="4">
        <v>-88.490573999999995</v>
      </c>
      <c r="AS483" s="4">
        <v>314.60000000000002</v>
      </c>
      <c r="AT483" s="4">
        <v>29.3</v>
      </c>
      <c r="AU483" s="4">
        <v>12</v>
      </c>
      <c r="AV483" s="4">
        <v>11</v>
      </c>
      <c r="AW483" s="4" t="s">
        <v>418</v>
      </c>
      <c r="AX483" s="4">
        <v>1.494605</v>
      </c>
      <c r="AY483" s="4">
        <v>1.0215780000000001</v>
      </c>
      <c r="AZ483" s="4">
        <v>2.3946049999999999</v>
      </c>
      <c r="BA483" s="4">
        <v>11.154</v>
      </c>
      <c r="BB483" s="4">
        <v>11.54</v>
      </c>
      <c r="BC483" s="4">
        <v>1.03</v>
      </c>
      <c r="BD483" s="4">
        <v>17.219000000000001</v>
      </c>
      <c r="BE483" s="4">
        <v>2359.0309999999999</v>
      </c>
      <c r="BF483" s="4">
        <v>37.223999999999997</v>
      </c>
      <c r="BG483" s="4">
        <v>3.335</v>
      </c>
      <c r="BH483" s="4">
        <v>0</v>
      </c>
      <c r="BI483" s="4">
        <v>3.335</v>
      </c>
      <c r="BJ483" s="4">
        <v>2.59</v>
      </c>
      <c r="BK483" s="4">
        <v>0</v>
      </c>
      <c r="BL483" s="4">
        <v>2.59</v>
      </c>
      <c r="BM483" s="4">
        <v>0.60040000000000004</v>
      </c>
      <c r="BQ483" s="4">
        <v>299.68900000000002</v>
      </c>
      <c r="BR483" s="4">
        <v>0.35785400000000001</v>
      </c>
      <c r="BS483" s="4">
        <v>-5</v>
      </c>
      <c r="BT483" s="4">
        <v>0.20524200000000001</v>
      </c>
      <c r="BU483" s="4">
        <v>8.7450569999999992</v>
      </c>
      <c r="BV483" s="4">
        <v>4.1458880000000002</v>
      </c>
    </row>
    <row r="484" spans="1:74" x14ac:dyDescent="0.25">
      <c r="A484" s="2">
        <v>42803</v>
      </c>
      <c r="B484" s="3">
        <v>0.42474333333333331</v>
      </c>
      <c r="C484" s="4">
        <v>14.265000000000001</v>
      </c>
      <c r="D484" s="4">
        <v>0.18429999999999999</v>
      </c>
      <c r="E484" s="4">
        <v>1843.3919599999999</v>
      </c>
      <c r="F484" s="4">
        <v>189.5</v>
      </c>
      <c r="G484" s="4">
        <v>-13.4</v>
      </c>
      <c r="H484" s="4">
        <v>68.099999999999994</v>
      </c>
      <c r="J484" s="4">
        <v>2</v>
      </c>
      <c r="K484" s="4">
        <v>0.85509999999999997</v>
      </c>
      <c r="L484" s="4">
        <v>12.198</v>
      </c>
      <c r="M484" s="4">
        <v>0.15759999999999999</v>
      </c>
      <c r="N484" s="4">
        <v>162.0429</v>
      </c>
      <c r="O484" s="4">
        <v>0</v>
      </c>
      <c r="P484" s="4">
        <v>162</v>
      </c>
      <c r="Q484" s="4">
        <v>125.86669999999999</v>
      </c>
      <c r="R484" s="4">
        <v>0</v>
      </c>
      <c r="S484" s="4">
        <v>125.9</v>
      </c>
      <c r="T484" s="4">
        <v>68.099999999999994</v>
      </c>
      <c r="W484" s="4">
        <v>0</v>
      </c>
      <c r="X484" s="4">
        <v>1.7093</v>
      </c>
      <c r="Y484" s="4">
        <v>12.2</v>
      </c>
      <c r="Z484" s="4">
        <v>846</v>
      </c>
      <c r="AA484" s="4">
        <v>858</v>
      </c>
      <c r="AB484" s="4">
        <v>847</v>
      </c>
      <c r="AC484" s="4">
        <v>74</v>
      </c>
      <c r="AD484" s="4">
        <v>13.85</v>
      </c>
      <c r="AE484" s="4">
        <v>0.32</v>
      </c>
      <c r="AF484" s="4">
        <v>982</v>
      </c>
      <c r="AG484" s="4">
        <v>-5</v>
      </c>
      <c r="AH484" s="4">
        <v>11</v>
      </c>
      <c r="AI484" s="4">
        <v>13</v>
      </c>
      <c r="AJ484" s="4">
        <v>121</v>
      </c>
      <c r="AK484" s="4">
        <v>121</v>
      </c>
      <c r="AL484" s="4">
        <v>5.4</v>
      </c>
      <c r="AM484" s="4">
        <v>142</v>
      </c>
      <c r="AN484" s="4" t="s">
        <v>155</v>
      </c>
      <c r="AO484" s="4">
        <v>2</v>
      </c>
      <c r="AP484" s="5">
        <v>0.63344907407407403</v>
      </c>
      <c r="AQ484" s="4">
        <v>47.159785999999997</v>
      </c>
      <c r="AR484" s="4">
        <v>-88.490476000000001</v>
      </c>
      <c r="AS484" s="4">
        <v>314.8</v>
      </c>
      <c r="AT484" s="4">
        <v>32.4</v>
      </c>
      <c r="AU484" s="4">
        <v>12</v>
      </c>
      <c r="AV484" s="4">
        <v>11</v>
      </c>
      <c r="AW484" s="4" t="s">
        <v>418</v>
      </c>
      <c r="AX484" s="4">
        <v>0.91678300000000001</v>
      </c>
      <c r="AY484" s="4">
        <v>1.0972029999999999</v>
      </c>
      <c r="AZ484" s="4">
        <v>2.0111889999999999</v>
      </c>
      <c r="BA484" s="4">
        <v>11.154</v>
      </c>
      <c r="BB484" s="4">
        <v>11.71</v>
      </c>
      <c r="BC484" s="4">
        <v>1.05</v>
      </c>
      <c r="BD484" s="4">
        <v>16.945</v>
      </c>
      <c r="BE484" s="4">
        <v>2386.8829999999998</v>
      </c>
      <c r="BF484" s="4">
        <v>19.632000000000001</v>
      </c>
      <c r="BG484" s="4">
        <v>3.3210000000000002</v>
      </c>
      <c r="BH484" s="4">
        <v>0</v>
      </c>
      <c r="BI484" s="4">
        <v>3.3210000000000002</v>
      </c>
      <c r="BJ484" s="4">
        <v>2.5790000000000002</v>
      </c>
      <c r="BK484" s="4">
        <v>0</v>
      </c>
      <c r="BL484" s="4">
        <v>2.5790000000000002</v>
      </c>
      <c r="BM484" s="4">
        <v>0.55249999999999999</v>
      </c>
      <c r="BQ484" s="4">
        <v>243.203</v>
      </c>
      <c r="BR484" s="4">
        <v>0.375388</v>
      </c>
      <c r="BS484" s="4">
        <v>-5</v>
      </c>
      <c r="BT484" s="4">
        <v>0.20499999999999999</v>
      </c>
      <c r="BU484" s="4">
        <v>9.1735349999999993</v>
      </c>
      <c r="BV484" s="4">
        <v>4.141</v>
      </c>
    </row>
    <row r="485" spans="1:74" x14ac:dyDescent="0.25">
      <c r="A485" s="2">
        <v>42803</v>
      </c>
      <c r="B485" s="3">
        <v>0.42475490740740746</v>
      </c>
      <c r="C485" s="4">
        <v>14.04</v>
      </c>
      <c r="D485" s="4">
        <v>9.0800000000000006E-2</v>
      </c>
      <c r="E485" s="4">
        <v>908.39119400000004</v>
      </c>
      <c r="F485" s="4">
        <v>165.4</v>
      </c>
      <c r="G485" s="4">
        <v>-13.6</v>
      </c>
      <c r="H485" s="4">
        <v>61.9</v>
      </c>
      <c r="J485" s="4">
        <v>1.6</v>
      </c>
      <c r="K485" s="4">
        <v>0.85799999999999998</v>
      </c>
      <c r="L485" s="4">
        <v>12.0459</v>
      </c>
      <c r="M485" s="4">
        <v>7.7899999999999997E-2</v>
      </c>
      <c r="N485" s="4">
        <v>141.88800000000001</v>
      </c>
      <c r="O485" s="4">
        <v>0</v>
      </c>
      <c r="P485" s="4">
        <v>141.9</v>
      </c>
      <c r="Q485" s="4">
        <v>110.2114</v>
      </c>
      <c r="R485" s="4">
        <v>0</v>
      </c>
      <c r="S485" s="4">
        <v>110.2</v>
      </c>
      <c r="T485" s="4">
        <v>61.94</v>
      </c>
      <c r="W485" s="4">
        <v>0</v>
      </c>
      <c r="X485" s="4">
        <v>1.3728</v>
      </c>
      <c r="Y485" s="4">
        <v>12.3</v>
      </c>
      <c r="Z485" s="4">
        <v>847</v>
      </c>
      <c r="AA485" s="4">
        <v>858</v>
      </c>
      <c r="AB485" s="4">
        <v>847</v>
      </c>
      <c r="AC485" s="4">
        <v>74</v>
      </c>
      <c r="AD485" s="4">
        <v>13.85</v>
      </c>
      <c r="AE485" s="4">
        <v>0.32</v>
      </c>
      <c r="AF485" s="4">
        <v>982</v>
      </c>
      <c r="AG485" s="4">
        <v>-5</v>
      </c>
      <c r="AH485" s="4">
        <v>11</v>
      </c>
      <c r="AI485" s="4">
        <v>13</v>
      </c>
      <c r="AJ485" s="4">
        <v>121</v>
      </c>
      <c r="AK485" s="4">
        <v>121.8</v>
      </c>
      <c r="AL485" s="4">
        <v>5.0999999999999996</v>
      </c>
      <c r="AM485" s="4">
        <v>142</v>
      </c>
      <c r="AN485" s="4" t="s">
        <v>155</v>
      </c>
      <c r="AO485" s="4">
        <v>2</v>
      </c>
      <c r="AP485" s="5">
        <v>0.63346064814814818</v>
      </c>
      <c r="AQ485" s="4">
        <v>47.159689999999998</v>
      </c>
      <c r="AR485" s="4">
        <v>-88.490346000000002</v>
      </c>
      <c r="AS485" s="4">
        <v>314.89999999999998</v>
      </c>
      <c r="AT485" s="4">
        <v>32.5</v>
      </c>
      <c r="AU485" s="4">
        <v>12</v>
      </c>
      <c r="AV485" s="4">
        <v>11</v>
      </c>
      <c r="AW485" s="4" t="s">
        <v>418</v>
      </c>
      <c r="AX485" s="4">
        <v>0.9</v>
      </c>
      <c r="AY485" s="4">
        <v>1.197103</v>
      </c>
      <c r="AZ485" s="4">
        <v>2</v>
      </c>
      <c r="BA485" s="4">
        <v>11.154</v>
      </c>
      <c r="BB485" s="4">
        <v>11.97</v>
      </c>
      <c r="BC485" s="4">
        <v>1.07</v>
      </c>
      <c r="BD485" s="4">
        <v>16.553999999999998</v>
      </c>
      <c r="BE485" s="4">
        <v>2402.4340000000002</v>
      </c>
      <c r="BF485" s="4">
        <v>9.8930000000000007</v>
      </c>
      <c r="BG485" s="4">
        <v>2.9630000000000001</v>
      </c>
      <c r="BH485" s="4">
        <v>0</v>
      </c>
      <c r="BI485" s="4">
        <v>2.9630000000000001</v>
      </c>
      <c r="BJ485" s="4">
        <v>2.302</v>
      </c>
      <c r="BK485" s="4">
        <v>0</v>
      </c>
      <c r="BL485" s="4">
        <v>2.302</v>
      </c>
      <c r="BM485" s="4">
        <v>0.51219999999999999</v>
      </c>
      <c r="BQ485" s="4">
        <v>199.06899999999999</v>
      </c>
      <c r="BR485" s="4">
        <v>0.33605000000000002</v>
      </c>
      <c r="BS485" s="4">
        <v>-5</v>
      </c>
      <c r="BT485" s="4">
        <v>0.20424200000000001</v>
      </c>
      <c r="BU485" s="4">
        <v>8.2122229999999998</v>
      </c>
      <c r="BV485" s="4">
        <v>4.1256930000000001</v>
      </c>
    </row>
    <row r="486" spans="1:74" x14ac:dyDescent="0.25">
      <c r="A486" s="2">
        <v>42803</v>
      </c>
      <c r="B486" s="3">
        <v>0.42476648148148149</v>
      </c>
      <c r="C486" s="4">
        <v>14.057</v>
      </c>
      <c r="D486" s="4">
        <v>3.09E-2</v>
      </c>
      <c r="E486" s="4">
        <v>309.14791000000002</v>
      </c>
      <c r="F486" s="4">
        <v>151</v>
      </c>
      <c r="G486" s="4">
        <v>-10.1</v>
      </c>
      <c r="H486" s="4">
        <v>49.8</v>
      </c>
      <c r="J486" s="4">
        <v>1.24</v>
      </c>
      <c r="K486" s="4">
        <v>0.85840000000000005</v>
      </c>
      <c r="L486" s="4">
        <v>12.065799999999999</v>
      </c>
      <c r="M486" s="4">
        <v>2.6499999999999999E-2</v>
      </c>
      <c r="N486" s="4">
        <v>129.58000000000001</v>
      </c>
      <c r="O486" s="4">
        <v>0</v>
      </c>
      <c r="P486" s="4">
        <v>129.6</v>
      </c>
      <c r="Q486" s="4">
        <v>100.6512</v>
      </c>
      <c r="R486" s="4">
        <v>0</v>
      </c>
      <c r="S486" s="4">
        <v>100.7</v>
      </c>
      <c r="T486" s="4">
        <v>49.82</v>
      </c>
      <c r="W486" s="4">
        <v>0</v>
      </c>
      <c r="X486" s="4">
        <v>1.0678000000000001</v>
      </c>
      <c r="Y486" s="4">
        <v>12.2</v>
      </c>
      <c r="Z486" s="4">
        <v>848</v>
      </c>
      <c r="AA486" s="4">
        <v>859</v>
      </c>
      <c r="AB486" s="4">
        <v>847</v>
      </c>
      <c r="AC486" s="4">
        <v>74</v>
      </c>
      <c r="AD486" s="4">
        <v>13.85</v>
      </c>
      <c r="AE486" s="4">
        <v>0.32</v>
      </c>
      <c r="AF486" s="4">
        <v>982</v>
      </c>
      <c r="AG486" s="4">
        <v>-5</v>
      </c>
      <c r="AH486" s="4">
        <v>11</v>
      </c>
      <c r="AI486" s="4">
        <v>13</v>
      </c>
      <c r="AJ486" s="4">
        <v>121</v>
      </c>
      <c r="AK486" s="4">
        <v>121.2</v>
      </c>
      <c r="AL486" s="4">
        <v>4.8</v>
      </c>
      <c r="AM486" s="4">
        <v>142</v>
      </c>
      <c r="AN486" s="4" t="s">
        <v>155</v>
      </c>
      <c r="AO486" s="4">
        <v>2</v>
      </c>
      <c r="AP486" s="5">
        <v>0.63347222222222221</v>
      </c>
      <c r="AQ486" s="4">
        <v>47.159596000000001</v>
      </c>
      <c r="AR486" s="4">
        <v>-88.490191999999993</v>
      </c>
      <c r="AS486" s="4">
        <v>315</v>
      </c>
      <c r="AT486" s="4">
        <v>34.200000000000003</v>
      </c>
      <c r="AU486" s="4">
        <v>12</v>
      </c>
      <c r="AV486" s="4">
        <v>12</v>
      </c>
      <c r="AW486" s="4" t="s">
        <v>404</v>
      </c>
      <c r="AX486" s="4">
        <v>0.80299699999999996</v>
      </c>
      <c r="AY486" s="4">
        <v>1.2</v>
      </c>
      <c r="AZ486" s="4">
        <v>1.902997</v>
      </c>
      <c r="BA486" s="4">
        <v>11.154</v>
      </c>
      <c r="BB486" s="4">
        <v>12.01</v>
      </c>
      <c r="BC486" s="4">
        <v>1.08</v>
      </c>
      <c r="BD486" s="4">
        <v>16.501000000000001</v>
      </c>
      <c r="BE486" s="4">
        <v>2412.9340000000002</v>
      </c>
      <c r="BF486" s="4">
        <v>3.3780000000000001</v>
      </c>
      <c r="BG486" s="4">
        <v>2.714</v>
      </c>
      <c r="BH486" s="4">
        <v>0</v>
      </c>
      <c r="BI486" s="4">
        <v>2.714</v>
      </c>
      <c r="BJ486" s="4">
        <v>2.1080000000000001</v>
      </c>
      <c r="BK486" s="4">
        <v>0</v>
      </c>
      <c r="BL486" s="4">
        <v>2.1080000000000001</v>
      </c>
      <c r="BM486" s="4">
        <v>0.41310000000000002</v>
      </c>
      <c r="BQ486" s="4">
        <v>155.26400000000001</v>
      </c>
      <c r="BR486" s="4">
        <v>0.30987199999999998</v>
      </c>
      <c r="BS486" s="4">
        <v>-5</v>
      </c>
      <c r="BT486" s="4">
        <v>0.202484</v>
      </c>
      <c r="BU486" s="4">
        <v>7.5724970000000003</v>
      </c>
      <c r="BV486" s="4">
        <v>4.0901769999999997</v>
      </c>
    </row>
    <row r="487" spans="1:74" x14ac:dyDescent="0.25">
      <c r="A487" s="2">
        <v>42803</v>
      </c>
      <c r="B487" s="3">
        <v>0.42477805555555559</v>
      </c>
      <c r="C487" s="4">
        <v>14.093</v>
      </c>
      <c r="D487" s="4">
        <v>1.4E-2</v>
      </c>
      <c r="E487" s="4">
        <v>140.33762100000001</v>
      </c>
      <c r="F487" s="4">
        <v>147.9</v>
      </c>
      <c r="G487" s="4">
        <v>-1.4</v>
      </c>
      <c r="H487" s="4">
        <v>38.6</v>
      </c>
      <c r="J487" s="4">
        <v>1</v>
      </c>
      <c r="K487" s="4">
        <v>0.85840000000000005</v>
      </c>
      <c r="L487" s="4">
        <v>12.097200000000001</v>
      </c>
      <c r="M487" s="4">
        <v>1.2E-2</v>
      </c>
      <c r="N487" s="4">
        <v>126.94759999999999</v>
      </c>
      <c r="O487" s="4">
        <v>0</v>
      </c>
      <c r="P487" s="4">
        <v>126.9</v>
      </c>
      <c r="Q487" s="4">
        <v>98.606399999999994</v>
      </c>
      <c r="R487" s="4">
        <v>0</v>
      </c>
      <c r="S487" s="4">
        <v>98.6</v>
      </c>
      <c r="T487" s="4">
        <v>38.606000000000002</v>
      </c>
      <c r="W487" s="4">
        <v>0</v>
      </c>
      <c r="X487" s="4">
        <v>0.85870000000000002</v>
      </c>
      <c r="Y487" s="4">
        <v>12.3</v>
      </c>
      <c r="Z487" s="4">
        <v>847</v>
      </c>
      <c r="AA487" s="4">
        <v>859</v>
      </c>
      <c r="AB487" s="4">
        <v>845</v>
      </c>
      <c r="AC487" s="4">
        <v>74</v>
      </c>
      <c r="AD487" s="4">
        <v>13.85</v>
      </c>
      <c r="AE487" s="4">
        <v>0.32</v>
      </c>
      <c r="AF487" s="4">
        <v>982</v>
      </c>
      <c r="AG487" s="4">
        <v>-5</v>
      </c>
      <c r="AH487" s="4">
        <v>11</v>
      </c>
      <c r="AI487" s="4">
        <v>13</v>
      </c>
      <c r="AJ487" s="4">
        <v>121</v>
      </c>
      <c r="AK487" s="4">
        <v>120.2</v>
      </c>
      <c r="AL487" s="4">
        <v>5.3</v>
      </c>
      <c r="AM487" s="4">
        <v>142</v>
      </c>
      <c r="AN487" s="4" t="s">
        <v>155</v>
      </c>
      <c r="AO487" s="4">
        <v>2</v>
      </c>
      <c r="AP487" s="5">
        <v>0.63348379629629636</v>
      </c>
      <c r="AQ487" s="4">
        <v>47.159503000000001</v>
      </c>
      <c r="AR487" s="4">
        <v>-88.490027999999995</v>
      </c>
      <c r="AS487" s="4">
        <v>315.10000000000002</v>
      </c>
      <c r="AT487" s="4">
        <v>35.6</v>
      </c>
      <c r="AU487" s="4">
        <v>12</v>
      </c>
      <c r="AV487" s="4">
        <v>12</v>
      </c>
      <c r="AW487" s="4" t="s">
        <v>404</v>
      </c>
      <c r="AX487" s="4">
        <v>0.8</v>
      </c>
      <c r="AY487" s="4">
        <v>1.2969029999999999</v>
      </c>
      <c r="AZ487" s="4">
        <v>1.9</v>
      </c>
      <c r="BA487" s="4">
        <v>11.154</v>
      </c>
      <c r="BB487" s="4">
        <v>12</v>
      </c>
      <c r="BC487" s="4">
        <v>1.08</v>
      </c>
      <c r="BD487" s="4">
        <v>16.501000000000001</v>
      </c>
      <c r="BE487" s="4">
        <v>2416.0500000000002</v>
      </c>
      <c r="BF487" s="4">
        <v>1.5309999999999999</v>
      </c>
      <c r="BG487" s="4">
        <v>2.6549999999999998</v>
      </c>
      <c r="BH487" s="4">
        <v>0</v>
      </c>
      <c r="BI487" s="4">
        <v>2.6549999999999998</v>
      </c>
      <c r="BJ487" s="4">
        <v>2.0619999999999998</v>
      </c>
      <c r="BK487" s="4">
        <v>0</v>
      </c>
      <c r="BL487" s="4">
        <v>2.0619999999999998</v>
      </c>
      <c r="BM487" s="4">
        <v>0.31969999999999998</v>
      </c>
      <c r="BQ487" s="4">
        <v>124.703</v>
      </c>
      <c r="BR487" s="4">
        <v>0.325708</v>
      </c>
      <c r="BS487" s="4">
        <v>-5</v>
      </c>
      <c r="BT487" s="4">
        <v>0.20427400000000001</v>
      </c>
      <c r="BU487" s="4">
        <v>7.9594889999999996</v>
      </c>
      <c r="BV487" s="4">
        <v>4.1263350000000001</v>
      </c>
    </row>
    <row r="488" spans="1:74" x14ac:dyDescent="0.25">
      <c r="A488" s="2">
        <v>42803</v>
      </c>
      <c r="B488" s="3">
        <v>0.42478962962962963</v>
      </c>
      <c r="C488" s="4">
        <v>14.329000000000001</v>
      </c>
      <c r="D488" s="4">
        <v>1.32E-2</v>
      </c>
      <c r="E488" s="4">
        <v>131.67639700000001</v>
      </c>
      <c r="F488" s="4">
        <v>179.9</v>
      </c>
      <c r="G488" s="4">
        <v>-10</v>
      </c>
      <c r="H488" s="4">
        <v>32.1</v>
      </c>
      <c r="J488" s="4">
        <v>0.8</v>
      </c>
      <c r="K488" s="4">
        <v>0.85629999999999995</v>
      </c>
      <c r="L488" s="4">
        <v>12.270799999999999</v>
      </c>
      <c r="M488" s="4">
        <v>1.1299999999999999E-2</v>
      </c>
      <c r="N488" s="4">
        <v>154.0625</v>
      </c>
      <c r="O488" s="4">
        <v>0</v>
      </c>
      <c r="P488" s="4">
        <v>154.1</v>
      </c>
      <c r="Q488" s="4">
        <v>119.6678</v>
      </c>
      <c r="R488" s="4">
        <v>0</v>
      </c>
      <c r="S488" s="4">
        <v>119.7</v>
      </c>
      <c r="T488" s="4">
        <v>32.1</v>
      </c>
      <c r="W488" s="4">
        <v>0</v>
      </c>
      <c r="X488" s="4">
        <v>0.68510000000000004</v>
      </c>
      <c r="Y488" s="4">
        <v>12.3</v>
      </c>
      <c r="Z488" s="4">
        <v>846</v>
      </c>
      <c r="AA488" s="4">
        <v>859</v>
      </c>
      <c r="AB488" s="4">
        <v>845</v>
      </c>
      <c r="AC488" s="4">
        <v>74</v>
      </c>
      <c r="AD488" s="4">
        <v>13.85</v>
      </c>
      <c r="AE488" s="4">
        <v>0.32</v>
      </c>
      <c r="AF488" s="4">
        <v>982</v>
      </c>
      <c r="AG488" s="4">
        <v>-5</v>
      </c>
      <c r="AH488" s="4">
        <v>11</v>
      </c>
      <c r="AI488" s="4">
        <v>13</v>
      </c>
      <c r="AJ488" s="4">
        <v>121</v>
      </c>
      <c r="AK488" s="4">
        <v>120</v>
      </c>
      <c r="AL488" s="4">
        <v>5.5</v>
      </c>
      <c r="AM488" s="4">
        <v>142</v>
      </c>
      <c r="AN488" s="4" t="s">
        <v>155</v>
      </c>
      <c r="AO488" s="4">
        <v>2</v>
      </c>
      <c r="AP488" s="5">
        <v>0.6334953703703704</v>
      </c>
      <c r="AQ488" s="4">
        <v>47.159407999999999</v>
      </c>
      <c r="AR488" s="4">
        <v>-88.489864999999995</v>
      </c>
      <c r="AS488" s="4">
        <v>315.10000000000002</v>
      </c>
      <c r="AT488" s="4">
        <v>35.799999999999997</v>
      </c>
      <c r="AU488" s="4">
        <v>12</v>
      </c>
      <c r="AV488" s="4">
        <v>12</v>
      </c>
      <c r="AW488" s="4" t="s">
        <v>404</v>
      </c>
      <c r="AX488" s="4">
        <v>0.8</v>
      </c>
      <c r="AY488" s="4">
        <v>1.3</v>
      </c>
      <c r="AZ488" s="4">
        <v>1.9</v>
      </c>
      <c r="BA488" s="4">
        <v>11.154</v>
      </c>
      <c r="BB488" s="4">
        <v>11.82</v>
      </c>
      <c r="BC488" s="4">
        <v>1.06</v>
      </c>
      <c r="BD488" s="4">
        <v>16.776</v>
      </c>
      <c r="BE488" s="4">
        <v>2416.2629999999999</v>
      </c>
      <c r="BF488" s="4">
        <v>1.413</v>
      </c>
      <c r="BG488" s="4">
        <v>3.177</v>
      </c>
      <c r="BH488" s="4">
        <v>0</v>
      </c>
      <c r="BI488" s="4">
        <v>3.177</v>
      </c>
      <c r="BJ488" s="4">
        <v>2.468</v>
      </c>
      <c r="BK488" s="4">
        <v>0</v>
      </c>
      <c r="BL488" s="4">
        <v>2.468</v>
      </c>
      <c r="BM488" s="4">
        <v>0.2621</v>
      </c>
      <c r="BQ488" s="4">
        <v>98.085999999999999</v>
      </c>
      <c r="BR488" s="4">
        <v>0.405526</v>
      </c>
      <c r="BS488" s="4">
        <v>-5</v>
      </c>
      <c r="BT488" s="4">
        <v>0.203484</v>
      </c>
      <c r="BU488" s="4">
        <v>9.9100420000000007</v>
      </c>
      <c r="BV488" s="4">
        <v>4.1103769999999997</v>
      </c>
    </row>
    <row r="489" spans="1:74" x14ac:dyDescent="0.25">
      <c r="A489" s="2">
        <v>42803</v>
      </c>
      <c r="B489" s="3">
        <v>0.42480120370370367</v>
      </c>
      <c r="C489" s="4">
        <v>14.488</v>
      </c>
      <c r="D489" s="4">
        <v>1.0999999999999999E-2</v>
      </c>
      <c r="E489" s="4">
        <v>110.04163200000001</v>
      </c>
      <c r="F489" s="4">
        <v>219.5</v>
      </c>
      <c r="G489" s="4">
        <v>-10.1</v>
      </c>
      <c r="H489" s="4">
        <v>32.200000000000003</v>
      </c>
      <c r="J489" s="4">
        <v>0.7</v>
      </c>
      <c r="K489" s="4">
        <v>0.85489999999999999</v>
      </c>
      <c r="L489" s="4">
        <v>12.385400000000001</v>
      </c>
      <c r="M489" s="4">
        <v>9.4000000000000004E-3</v>
      </c>
      <c r="N489" s="4">
        <v>187.61969999999999</v>
      </c>
      <c r="O489" s="4">
        <v>0</v>
      </c>
      <c r="P489" s="4">
        <v>187.6</v>
      </c>
      <c r="Q489" s="4">
        <v>145.73339999999999</v>
      </c>
      <c r="R489" s="4">
        <v>0</v>
      </c>
      <c r="S489" s="4">
        <v>145.69999999999999</v>
      </c>
      <c r="T489" s="4">
        <v>32.206800000000001</v>
      </c>
      <c r="W489" s="4">
        <v>0</v>
      </c>
      <c r="X489" s="4">
        <v>0.59840000000000004</v>
      </c>
      <c r="Y489" s="4">
        <v>12.1</v>
      </c>
      <c r="Z489" s="4">
        <v>848</v>
      </c>
      <c r="AA489" s="4">
        <v>859</v>
      </c>
      <c r="AB489" s="4">
        <v>847</v>
      </c>
      <c r="AC489" s="4">
        <v>74</v>
      </c>
      <c r="AD489" s="4">
        <v>13.85</v>
      </c>
      <c r="AE489" s="4">
        <v>0.32</v>
      </c>
      <c r="AF489" s="4">
        <v>982</v>
      </c>
      <c r="AG489" s="4">
        <v>-5</v>
      </c>
      <c r="AH489" s="4">
        <v>11</v>
      </c>
      <c r="AI489" s="4">
        <v>13</v>
      </c>
      <c r="AJ489" s="4">
        <v>121</v>
      </c>
      <c r="AK489" s="4">
        <v>119.2</v>
      </c>
      <c r="AL489" s="4">
        <v>5.3</v>
      </c>
      <c r="AM489" s="4">
        <v>142</v>
      </c>
      <c r="AN489" s="4" t="s">
        <v>155</v>
      </c>
      <c r="AO489" s="4">
        <v>2</v>
      </c>
      <c r="AP489" s="5">
        <v>0.63350694444444444</v>
      </c>
      <c r="AQ489" s="4">
        <v>47.159298999999997</v>
      </c>
      <c r="AR489" s="4">
        <v>-88.489715000000004</v>
      </c>
      <c r="AS489" s="4">
        <v>315.10000000000002</v>
      </c>
      <c r="AT489" s="4">
        <v>35.9</v>
      </c>
      <c r="AU489" s="4">
        <v>12</v>
      </c>
      <c r="AV489" s="4">
        <v>12</v>
      </c>
      <c r="AW489" s="4" t="s">
        <v>404</v>
      </c>
      <c r="AX489" s="4">
        <v>0.89777799999999996</v>
      </c>
      <c r="AY489" s="4">
        <v>1.8866670000000001</v>
      </c>
      <c r="AZ489" s="4">
        <v>2.3888889999999998</v>
      </c>
      <c r="BA489" s="4">
        <v>11.154</v>
      </c>
      <c r="BB489" s="4">
        <v>11.7</v>
      </c>
      <c r="BC489" s="4">
        <v>1.05</v>
      </c>
      <c r="BD489" s="4">
        <v>16.975999999999999</v>
      </c>
      <c r="BE489" s="4">
        <v>2416.58</v>
      </c>
      <c r="BF489" s="4">
        <v>1.1679999999999999</v>
      </c>
      <c r="BG489" s="4">
        <v>3.8340000000000001</v>
      </c>
      <c r="BH489" s="4">
        <v>0</v>
      </c>
      <c r="BI489" s="4">
        <v>3.8340000000000001</v>
      </c>
      <c r="BJ489" s="4">
        <v>2.9780000000000002</v>
      </c>
      <c r="BK489" s="4">
        <v>0</v>
      </c>
      <c r="BL489" s="4">
        <v>2.9780000000000002</v>
      </c>
      <c r="BM489" s="4">
        <v>0.2606</v>
      </c>
      <c r="BQ489" s="4">
        <v>84.896000000000001</v>
      </c>
      <c r="BR489" s="4">
        <v>0.415356</v>
      </c>
      <c r="BS489" s="4">
        <v>-5</v>
      </c>
      <c r="BT489" s="4">
        <v>0.19769400000000001</v>
      </c>
      <c r="BU489" s="4">
        <v>10.150263000000001</v>
      </c>
      <c r="BV489" s="4">
        <v>3.9934189999999998</v>
      </c>
    </row>
    <row r="490" spans="1:74" x14ac:dyDescent="0.25">
      <c r="A490" s="2">
        <v>42803</v>
      </c>
      <c r="B490" s="3">
        <v>0.42481277777777776</v>
      </c>
      <c r="C490" s="4">
        <v>14.388</v>
      </c>
      <c r="D490" s="4">
        <v>1.0500000000000001E-2</v>
      </c>
      <c r="E490" s="4">
        <v>105.072095</v>
      </c>
      <c r="F490" s="4">
        <v>264.10000000000002</v>
      </c>
      <c r="G490" s="4">
        <v>-4.5999999999999996</v>
      </c>
      <c r="H490" s="4">
        <v>32.799999999999997</v>
      </c>
      <c r="J490" s="4">
        <v>0.6</v>
      </c>
      <c r="K490" s="4">
        <v>0.85570000000000002</v>
      </c>
      <c r="L490" s="4">
        <v>12.3123</v>
      </c>
      <c r="M490" s="4">
        <v>8.9999999999999993E-3</v>
      </c>
      <c r="N490" s="4">
        <v>225.96850000000001</v>
      </c>
      <c r="O490" s="4">
        <v>0</v>
      </c>
      <c r="P490" s="4">
        <v>226</v>
      </c>
      <c r="Q490" s="4">
        <v>175.52080000000001</v>
      </c>
      <c r="R490" s="4">
        <v>0</v>
      </c>
      <c r="S490" s="4">
        <v>175.5</v>
      </c>
      <c r="T490" s="4">
        <v>32.801099999999998</v>
      </c>
      <c r="W490" s="4">
        <v>0</v>
      </c>
      <c r="X490" s="4">
        <v>0.51339999999999997</v>
      </c>
      <c r="Y490" s="4">
        <v>12</v>
      </c>
      <c r="Z490" s="4">
        <v>848</v>
      </c>
      <c r="AA490" s="4">
        <v>857</v>
      </c>
      <c r="AB490" s="4">
        <v>847</v>
      </c>
      <c r="AC490" s="4">
        <v>74</v>
      </c>
      <c r="AD490" s="4">
        <v>13.85</v>
      </c>
      <c r="AE490" s="4">
        <v>0.32</v>
      </c>
      <c r="AF490" s="4">
        <v>982</v>
      </c>
      <c r="AG490" s="4">
        <v>-5</v>
      </c>
      <c r="AH490" s="4">
        <v>11</v>
      </c>
      <c r="AI490" s="4">
        <v>13</v>
      </c>
      <c r="AJ490" s="4">
        <v>121</v>
      </c>
      <c r="AK490" s="4">
        <v>119.8</v>
      </c>
      <c r="AL490" s="4">
        <v>5.0999999999999996</v>
      </c>
      <c r="AM490" s="4">
        <v>142</v>
      </c>
      <c r="AN490" s="4" t="s">
        <v>155</v>
      </c>
      <c r="AO490" s="4">
        <v>2</v>
      </c>
      <c r="AP490" s="5">
        <v>0.63351851851851848</v>
      </c>
      <c r="AQ490" s="4">
        <v>47.159194999999997</v>
      </c>
      <c r="AR490" s="4">
        <v>-88.489557000000005</v>
      </c>
      <c r="AS490" s="4">
        <v>315.3</v>
      </c>
      <c r="AT490" s="4">
        <v>36.4</v>
      </c>
      <c r="AU490" s="4">
        <v>12</v>
      </c>
      <c r="AV490" s="4">
        <v>12</v>
      </c>
      <c r="AW490" s="4" t="s">
        <v>404</v>
      </c>
      <c r="AX490" s="4">
        <v>0.99770199999999998</v>
      </c>
      <c r="AY490" s="4">
        <v>1.0206789999999999</v>
      </c>
      <c r="AZ490" s="4">
        <v>1.911489</v>
      </c>
      <c r="BA490" s="4">
        <v>11.154</v>
      </c>
      <c r="BB490" s="4">
        <v>11.77</v>
      </c>
      <c r="BC490" s="4">
        <v>1.06</v>
      </c>
      <c r="BD490" s="4">
        <v>16.861000000000001</v>
      </c>
      <c r="BE490" s="4">
        <v>2416.6819999999998</v>
      </c>
      <c r="BF490" s="4">
        <v>1.123</v>
      </c>
      <c r="BG490" s="4">
        <v>4.6449999999999996</v>
      </c>
      <c r="BH490" s="4">
        <v>0</v>
      </c>
      <c r="BI490" s="4">
        <v>4.6449999999999996</v>
      </c>
      <c r="BJ490" s="4">
        <v>3.6080000000000001</v>
      </c>
      <c r="BK490" s="4">
        <v>0</v>
      </c>
      <c r="BL490" s="4">
        <v>3.6080000000000001</v>
      </c>
      <c r="BM490" s="4">
        <v>0.26700000000000002</v>
      </c>
      <c r="BQ490" s="4">
        <v>73.275999999999996</v>
      </c>
      <c r="BR490" s="4">
        <v>0.36248799999999998</v>
      </c>
      <c r="BS490" s="4">
        <v>-5</v>
      </c>
      <c r="BT490" s="4">
        <v>0.19448399999999999</v>
      </c>
      <c r="BU490" s="4">
        <v>8.8582999999999998</v>
      </c>
      <c r="BV490" s="4">
        <v>3.9285770000000002</v>
      </c>
    </row>
    <row r="491" spans="1:74" x14ac:dyDescent="0.25">
      <c r="A491" s="2">
        <v>42803</v>
      </c>
      <c r="B491" s="3">
        <v>0.4248243518518518</v>
      </c>
      <c r="C491" s="4">
        <v>14.38</v>
      </c>
      <c r="D491" s="4">
        <v>1.0999999999999999E-2</v>
      </c>
      <c r="E491" s="4">
        <v>110</v>
      </c>
      <c r="F491" s="4">
        <v>365.7</v>
      </c>
      <c r="G491" s="4">
        <v>-3.5</v>
      </c>
      <c r="H491" s="4">
        <v>28.5</v>
      </c>
      <c r="J491" s="4">
        <v>0.6</v>
      </c>
      <c r="K491" s="4">
        <v>0.85589999999999999</v>
      </c>
      <c r="L491" s="4">
        <v>12.3073</v>
      </c>
      <c r="M491" s="4">
        <v>9.4000000000000004E-3</v>
      </c>
      <c r="N491" s="4">
        <v>313.0077</v>
      </c>
      <c r="O491" s="4">
        <v>0</v>
      </c>
      <c r="P491" s="4">
        <v>313</v>
      </c>
      <c r="Q491" s="4">
        <v>243.1283</v>
      </c>
      <c r="R491" s="4">
        <v>0</v>
      </c>
      <c r="S491" s="4">
        <v>243.1</v>
      </c>
      <c r="T491" s="4">
        <v>28.531600000000001</v>
      </c>
      <c r="W491" s="4">
        <v>0</v>
      </c>
      <c r="X491" s="4">
        <v>0.51349999999999996</v>
      </c>
      <c r="Y491" s="4">
        <v>12.1</v>
      </c>
      <c r="Z491" s="4">
        <v>847</v>
      </c>
      <c r="AA491" s="4">
        <v>857</v>
      </c>
      <c r="AB491" s="4">
        <v>846</v>
      </c>
      <c r="AC491" s="4">
        <v>74</v>
      </c>
      <c r="AD491" s="4">
        <v>13.85</v>
      </c>
      <c r="AE491" s="4">
        <v>0.32</v>
      </c>
      <c r="AF491" s="4">
        <v>982</v>
      </c>
      <c r="AG491" s="4">
        <v>-5</v>
      </c>
      <c r="AH491" s="4">
        <v>11</v>
      </c>
      <c r="AI491" s="4">
        <v>13</v>
      </c>
      <c r="AJ491" s="4">
        <v>121</v>
      </c>
      <c r="AK491" s="4">
        <v>120</v>
      </c>
      <c r="AL491" s="4">
        <v>5.3</v>
      </c>
      <c r="AM491" s="4">
        <v>142</v>
      </c>
      <c r="AN491" s="4" t="s">
        <v>155</v>
      </c>
      <c r="AO491" s="4">
        <v>2</v>
      </c>
      <c r="AP491" s="5">
        <v>0.63353009259259252</v>
      </c>
      <c r="AQ491" s="4">
        <v>47.159098999999998</v>
      </c>
      <c r="AR491" s="4">
        <v>-88.489367000000001</v>
      </c>
      <c r="AS491" s="4">
        <v>315</v>
      </c>
      <c r="AT491" s="4">
        <v>38</v>
      </c>
      <c r="AU491" s="4">
        <v>12</v>
      </c>
      <c r="AV491" s="4">
        <v>12</v>
      </c>
      <c r="AW491" s="4" t="s">
        <v>404</v>
      </c>
      <c r="AX491" s="4">
        <v>1.7808189999999999</v>
      </c>
      <c r="AY491" s="4">
        <v>1</v>
      </c>
      <c r="AZ491" s="4">
        <v>2.5832169999999999</v>
      </c>
      <c r="BA491" s="4">
        <v>11.154</v>
      </c>
      <c r="BB491" s="4">
        <v>11.78</v>
      </c>
      <c r="BC491" s="4">
        <v>1.06</v>
      </c>
      <c r="BD491" s="4">
        <v>16.841999999999999</v>
      </c>
      <c r="BE491" s="4">
        <v>2416.6840000000002</v>
      </c>
      <c r="BF491" s="4">
        <v>1.177</v>
      </c>
      <c r="BG491" s="4">
        <v>6.4359999999999999</v>
      </c>
      <c r="BH491" s="4">
        <v>0</v>
      </c>
      <c r="BI491" s="4">
        <v>6.4359999999999999</v>
      </c>
      <c r="BJ491" s="4">
        <v>5</v>
      </c>
      <c r="BK491" s="4">
        <v>0</v>
      </c>
      <c r="BL491" s="4">
        <v>5</v>
      </c>
      <c r="BM491" s="4">
        <v>0.23230000000000001</v>
      </c>
      <c r="BQ491" s="4">
        <v>73.317999999999998</v>
      </c>
      <c r="BR491" s="4">
        <v>0.35154800000000003</v>
      </c>
      <c r="BS491" s="4">
        <v>-5</v>
      </c>
      <c r="BT491" s="4">
        <v>0.196274</v>
      </c>
      <c r="BU491" s="4">
        <v>8.590954</v>
      </c>
      <c r="BV491" s="4">
        <v>3.9647350000000001</v>
      </c>
    </row>
    <row r="492" spans="1:74" x14ac:dyDescent="0.25">
      <c r="A492" s="2">
        <v>42803</v>
      </c>
      <c r="B492" s="3">
        <v>0.42483592592592595</v>
      </c>
      <c r="C492" s="4">
        <v>14.38</v>
      </c>
      <c r="D492" s="4">
        <v>1.0999999999999999E-2</v>
      </c>
      <c r="E492" s="4">
        <v>110</v>
      </c>
      <c r="F492" s="4">
        <v>399.4</v>
      </c>
      <c r="G492" s="4">
        <v>-20.399999999999999</v>
      </c>
      <c r="H492" s="4">
        <v>34.299999999999997</v>
      </c>
      <c r="J492" s="4">
        <v>0.6</v>
      </c>
      <c r="K492" s="4">
        <v>0.85580000000000001</v>
      </c>
      <c r="L492" s="4">
        <v>12.3064</v>
      </c>
      <c r="M492" s="4">
        <v>9.4000000000000004E-3</v>
      </c>
      <c r="N492" s="4">
        <v>341.77589999999998</v>
      </c>
      <c r="O492" s="4">
        <v>0</v>
      </c>
      <c r="P492" s="4">
        <v>341.8</v>
      </c>
      <c r="Q492" s="4">
        <v>265.47410000000002</v>
      </c>
      <c r="R492" s="4">
        <v>0</v>
      </c>
      <c r="S492" s="4">
        <v>265.5</v>
      </c>
      <c r="T492" s="4">
        <v>34.328299999999999</v>
      </c>
      <c r="W492" s="4">
        <v>0</v>
      </c>
      <c r="X492" s="4">
        <v>0.51349999999999996</v>
      </c>
      <c r="Y492" s="4">
        <v>12.2</v>
      </c>
      <c r="Z492" s="4">
        <v>845</v>
      </c>
      <c r="AA492" s="4">
        <v>857</v>
      </c>
      <c r="AB492" s="4">
        <v>844</v>
      </c>
      <c r="AC492" s="4">
        <v>74</v>
      </c>
      <c r="AD492" s="4">
        <v>13.85</v>
      </c>
      <c r="AE492" s="4">
        <v>0.32</v>
      </c>
      <c r="AF492" s="4">
        <v>982</v>
      </c>
      <c r="AG492" s="4">
        <v>-5</v>
      </c>
      <c r="AH492" s="4">
        <v>11.757999999999999</v>
      </c>
      <c r="AI492" s="4">
        <v>13</v>
      </c>
      <c r="AJ492" s="4">
        <v>121</v>
      </c>
      <c r="AK492" s="4">
        <v>121.5</v>
      </c>
      <c r="AL492" s="4">
        <v>5.2</v>
      </c>
      <c r="AM492" s="4">
        <v>142</v>
      </c>
      <c r="AN492" s="4" t="s">
        <v>155</v>
      </c>
      <c r="AO492" s="4">
        <v>2</v>
      </c>
      <c r="AP492" s="5">
        <v>0.63354166666666667</v>
      </c>
      <c r="AQ492" s="4">
        <v>47.159016999999999</v>
      </c>
      <c r="AR492" s="4">
        <v>-88.489165</v>
      </c>
      <c r="AS492" s="4">
        <v>314.8</v>
      </c>
      <c r="AT492" s="4">
        <v>39</v>
      </c>
      <c r="AU492" s="4">
        <v>12</v>
      </c>
      <c r="AV492" s="4">
        <v>12</v>
      </c>
      <c r="AW492" s="4" t="s">
        <v>404</v>
      </c>
      <c r="AX492" s="4">
        <v>0.92247800000000002</v>
      </c>
      <c r="AY492" s="4">
        <v>1.097502</v>
      </c>
      <c r="AZ492" s="4">
        <v>1.722478</v>
      </c>
      <c r="BA492" s="4">
        <v>11.154</v>
      </c>
      <c r="BB492" s="4">
        <v>11.78</v>
      </c>
      <c r="BC492" s="4">
        <v>1.06</v>
      </c>
      <c r="BD492" s="4">
        <v>16.850000000000001</v>
      </c>
      <c r="BE492" s="4">
        <v>2416.5709999999999</v>
      </c>
      <c r="BF492" s="4">
        <v>1.177</v>
      </c>
      <c r="BG492" s="4">
        <v>7.0279999999999996</v>
      </c>
      <c r="BH492" s="4">
        <v>0</v>
      </c>
      <c r="BI492" s="4">
        <v>7.0279999999999996</v>
      </c>
      <c r="BJ492" s="4">
        <v>5.4589999999999996</v>
      </c>
      <c r="BK492" s="4">
        <v>0</v>
      </c>
      <c r="BL492" s="4">
        <v>5.4589999999999996</v>
      </c>
      <c r="BM492" s="4">
        <v>0.27950000000000003</v>
      </c>
      <c r="BQ492" s="4">
        <v>73.314999999999998</v>
      </c>
      <c r="BR492" s="4">
        <v>0.39241599999999999</v>
      </c>
      <c r="BS492" s="4">
        <v>-5</v>
      </c>
      <c r="BT492" s="4">
        <v>0.201548</v>
      </c>
      <c r="BU492" s="4">
        <v>9.5896659999999994</v>
      </c>
      <c r="BV492" s="4">
        <v>4.0712700000000002</v>
      </c>
    </row>
    <row r="493" spans="1:74" x14ac:dyDescent="0.25">
      <c r="A493" s="2">
        <v>42803</v>
      </c>
      <c r="B493" s="3">
        <v>0.42484749999999999</v>
      </c>
      <c r="C493" s="4">
        <v>14.532</v>
      </c>
      <c r="D493" s="4">
        <v>1.0999999999999999E-2</v>
      </c>
      <c r="E493" s="4">
        <v>110</v>
      </c>
      <c r="F493" s="4">
        <v>446.8</v>
      </c>
      <c r="G493" s="4">
        <v>-20.6</v>
      </c>
      <c r="H493" s="4">
        <v>32</v>
      </c>
      <c r="J493" s="4">
        <v>0.6</v>
      </c>
      <c r="K493" s="4">
        <v>0.85429999999999995</v>
      </c>
      <c r="L493" s="4">
        <v>12.4146</v>
      </c>
      <c r="M493" s="4">
        <v>9.4000000000000004E-3</v>
      </c>
      <c r="N493" s="4">
        <v>381.73680000000002</v>
      </c>
      <c r="O493" s="4">
        <v>0</v>
      </c>
      <c r="P493" s="4">
        <v>381.7</v>
      </c>
      <c r="Q493" s="4">
        <v>296.5136</v>
      </c>
      <c r="R493" s="4">
        <v>0</v>
      </c>
      <c r="S493" s="4">
        <v>296.5</v>
      </c>
      <c r="T493" s="4">
        <v>31.958600000000001</v>
      </c>
      <c r="W493" s="4">
        <v>0</v>
      </c>
      <c r="X493" s="4">
        <v>0.51259999999999994</v>
      </c>
      <c r="Y493" s="4">
        <v>12.2</v>
      </c>
      <c r="Z493" s="4">
        <v>844</v>
      </c>
      <c r="AA493" s="4">
        <v>857</v>
      </c>
      <c r="AB493" s="4">
        <v>844</v>
      </c>
      <c r="AC493" s="4">
        <v>74</v>
      </c>
      <c r="AD493" s="4">
        <v>13.85</v>
      </c>
      <c r="AE493" s="4">
        <v>0.32</v>
      </c>
      <c r="AF493" s="4">
        <v>982</v>
      </c>
      <c r="AG493" s="4">
        <v>-5</v>
      </c>
      <c r="AH493" s="4">
        <v>11.242000000000001</v>
      </c>
      <c r="AI493" s="4">
        <v>13</v>
      </c>
      <c r="AJ493" s="4">
        <v>121</v>
      </c>
      <c r="AK493" s="4">
        <v>122</v>
      </c>
      <c r="AL493" s="4">
        <v>4.8</v>
      </c>
      <c r="AM493" s="4">
        <v>142</v>
      </c>
      <c r="AN493" s="4" t="s">
        <v>155</v>
      </c>
      <c r="AO493" s="4">
        <v>2</v>
      </c>
      <c r="AP493" s="5">
        <v>0.63355324074074071</v>
      </c>
      <c r="AQ493" s="4">
        <v>47.158957000000001</v>
      </c>
      <c r="AR493" s="4">
        <v>-88.488928999999999</v>
      </c>
      <c r="AS493" s="4">
        <v>314.10000000000002</v>
      </c>
      <c r="AT493" s="4">
        <v>40.6</v>
      </c>
      <c r="AU493" s="4">
        <v>12</v>
      </c>
      <c r="AV493" s="4">
        <v>12</v>
      </c>
      <c r="AW493" s="4" t="s">
        <v>404</v>
      </c>
      <c r="AX493" s="4">
        <v>0.99740300000000004</v>
      </c>
      <c r="AY493" s="4">
        <v>1.7818179999999999</v>
      </c>
      <c r="AZ493" s="4">
        <v>2.381818</v>
      </c>
      <c r="BA493" s="4">
        <v>11.154</v>
      </c>
      <c r="BB493" s="4">
        <v>11.66</v>
      </c>
      <c r="BC493" s="4">
        <v>1.05</v>
      </c>
      <c r="BD493" s="4">
        <v>17.052</v>
      </c>
      <c r="BE493" s="4">
        <v>2416.5740000000001</v>
      </c>
      <c r="BF493" s="4">
        <v>1.1639999999999999</v>
      </c>
      <c r="BG493" s="4">
        <v>7.782</v>
      </c>
      <c r="BH493" s="4">
        <v>0</v>
      </c>
      <c r="BI493" s="4">
        <v>7.782</v>
      </c>
      <c r="BJ493" s="4">
        <v>6.0439999999999996</v>
      </c>
      <c r="BK493" s="4">
        <v>0</v>
      </c>
      <c r="BL493" s="4">
        <v>6.0439999999999996</v>
      </c>
      <c r="BM493" s="4">
        <v>0.25790000000000002</v>
      </c>
      <c r="BQ493" s="4">
        <v>72.55</v>
      </c>
      <c r="BR493" s="4">
        <v>0.40954800000000002</v>
      </c>
      <c r="BS493" s="4">
        <v>-5</v>
      </c>
      <c r="BT493" s="4">
        <v>0.20224200000000001</v>
      </c>
      <c r="BU493" s="4">
        <v>10.008330000000001</v>
      </c>
      <c r="BV493" s="4">
        <v>4.0852880000000003</v>
      </c>
    </row>
    <row r="494" spans="1:74" x14ac:dyDescent="0.25">
      <c r="A494" s="2">
        <v>42803</v>
      </c>
      <c r="B494" s="3">
        <v>0.42485907407407408</v>
      </c>
      <c r="C494" s="4">
        <v>14.497</v>
      </c>
      <c r="D494" s="4">
        <v>5.1999999999999998E-3</v>
      </c>
      <c r="E494" s="4">
        <v>51.773522</v>
      </c>
      <c r="F494" s="4">
        <v>497.1</v>
      </c>
      <c r="G494" s="4">
        <v>-20.6</v>
      </c>
      <c r="H494" s="4">
        <v>34</v>
      </c>
      <c r="J494" s="4">
        <v>0.6</v>
      </c>
      <c r="K494" s="4">
        <v>0.85470000000000002</v>
      </c>
      <c r="L494" s="4">
        <v>12.39</v>
      </c>
      <c r="M494" s="4">
        <v>4.4000000000000003E-3</v>
      </c>
      <c r="N494" s="4">
        <v>424.83640000000003</v>
      </c>
      <c r="O494" s="4">
        <v>0</v>
      </c>
      <c r="P494" s="4">
        <v>424.8</v>
      </c>
      <c r="Q494" s="4">
        <v>329.99119999999999</v>
      </c>
      <c r="R494" s="4">
        <v>0</v>
      </c>
      <c r="S494" s="4">
        <v>330</v>
      </c>
      <c r="T494" s="4">
        <v>33.969299999999997</v>
      </c>
      <c r="W494" s="4">
        <v>0</v>
      </c>
      <c r="X494" s="4">
        <v>0.51280000000000003</v>
      </c>
      <c r="Y494" s="4">
        <v>12.3</v>
      </c>
      <c r="Z494" s="4">
        <v>845</v>
      </c>
      <c r="AA494" s="4">
        <v>856</v>
      </c>
      <c r="AB494" s="4">
        <v>845</v>
      </c>
      <c r="AC494" s="4">
        <v>74</v>
      </c>
      <c r="AD494" s="4">
        <v>13.85</v>
      </c>
      <c r="AE494" s="4">
        <v>0.32</v>
      </c>
      <c r="AF494" s="4">
        <v>982</v>
      </c>
      <c r="AG494" s="4">
        <v>-5</v>
      </c>
      <c r="AH494" s="4">
        <v>11</v>
      </c>
      <c r="AI494" s="4">
        <v>13</v>
      </c>
      <c r="AJ494" s="4">
        <v>121</v>
      </c>
      <c r="AK494" s="4">
        <v>120.5</v>
      </c>
      <c r="AL494" s="4">
        <v>4.7</v>
      </c>
      <c r="AM494" s="4">
        <v>142</v>
      </c>
      <c r="AN494" s="4" t="s">
        <v>155</v>
      </c>
      <c r="AO494" s="4">
        <v>2</v>
      </c>
      <c r="AP494" s="5">
        <v>0.63356481481481486</v>
      </c>
      <c r="AQ494" s="4">
        <v>47.158914000000003</v>
      </c>
      <c r="AR494" s="4">
        <v>-88.488685000000004</v>
      </c>
      <c r="AS494" s="4">
        <v>313.89999999999998</v>
      </c>
      <c r="AT494" s="4">
        <v>41.9</v>
      </c>
      <c r="AU494" s="4">
        <v>12</v>
      </c>
      <c r="AV494" s="4">
        <v>12</v>
      </c>
      <c r="AW494" s="4" t="s">
        <v>404</v>
      </c>
      <c r="AX494" s="4">
        <v>1</v>
      </c>
      <c r="AY494" s="4">
        <v>1.8</v>
      </c>
      <c r="AZ494" s="4">
        <v>2.2053950000000002</v>
      </c>
      <c r="BA494" s="4">
        <v>11.154</v>
      </c>
      <c r="BB494" s="4">
        <v>11.7</v>
      </c>
      <c r="BC494" s="4">
        <v>1.05</v>
      </c>
      <c r="BD494" s="4">
        <v>17.006</v>
      </c>
      <c r="BE494" s="4">
        <v>2417.518</v>
      </c>
      <c r="BF494" s="4">
        <v>0.55000000000000004</v>
      </c>
      <c r="BG494" s="4">
        <v>8.6809999999999992</v>
      </c>
      <c r="BH494" s="4">
        <v>0</v>
      </c>
      <c r="BI494" s="4">
        <v>8.6809999999999992</v>
      </c>
      <c r="BJ494" s="4">
        <v>6.7430000000000003</v>
      </c>
      <c r="BK494" s="4">
        <v>0</v>
      </c>
      <c r="BL494" s="4">
        <v>6.7430000000000003</v>
      </c>
      <c r="BM494" s="4">
        <v>0.27479999999999999</v>
      </c>
      <c r="BQ494" s="4">
        <v>72.751000000000005</v>
      </c>
      <c r="BR494" s="4">
        <v>0.42615999999999998</v>
      </c>
      <c r="BS494" s="4">
        <v>-5</v>
      </c>
      <c r="BT494" s="4">
        <v>0.20275799999999999</v>
      </c>
      <c r="BU494" s="4">
        <v>10.414285</v>
      </c>
      <c r="BV494" s="4">
        <v>4.0957119999999998</v>
      </c>
    </row>
    <row r="495" spans="1:74" x14ac:dyDescent="0.25">
      <c r="A495" s="2">
        <v>42803</v>
      </c>
      <c r="B495" s="3">
        <v>0.42487064814814812</v>
      </c>
      <c r="C495" s="4">
        <v>14.212999999999999</v>
      </c>
      <c r="D495" s="4">
        <v>3.3E-3</v>
      </c>
      <c r="E495" s="4">
        <v>33.161954000000001</v>
      </c>
      <c r="F495" s="4">
        <v>518.5</v>
      </c>
      <c r="G495" s="4">
        <v>-31.1</v>
      </c>
      <c r="H495" s="4">
        <v>34.5</v>
      </c>
      <c r="J495" s="4">
        <v>0.6</v>
      </c>
      <c r="K495" s="4">
        <v>0.85719999999999996</v>
      </c>
      <c r="L495" s="4">
        <v>12.184100000000001</v>
      </c>
      <c r="M495" s="4">
        <v>2.8E-3</v>
      </c>
      <c r="N495" s="4">
        <v>444.47489999999999</v>
      </c>
      <c r="O495" s="4">
        <v>0</v>
      </c>
      <c r="P495" s="4">
        <v>444.5</v>
      </c>
      <c r="Q495" s="4">
        <v>345.24540000000002</v>
      </c>
      <c r="R495" s="4">
        <v>0</v>
      </c>
      <c r="S495" s="4">
        <v>345.2</v>
      </c>
      <c r="T495" s="4">
        <v>34.497199999999999</v>
      </c>
      <c r="W495" s="4">
        <v>0</v>
      </c>
      <c r="X495" s="4">
        <v>0.51429999999999998</v>
      </c>
      <c r="Y495" s="4">
        <v>12.3</v>
      </c>
      <c r="Z495" s="4">
        <v>846</v>
      </c>
      <c r="AA495" s="4">
        <v>857</v>
      </c>
      <c r="AB495" s="4">
        <v>847</v>
      </c>
      <c r="AC495" s="4">
        <v>74</v>
      </c>
      <c r="AD495" s="4">
        <v>13.85</v>
      </c>
      <c r="AE495" s="4">
        <v>0.32</v>
      </c>
      <c r="AF495" s="4">
        <v>982</v>
      </c>
      <c r="AG495" s="4">
        <v>-5</v>
      </c>
      <c r="AH495" s="4">
        <v>11</v>
      </c>
      <c r="AI495" s="4">
        <v>13</v>
      </c>
      <c r="AJ495" s="4">
        <v>121</v>
      </c>
      <c r="AK495" s="4">
        <v>120.8</v>
      </c>
      <c r="AL495" s="4">
        <v>4.8</v>
      </c>
      <c r="AM495" s="4">
        <v>142</v>
      </c>
      <c r="AN495" s="4" t="s">
        <v>155</v>
      </c>
      <c r="AO495" s="4">
        <v>2</v>
      </c>
      <c r="AP495" s="5">
        <v>0.6335763888888889</v>
      </c>
      <c r="AQ495" s="4">
        <v>47.158889000000002</v>
      </c>
      <c r="AR495" s="4">
        <v>-88.488432000000003</v>
      </c>
      <c r="AS495" s="4">
        <v>313.8</v>
      </c>
      <c r="AT495" s="4">
        <v>42.6</v>
      </c>
      <c r="AU495" s="4">
        <v>12</v>
      </c>
      <c r="AV495" s="4">
        <v>12</v>
      </c>
      <c r="AW495" s="4" t="s">
        <v>404</v>
      </c>
      <c r="AX495" s="4">
        <v>1</v>
      </c>
      <c r="AY495" s="4">
        <v>1.8</v>
      </c>
      <c r="AZ495" s="4">
        <v>2.2972030000000001</v>
      </c>
      <c r="BA495" s="4">
        <v>11.154</v>
      </c>
      <c r="BB495" s="4">
        <v>11.92</v>
      </c>
      <c r="BC495" s="4">
        <v>1.07</v>
      </c>
      <c r="BD495" s="4">
        <v>16.654</v>
      </c>
      <c r="BE495" s="4">
        <v>2417.9279999999999</v>
      </c>
      <c r="BF495" s="4">
        <v>0.35899999999999999</v>
      </c>
      <c r="BG495" s="4">
        <v>9.2370000000000001</v>
      </c>
      <c r="BH495" s="4">
        <v>0</v>
      </c>
      <c r="BI495" s="4">
        <v>9.2370000000000001</v>
      </c>
      <c r="BJ495" s="4">
        <v>7.1749999999999998</v>
      </c>
      <c r="BK495" s="4">
        <v>0</v>
      </c>
      <c r="BL495" s="4">
        <v>7.1749999999999998</v>
      </c>
      <c r="BM495" s="4">
        <v>0.28389999999999999</v>
      </c>
      <c r="BQ495" s="4">
        <v>74.215999999999994</v>
      </c>
      <c r="BR495" s="4">
        <v>0.3931</v>
      </c>
      <c r="BS495" s="4">
        <v>-5</v>
      </c>
      <c r="BT495" s="4">
        <v>0.20375799999999999</v>
      </c>
      <c r="BU495" s="4">
        <v>9.606382</v>
      </c>
      <c r="BV495" s="4">
        <v>4.1159119999999998</v>
      </c>
    </row>
    <row r="496" spans="1:74" x14ac:dyDescent="0.25">
      <c r="A496" s="2">
        <v>42803</v>
      </c>
      <c r="B496" s="3">
        <v>0.42488222222222222</v>
      </c>
      <c r="C496" s="4">
        <v>13.491</v>
      </c>
      <c r="D496" s="4">
        <v>-5.9999999999999995E-4</v>
      </c>
      <c r="E496" s="4">
        <v>-6.2346190000000004</v>
      </c>
      <c r="F496" s="4">
        <v>521.70000000000005</v>
      </c>
      <c r="G496" s="4">
        <v>-31.1</v>
      </c>
      <c r="H496" s="4">
        <v>30</v>
      </c>
      <c r="J496" s="4">
        <v>0.5</v>
      </c>
      <c r="K496" s="4">
        <v>0.86380000000000001</v>
      </c>
      <c r="L496" s="4">
        <v>11.6531</v>
      </c>
      <c r="M496" s="4">
        <v>0</v>
      </c>
      <c r="N496" s="4">
        <v>450.65010000000001</v>
      </c>
      <c r="O496" s="4">
        <v>0</v>
      </c>
      <c r="P496" s="4">
        <v>450.7</v>
      </c>
      <c r="Q496" s="4">
        <v>350.22390000000001</v>
      </c>
      <c r="R496" s="4">
        <v>0</v>
      </c>
      <c r="S496" s="4">
        <v>350.2</v>
      </c>
      <c r="T496" s="4">
        <v>29.957100000000001</v>
      </c>
      <c r="W496" s="4">
        <v>0</v>
      </c>
      <c r="X496" s="4">
        <v>0.43190000000000001</v>
      </c>
      <c r="Y496" s="4">
        <v>12.2</v>
      </c>
      <c r="Z496" s="4">
        <v>848</v>
      </c>
      <c r="AA496" s="4">
        <v>859</v>
      </c>
      <c r="AB496" s="4">
        <v>849</v>
      </c>
      <c r="AC496" s="4">
        <v>74.8</v>
      </c>
      <c r="AD496" s="4">
        <v>13.99</v>
      </c>
      <c r="AE496" s="4">
        <v>0.32</v>
      </c>
      <c r="AF496" s="4">
        <v>982</v>
      </c>
      <c r="AG496" s="4">
        <v>-5</v>
      </c>
      <c r="AH496" s="4">
        <v>11</v>
      </c>
      <c r="AI496" s="4">
        <v>13</v>
      </c>
      <c r="AJ496" s="4">
        <v>121</v>
      </c>
      <c r="AK496" s="4">
        <v>121.8</v>
      </c>
      <c r="AL496" s="4">
        <v>4.9000000000000004</v>
      </c>
      <c r="AM496" s="4">
        <v>142</v>
      </c>
      <c r="AN496" s="4" t="s">
        <v>155</v>
      </c>
      <c r="AO496" s="4">
        <v>2</v>
      </c>
      <c r="AP496" s="5">
        <v>0.63358796296296294</v>
      </c>
      <c r="AQ496" s="4">
        <v>47.158880000000003</v>
      </c>
      <c r="AR496" s="4">
        <v>-88.488169999999997</v>
      </c>
      <c r="AS496" s="4">
        <v>313.39999999999998</v>
      </c>
      <c r="AT496" s="4">
        <v>44.2</v>
      </c>
      <c r="AU496" s="4">
        <v>12</v>
      </c>
      <c r="AV496" s="4">
        <v>12</v>
      </c>
      <c r="AW496" s="4" t="s">
        <v>404</v>
      </c>
      <c r="AX496" s="4">
        <v>0.90289699999999995</v>
      </c>
      <c r="AY496" s="4">
        <v>1.314486</v>
      </c>
      <c r="AZ496" s="4">
        <v>1.6202799999999999</v>
      </c>
      <c r="BA496" s="4">
        <v>11.154</v>
      </c>
      <c r="BB496" s="4">
        <v>12.52</v>
      </c>
      <c r="BC496" s="4">
        <v>1.1200000000000001</v>
      </c>
      <c r="BD496" s="4">
        <v>15.768000000000001</v>
      </c>
      <c r="BE496" s="4">
        <v>2418.9189999999999</v>
      </c>
      <c r="BF496" s="4">
        <v>0</v>
      </c>
      <c r="BG496" s="4">
        <v>9.7959999999999994</v>
      </c>
      <c r="BH496" s="4">
        <v>0</v>
      </c>
      <c r="BI496" s="4">
        <v>9.7959999999999994</v>
      </c>
      <c r="BJ496" s="4">
        <v>7.6130000000000004</v>
      </c>
      <c r="BK496" s="4">
        <v>0</v>
      </c>
      <c r="BL496" s="4">
        <v>7.6130000000000004</v>
      </c>
      <c r="BM496" s="4">
        <v>0.25779999999999997</v>
      </c>
      <c r="BQ496" s="4">
        <v>65.186999999999998</v>
      </c>
      <c r="BR496" s="4">
        <v>0.337036</v>
      </c>
      <c r="BS496" s="4">
        <v>-5</v>
      </c>
      <c r="BT496" s="4">
        <v>0.20172599999999999</v>
      </c>
      <c r="BU496" s="4">
        <v>8.2363180000000007</v>
      </c>
      <c r="BV496" s="4">
        <v>4.074865</v>
      </c>
    </row>
    <row r="497" spans="1:74" x14ac:dyDescent="0.25">
      <c r="A497" s="2">
        <v>42803</v>
      </c>
      <c r="B497" s="3">
        <v>0.42489379629629626</v>
      </c>
      <c r="C497" s="4">
        <v>11.675000000000001</v>
      </c>
      <c r="D497" s="4">
        <v>-2.3E-3</v>
      </c>
      <c r="E497" s="4">
        <v>-23.100902000000001</v>
      </c>
      <c r="F497" s="4">
        <v>568.79999999999995</v>
      </c>
      <c r="G497" s="4">
        <v>-31.7</v>
      </c>
      <c r="H497" s="4">
        <v>29.3</v>
      </c>
      <c r="J497" s="4">
        <v>0.5</v>
      </c>
      <c r="K497" s="4">
        <v>0.88060000000000005</v>
      </c>
      <c r="L497" s="4">
        <v>10.2819</v>
      </c>
      <c r="M497" s="4">
        <v>0</v>
      </c>
      <c r="N497" s="4">
        <v>500.87130000000002</v>
      </c>
      <c r="O497" s="4">
        <v>0</v>
      </c>
      <c r="P497" s="4">
        <v>500.9</v>
      </c>
      <c r="Q497" s="4">
        <v>389.31799999999998</v>
      </c>
      <c r="R497" s="4">
        <v>0</v>
      </c>
      <c r="S497" s="4">
        <v>389.3</v>
      </c>
      <c r="T497" s="4">
        <v>29.333100000000002</v>
      </c>
      <c r="W497" s="4">
        <v>0</v>
      </c>
      <c r="X497" s="4">
        <v>0.44030000000000002</v>
      </c>
      <c r="Y497" s="4">
        <v>12.3</v>
      </c>
      <c r="Z497" s="4">
        <v>849</v>
      </c>
      <c r="AA497" s="4">
        <v>861</v>
      </c>
      <c r="AB497" s="4">
        <v>851</v>
      </c>
      <c r="AC497" s="4">
        <v>75</v>
      </c>
      <c r="AD497" s="4">
        <v>14.04</v>
      </c>
      <c r="AE497" s="4">
        <v>0.32</v>
      </c>
      <c r="AF497" s="4">
        <v>982</v>
      </c>
      <c r="AG497" s="4">
        <v>-5</v>
      </c>
      <c r="AH497" s="4">
        <v>10.242000000000001</v>
      </c>
      <c r="AI497" s="4">
        <v>13</v>
      </c>
      <c r="AJ497" s="4">
        <v>121</v>
      </c>
      <c r="AK497" s="4">
        <v>122</v>
      </c>
      <c r="AL497" s="4">
        <v>5.0999999999999996</v>
      </c>
      <c r="AM497" s="4">
        <v>142</v>
      </c>
      <c r="AN497" s="4" t="s">
        <v>155</v>
      </c>
      <c r="AO497" s="4">
        <v>2</v>
      </c>
      <c r="AP497" s="5">
        <v>0.63359953703703698</v>
      </c>
      <c r="AQ497" s="4">
        <v>47.158892999999999</v>
      </c>
      <c r="AR497" s="4">
        <v>-88.487893</v>
      </c>
      <c r="AS497" s="4">
        <v>313.10000000000002</v>
      </c>
      <c r="AT497" s="4">
        <v>45.1</v>
      </c>
      <c r="AU497" s="4">
        <v>12</v>
      </c>
      <c r="AV497" s="4">
        <v>12</v>
      </c>
      <c r="AW497" s="4" t="s">
        <v>404</v>
      </c>
      <c r="AX497" s="4">
        <v>0.99700299999999997</v>
      </c>
      <c r="AY497" s="4">
        <v>1.008991</v>
      </c>
      <c r="AZ497" s="4">
        <v>1.6</v>
      </c>
      <c r="BA497" s="4">
        <v>11.154</v>
      </c>
      <c r="BB497" s="4">
        <v>14.34</v>
      </c>
      <c r="BC497" s="4">
        <v>1.29</v>
      </c>
      <c r="BD497" s="4">
        <v>13.553000000000001</v>
      </c>
      <c r="BE497" s="4">
        <v>2419.9580000000001</v>
      </c>
      <c r="BF497" s="4">
        <v>0</v>
      </c>
      <c r="BG497" s="4">
        <v>12.345000000000001</v>
      </c>
      <c r="BH497" s="4">
        <v>0</v>
      </c>
      <c r="BI497" s="4">
        <v>12.345000000000001</v>
      </c>
      <c r="BJ497" s="4">
        <v>9.5960000000000001</v>
      </c>
      <c r="BK497" s="4">
        <v>0</v>
      </c>
      <c r="BL497" s="4">
        <v>9.5960000000000001</v>
      </c>
      <c r="BM497" s="4">
        <v>0.2863</v>
      </c>
      <c r="BQ497" s="4">
        <v>75.352999999999994</v>
      </c>
      <c r="BR497" s="4">
        <v>0.24265200000000001</v>
      </c>
      <c r="BS497" s="4">
        <v>-5</v>
      </c>
      <c r="BT497" s="4">
        <v>0.20327400000000001</v>
      </c>
      <c r="BU497" s="4">
        <v>5.9298080000000004</v>
      </c>
      <c r="BV497" s="4">
        <v>4.1061350000000001</v>
      </c>
    </row>
    <row r="498" spans="1:74" x14ac:dyDescent="0.25">
      <c r="A498" s="2">
        <v>42803</v>
      </c>
      <c r="B498" s="3">
        <v>0.42490537037037041</v>
      </c>
      <c r="C498" s="4">
        <v>11.786</v>
      </c>
      <c r="D498" s="4">
        <v>1.2999999999999999E-3</v>
      </c>
      <c r="E498" s="4">
        <v>13.222037</v>
      </c>
      <c r="F498" s="4">
        <v>586.29999999999995</v>
      </c>
      <c r="G498" s="4">
        <v>-28.1</v>
      </c>
      <c r="H498" s="4">
        <v>35.5</v>
      </c>
      <c r="J498" s="4">
        <v>0.5</v>
      </c>
      <c r="K498" s="4">
        <v>0.87960000000000005</v>
      </c>
      <c r="L498" s="4">
        <v>10.367699999999999</v>
      </c>
      <c r="M498" s="4">
        <v>1.1999999999999999E-3</v>
      </c>
      <c r="N498" s="4">
        <v>515.73080000000004</v>
      </c>
      <c r="O498" s="4">
        <v>0</v>
      </c>
      <c r="P498" s="4">
        <v>515.70000000000005</v>
      </c>
      <c r="Q498" s="4">
        <v>400.86799999999999</v>
      </c>
      <c r="R498" s="4">
        <v>0</v>
      </c>
      <c r="S498" s="4">
        <v>400.9</v>
      </c>
      <c r="T498" s="4">
        <v>35.494700000000002</v>
      </c>
      <c r="W498" s="4">
        <v>0</v>
      </c>
      <c r="X498" s="4">
        <v>0.43980000000000002</v>
      </c>
      <c r="Y498" s="4">
        <v>12.2</v>
      </c>
      <c r="Z498" s="4">
        <v>850</v>
      </c>
      <c r="AA498" s="4">
        <v>861</v>
      </c>
      <c r="AB498" s="4">
        <v>853</v>
      </c>
      <c r="AC498" s="4">
        <v>75</v>
      </c>
      <c r="AD498" s="4">
        <v>14.04</v>
      </c>
      <c r="AE498" s="4">
        <v>0.32</v>
      </c>
      <c r="AF498" s="4">
        <v>982</v>
      </c>
      <c r="AG498" s="4">
        <v>-5</v>
      </c>
      <c r="AH498" s="4">
        <v>10.757999999999999</v>
      </c>
      <c r="AI498" s="4">
        <v>13</v>
      </c>
      <c r="AJ498" s="4">
        <v>121</v>
      </c>
      <c r="AK498" s="4">
        <v>122</v>
      </c>
      <c r="AL498" s="4">
        <v>5.3</v>
      </c>
      <c r="AM498" s="4">
        <v>142</v>
      </c>
      <c r="AN498" s="4" t="s">
        <v>155</v>
      </c>
      <c r="AO498" s="4">
        <v>2</v>
      </c>
      <c r="AP498" s="5">
        <v>0.63361111111111112</v>
      </c>
      <c r="AQ498" s="4">
        <v>47.158906999999999</v>
      </c>
      <c r="AR498" s="4">
        <v>-88.487622000000002</v>
      </c>
      <c r="AS498" s="4">
        <v>312.8</v>
      </c>
      <c r="AT498" s="4">
        <v>45.2</v>
      </c>
      <c r="AU498" s="4">
        <v>12</v>
      </c>
      <c r="AV498" s="4">
        <v>12</v>
      </c>
      <c r="AW498" s="4" t="s">
        <v>404</v>
      </c>
      <c r="AX498" s="4">
        <v>1.0968059999999999</v>
      </c>
      <c r="AY498" s="4">
        <v>1</v>
      </c>
      <c r="AZ498" s="4">
        <v>1.696806</v>
      </c>
      <c r="BA498" s="4">
        <v>11.154</v>
      </c>
      <c r="BB498" s="4">
        <v>14.21</v>
      </c>
      <c r="BC498" s="4">
        <v>1.27</v>
      </c>
      <c r="BD498" s="4">
        <v>13.683</v>
      </c>
      <c r="BE498" s="4">
        <v>2419.4690000000001</v>
      </c>
      <c r="BF498" s="4">
        <v>0.17299999999999999</v>
      </c>
      <c r="BG498" s="4">
        <v>12.603999999999999</v>
      </c>
      <c r="BH498" s="4">
        <v>0</v>
      </c>
      <c r="BI498" s="4">
        <v>12.603999999999999</v>
      </c>
      <c r="BJ498" s="4">
        <v>9.7970000000000006</v>
      </c>
      <c r="BK498" s="4">
        <v>0</v>
      </c>
      <c r="BL498" s="4">
        <v>9.7970000000000006</v>
      </c>
      <c r="BM498" s="4">
        <v>0.34350000000000003</v>
      </c>
      <c r="BQ498" s="4">
        <v>74.63</v>
      </c>
      <c r="BR498" s="4">
        <v>0.15787599999999999</v>
      </c>
      <c r="BS498" s="4">
        <v>-5</v>
      </c>
      <c r="BT498" s="4">
        <v>0.20324200000000001</v>
      </c>
      <c r="BU498" s="4">
        <v>3.8580950000000001</v>
      </c>
      <c r="BV498" s="4">
        <v>4.1054880000000002</v>
      </c>
    </row>
    <row r="499" spans="1:74" x14ac:dyDescent="0.25">
      <c r="A499" s="2">
        <v>42803</v>
      </c>
      <c r="B499" s="3">
        <v>0.42491694444444444</v>
      </c>
      <c r="C499" s="4">
        <v>12.108000000000001</v>
      </c>
      <c r="D499" s="4">
        <v>3.0000000000000001E-3</v>
      </c>
      <c r="E499" s="4">
        <v>29.916528</v>
      </c>
      <c r="F499" s="4">
        <v>581.29999999999995</v>
      </c>
      <c r="G499" s="4">
        <v>-16.2</v>
      </c>
      <c r="H499" s="4">
        <v>39.799999999999997</v>
      </c>
      <c r="J499" s="4">
        <v>0.5</v>
      </c>
      <c r="K499" s="4">
        <v>0.87660000000000005</v>
      </c>
      <c r="L499" s="4">
        <v>10.614100000000001</v>
      </c>
      <c r="M499" s="4">
        <v>2.5999999999999999E-3</v>
      </c>
      <c r="N499" s="4">
        <v>509.5754</v>
      </c>
      <c r="O499" s="4">
        <v>0</v>
      </c>
      <c r="P499" s="4">
        <v>509.6</v>
      </c>
      <c r="Q499" s="4">
        <v>396.08359999999999</v>
      </c>
      <c r="R499" s="4">
        <v>0</v>
      </c>
      <c r="S499" s="4">
        <v>396.1</v>
      </c>
      <c r="T499" s="4">
        <v>39.789200000000001</v>
      </c>
      <c r="W499" s="4">
        <v>0</v>
      </c>
      <c r="X499" s="4">
        <v>0.43830000000000002</v>
      </c>
      <c r="Y499" s="4">
        <v>12.3</v>
      </c>
      <c r="Z499" s="4">
        <v>849</v>
      </c>
      <c r="AA499" s="4">
        <v>861</v>
      </c>
      <c r="AB499" s="4">
        <v>852</v>
      </c>
      <c r="AC499" s="4">
        <v>75</v>
      </c>
      <c r="AD499" s="4">
        <v>14.04</v>
      </c>
      <c r="AE499" s="4">
        <v>0.32</v>
      </c>
      <c r="AF499" s="4">
        <v>982</v>
      </c>
      <c r="AG499" s="4">
        <v>-5</v>
      </c>
      <c r="AH499" s="4">
        <v>11</v>
      </c>
      <c r="AI499" s="4">
        <v>13</v>
      </c>
      <c r="AJ499" s="4">
        <v>121</v>
      </c>
      <c r="AK499" s="4">
        <v>121.2</v>
      </c>
      <c r="AL499" s="4">
        <v>5.3</v>
      </c>
      <c r="AM499" s="4">
        <v>142</v>
      </c>
      <c r="AN499" s="4" t="s">
        <v>155</v>
      </c>
      <c r="AO499" s="4">
        <v>2</v>
      </c>
      <c r="AP499" s="5">
        <v>0.63362268518518516</v>
      </c>
      <c r="AQ499" s="4">
        <v>47.158901999999998</v>
      </c>
      <c r="AR499" s="4">
        <v>-88.487351000000004</v>
      </c>
      <c r="AS499" s="4">
        <v>312.60000000000002</v>
      </c>
      <c r="AT499" s="4">
        <v>45</v>
      </c>
      <c r="AU499" s="4">
        <v>12</v>
      </c>
      <c r="AV499" s="4">
        <v>12</v>
      </c>
      <c r="AW499" s="4" t="s">
        <v>404</v>
      </c>
      <c r="AX499" s="4">
        <v>1.2955559999999999</v>
      </c>
      <c r="AY499" s="4">
        <v>1</v>
      </c>
      <c r="AZ499" s="4">
        <v>1.895556</v>
      </c>
      <c r="BA499" s="4">
        <v>11.154</v>
      </c>
      <c r="BB499" s="4">
        <v>13.85</v>
      </c>
      <c r="BC499" s="4">
        <v>1.24</v>
      </c>
      <c r="BD499" s="4">
        <v>14.074999999999999</v>
      </c>
      <c r="BE499" s="4">
        <v>2418.846</v>
      </c>
      <c r="BF499" s="4">
        <v>0.38</v>
      </c>
      <c r="BG499" s="4">
        <v>12.161</v>
      </c>
      <c r="BH499" s="4">
        <v>0</v>
      </c>
      <c r="BI499" s="4">
        <v>12.161</v>
      </c>
      <c r="BJ499" s="4">
        <v>9.452</v>
      </c>
      <c r="BK499" s="4">
        <v>0</v>
      </c>
      <c r="BL499" s="4">
        <v>9.452</v>
      </c>
      <c r="BM499" s="4">
        <v>0.376</v>
      </c>
      <c r="BQ499" s="4">
        <v>72.626999999999995</v>
      </c>
      <c r="BR499" s="4">
        <v>0.14657999999999999</v>
      </c>
      <c r="BS499" s="4">
        <v>-5</v>
      </c>
      <c r="BT499" s="4">
        <v>0.204516</v>
      </c>
      <c r="BU499" s="4">
        <v>3.582049</v>
      </c>
      <c r="BV499" s="4">
        <v>4.1312230000000003</v>
      </c>
    </row>
    <row r="500" spans="1:74" x14ac:dyDescent="0.25">
      <c r="A500" s="2">
        <v>42803</v>
      </c>
      <c r="B500" s="3">
        <v>0.42492851851851854</v>
      </c>
      <c r="C500" s="4">
        <v>12.614000000000001</v>
      </c>
      <c r="D500" s="4">
        <v>1.2999999999999999E-3</v>
      </c>
      <c r="E500" s="4">
        <v>13.416667</v>
      </c>
      <c r="F500" s="4">
        <v>517.20000000000005</v>
      </c>
      <c r="G500" s="4">
        <v>-16.100000000000001</v>
      </c>
      <c r="H500" s="4">
        <v>31.5</v>
      </c>
      <c r="J500" s="4">
        <v>0.65</v>
      </c>
      <c r="K500" s="4">
        <v>0.87190000000000001</v>
      </c>
      <c r="L500" s="4">
        <v>10.9976</v>
      </c>
      <c r="M500" s="4">
        <v>1.1999999999999999E-3</v>
      </c>
      <c r="N500" s="4">
        <v>450.88869999999997</v>
      </c>
      <c r="O500" s="4">
        <v>0</v>
      </c>
      <c r="P500" s="4">
        <v>450.9</v>
      </c>
      <c r="Q500" s="4">
        <v>350.45359999999999</v>
      </c>
      <c r="R500" s="4">
        <v>0</v>
      </c>
      <c r="S500" s="4">
        <v>350.5</v>
      </c>
      <c r="T500" s="4">
        <v>31.507000000000001</v>
      </c>
      <c r="W500" s="4">
        <v>0</v>
      </c>
      <c r="X500" s="4">
        <v>0.56610000000000005</v>
      </c>
      <c r="Y500" s="4">
        <v>12.3</v>
      </c>
      <c r="Z500" s="4">
        <v>849</v>
      </c>
      <c r="AA500" s="4">
        <v>861</v>
      </c>
      <c r="AB500" s="4">
        <v>851</v>
      </c>
      <c r="AC500" s="4">
        <v>75</v>
      </c>
      <c r="AD500" s="4">
        <v>14.02</v>
      </c>
      <c r="AE500" s="4">
        <v>0.32</v>
      </c>
      <c r="AF500" s="4">
        <v>983</v>
      </c>
      <c r="AG500" s="4">
        <v>-5</v>
      </c>
      <c r="AH500" s="4">
        <v>11</v>
      </c>
      <c r="AI500" s="4">
        <v>13</v>
      </c>
      <c r="AJ500" s="4">
        <v>121</v>
      </c>
      <c r="AK500" s="4">
        <v>121.8</v>
      </c>
      <c r="AL500" s="4">
        <v>5.0999999999999996</v>
      </c>
      <c r="AM500" s="4">
        <v>142</v>
      </c>
      <c r="AN500" s="4" t="s">
        <v>155</v>
      </c>
      <c r="AO500" s="4">
        <v>2</v>
      </c>
      <c r="AP500" s="5">
        <v>0.63363425925925931</v>
      </c>
      <c r="AQ500" s="4">
        <v>47.158906999999999</v>
      </c>
      <c r="AR500" s="4">
        <v>-88.487116999999998</v>
      </c>
      <c r="AS500" s="4">
        <v>312.2</v>
      </c>
      <c r="AT500" s="4">
        <v>42</v>
      </c>
      <c r="AU500" s="4">
        <v>12</v>
      </c>
      <c r="AV500" s="4">
        <v>12</v>
      </c>
      <c r="AW500" s="4" t="s">
        <v>404</v>
      </c>
      <c r="AX500" s="4">
        <v>1.4954050000000001</v>
      </c>
      <c r="AY500" s="4">
        <v>1.1954050000000001</v>
      </c>
      <c r="AZ500" s="4">
        <v>2.1931069999999999</v>
      </c>
      <c r="BA500" s="4">
        <v>11.154</v>
      </c>
      <c r="BB500" s="4">
        <v>13.33</v>
      </c>
      <c r="BC500" s="4">
        <v>1.2</v>
      </c>
      <c r="BD500" s="4">
        <v>14.696999999999999</v>
      </c>
      <c r="BE500" s="4">
        <v>2419.0839999999998</v>
      </c>
      <c r="BF500" s="4">
        <v>0.16400000000000001</v>
      </c>
      <c r="BG500" s="4">
        <v>10.385999999999999</v>
      </c>
      <c r="BH500" s="4">
        <v>0</v>
      </c>
      <c r="BI500" s="4">
        <v>10.385999999999999</v>
      </c>
      <c r="BJ500" s="4">
        <v>8.0730000000000004</v>
      </c>
      <c r="BK500" s="4">
        <v>0</v>
      </c>
      <c r="BL500" s="4">
        <v>8.0730000000000004</v>
      </c>
      <c r="BM500" s="4">
        <v>0.28739999999999999</v>
      </c>
      <c r="BQ500" s="4">
        <v>90.534999999999997</v>
      </c>
      <c r="BR500" s="4">
        <v>0.21412300000000001</v>
      </c>
      <c r="BS500" s="4">
        <v>-5</v>
      </c>
      <c r="BT500" s="4">
        <v>0.20424300000000001</v>
      </c>
      <c r="BU500" s="4">
        <v>5.2326280000000001</v>
      </c>
      <c r="BV500" s="4">
        <v>4.1257039999999998</v>
      </c>
    </row>
    <row r="501" spans="1:74" x14ac:dyDescent="0.25">
      <c r="A501" s="2">
        <v>42803</v>
      </c>
      <c r="B501" s="3">
        <v>0.42494009259259258</v>
      </c>
      <c r="C501" s="4">
        <v>12.881</v>
      </c>
      <c r="D501" s="4">
        <v>1.6999999999999999E-3</v>
      </c>
      <c r="E501" s="4">
        <v>16.783276000000001</v>
      </c>
      <c r="F501" s="4">
        <v>441.6</v>
      </c>
      <c r="G501" s="4">
        <v>-23.2</v>
      </c>
      <c r="H501" s="4">
        <v>22.3</v>
      </c>
      <c r="J501" s="4">
        <v>1.1100000000000001</v>
      </c>
      <c r="K501" s="4">
        <v>0.86939999999999995</v>
      </c>
      <c r="L501" s="4">
        <v>11.199400000000001</v>
      </c>
      <c r="M501" s="4">
        <v>1.5E-3</v>
      </c>
      <c r="N501" s="4">
        <v>383.97070000000002</v>
      </c>
      <c r="O501" s="4">
        <v>0</v>
      </c>
      <c r="P501" s="4">
        <v>384</v>
      </c>
      <c r="Q501" s="4">
        <v>298.43770000000001</v>
      </c>
      <c r="R501" s="4">
        <v>0</v>
      </c>
      <c r="S501" s="4">
        <v>298.39999999999998</v>
      </c>
      <c r="T501" s="4">
        <v>22.280799999999999</v>
      </c>
      <c r="W501" s="4">
        <v>0</v>
      </c>
      <c r="X501" s="4">
        <v>0.9647</v>
      </c>
      <c r="Y501" s="4">
        <v>12.2</v>
      </c>
      <c r="Z501" s="4">
        <v>849</v>
      </c>
      <c r="AA501" s="4">
        <v>862</v>
      </c>
      <c r="AB501" s="4">
        <v>850</v>
      </c>
      <c r="AC501" s="4">
        <v>75</v>
      </c>
      <c r="AD501" s="4">
        <v>14.02</v>
      </c>
      <c r="AE501" s="4">
        <v>0.32</v>
      </c>
      <c r="AF501" s="4">
        <v>983</v>
      </c>
      <c r="AG501" s="4">
        <v>-5</v>
      </c>
      <c r="AH501" s="4">
        <v>11</v>
      </c>
      <c r="AI501" s="4">
        <v>13</v>
      </c>
      <c r="AJ501" s="4">
        <v>121</v>
      </c>
      <c r="AK501" s="4">
        <v>122</v>
      </c>
      <c r="AL501" s="4">
        <v>5.2</v>
      </c>
      <c r="AM501" s="4">
        <v>142</v>
      </c>
      <c r="AN501" s="4" t="s">
        <v>155</v>
      </c>
      <c r="AO501" s="4">
        <v>2</v>
      </c>
      <c r="AP501" s="5">
        <v>0.63364583333333335</v>
      </c>
      <c r="AQ501" s="4">
        <v>47.158897000000003</v>
      </c>
      <c r="AR501" s="4">
        <v>-88.486892999999995</v>
      </c>
      <c r="AS501" s="4">
        <v>311.7</v>
      </c>
      <c r="AT501" s="4">
        <v>39.700000000000003</v>
      </c>
      <c r="AU501" s="4">
        <v>12</v>
      </c>
      <c r="AV501" s="4">
        <v>12</v>
      </c>
      <c r="AW501" s="4" t="s">
        <v>404</v>
      </c>
      <c r="AX501" s="4">
        <v>1.6952050000000001</v>
      </c>
      <c r="AY501" s="4">
        <v>1.6880120000000001</v>
      </c>
      <c r="AZ501" s="4">
        <v>2.6880120000000001</v>
      </c>
      <c r="BA501" s="4">
        <v>11.154</v>
      </c>
      <c r="BB501" s="4">
        <v>13.07</v>
      </c>
      <c r="BC501" s="4">
        <v>1.17</v>
      </c>
      <c r="BD501" s="4">
        <v>15.016999999999999</v>
      </c>
      <c r="BE501" s="4">
        <v>2419.08</v>
      </c>
      <c r="BF501" s="4">
        <v>0.20100000000000001</v>
      </c>
      <c r="BG501" s="4">
        <v>8.6850000000000005</v>
      </c>
      <c r="BH501" s="4">
        <v>0</v>
      </c>
      <c r="BI501" s="4">
        <v>8.6850000000000005</v>
      </c>
      <c r="BJ501" s="4">
        <v>6.7510000000000003</v>
      </c>
      <c r="BK501" s="4">
        <v>0</v>
      </c>
      <c r="BL501" s="4">
        <v>6.7510000000000003</v>
      </c>
      <c r="BM501" s="4">
        <v>0.1996</v>
      </c>
      <c r="BQ501" s="4">
        <v>151.51499999999999</v>
      </c>
      <c r="BR501" s="4">
        <v>0.18801899999999999</v>
      </c>
      <c r="BS501" s="4">
        <v>-5</v>
      </c>
      <c r="BT501" s="4">
        <v>0.20172699999999999</v>
      </c>
      <c r="BU501" s="4">
        <v>4.5947149999999999</v>
      </c>
      <c r="BV501" s="4">
        <v>4.0748800000000003</v>
      </c>
    </row>
    <row r="502" spans="1:74" x14ac:dyDescent="0.25">
      <c r="A502" s="2">
        <v>42803</v>
      </c>
      <c r="B502" s="3">
        <v>0.42495166666666667</v>
      </c>
      <c r="C502" s="4">
        <v>12.733000000000001</v>
      </c>
      <c r="D502" s="4">
        <v>2.5000000000000001E-3</v>
      </c>
      <c r="E502" s="4">
        <v>25.144508999999999</v>
      </c>
      <c r="F502" s="4">
        <v>420.6</v>
      </c>
      <c r="G502" s="4">
        <v>-23.8</v>
      </c>
      <c r="H502" s="4">
        <v>25.8</v>
      </c>
      <c r="J502" s="4">
        <v>1.6</v>
      </c>
      <c r="K502" s="4">
        <v>0.87080000000000002</v>
      </c>
      <c r="L502" s="4">
        <v>11.087899999999999</v>
      </c>
      <c r="M502" s="4">
        <v>2.2000000000000001E-3</v>
      </c>
      <c r="N502" s="4">
        <v>366.22969999999998</v>
      </c>
      <c r="O502" s="4">
        <v>0</v>
      </c>
      <c r="P502" s="4">
        <v>366.2</v>
      </c>
      <c r="Q502" s="4">
        <v>284.64870000000002</v>
      </c>
      <c r="R502" s="4">
        <v>0</v>
      </c>
      <c r="S502" s="4">
        <v>284.60000000000002</v>
      </c>
      <c r="T502" s="4">
        <v>25.76</v>
      </c>
      <c r="W502" s="4">
        <v>0</v>
      </c>
      <c r="X502" s="4">
        <v>1.3920999999999999</v>
      </c>
      <c r="Y502" s="4">
        <v>12.3</v>
      </c>
      <c r="Z502" s="4">
        <v>849</v>
      </c>
      <c r="AA502" s="4">
        <v>862</v>
      </c>
      <c r="AB502" s="4">
        <v>849</v>
      </c>
      <c r="AC502" s="4">
        <v>75</v>
      </c>
      <c r="AD502" s="4">
        <v>14.02</v>
      </c>
      <c r="AE502" s="4">
        <v>0.32</v>
      </c>
      <c r="AF502" s="4">
        <v>983</v>
      </c>
      <c r="AG502" s="4">
        <v>-5</v>
      </c>
      <c r="AH502" s="4">
        <v>11</v>
      </c>
      <c r="AI502" s="4">
        <v>13</v>
      </c>
      <c r="AJ502" s="4">
        <v>121</v>
      </c>
      <c r="AK502" s="4">
        <v>121.2</v>
      </c>
      <c r="AL502" s="4">
        <v>5.0999999999999996</v>
      </c>
      <c r="AM502" s="4">
        <v>142</v>
      </c>
      <c r="AN502" s="4" t="s">
        <v>155</v>
      </c>
      <c r="AO502" s="4">
        <v>2</v>
      </c>
      <c r="AP502" s="5">
        <v>0.63365740740740739</v>
      </c>
      <c r="AQ502" s="4">
        <v>47.158884999999998</v>
      </c>
      <c r="AR502" s="4">
        <v>-88.486671000000001</v>
      </c>
      <c r="AS502" s="4">
        <v>311.2</v>
      </c>
      <c r="AT502" s="4">
        <v>38.299999999999997</v>
      </c>
      <c r="AU502" s="4">
        <v>12</v>
      </c>
      <c r="AV502" s="4">
        <v>12</v>
      </c>
      <c r="AW502" s="4" t="s">
        <v>404</v>
      </c>
      <c r="AX502" s="4">
        <v>1.7</v>
      </c>
      <c r="AY502" s="4">
        <v>1.0174829999999999</v>
      </c>
      <c r="AZ502" s="4">
        <v>2.1149849999999999</v>
      </c>
      <c r="BA502" s="4">
        <v>11.154</v>
      </c>
      <c r="BB502" s="4">
        <v>13.21</v>
      </c>
      <c r="BC502" s="4">
        <v>1.18</v>
      </c>
      <c r="BD502" s="4">
        <v>14.84</v>
      </c>
      <c r="BE502" s="4">
        <v>2418.9229999999998</v>
      </c>
      <c r="BF502" s="4">
        <v>0.30399999999999999</v>
      </c>
      <c r="BG502" s="4">
        <v>8.3670000000000009</v>
      </c>
      <c r="BH502" s="4">
        <v>0</v>
      </c>
      <c r="BI502" s="4">
        <v>8.3670000000000009</v>
      </c>
      <c r="BJ502" s="4">
        <v>6.5030000000000001</v>
      </c>
      <c r="BK502" s="4">
        <v>0</v>
      </c>
      <c r="BL502" s="4">
        <v>6.5030000000000001</v>
      </c>
      <c r="BM502" s="4">
        <v>0.23300000000000001</v>
      </c>
      <c r="BQ502" s="4">
        <v>220.828</v>
      </c>
      <c r="BR502" s="4">
        <v>0.157082</v>
      </c>
      <c r="BS502" s="4">
        <v>-5</v>
      </c>
      <c r="BT502" s="4">
        <v>0.20327400000000001</v>
      </c>
      <c r="BU502" s="4">
        <v>3.8386909999999999</v>
      </c>
      <c r="BV502" s="4">
        <v>4.1061350000000001</v>
      </c>
    </row>
    <row r="503" spans="1:74" x14ac:dyDescent="0.25">
      <c r="A503" s="2">
        <v>42803</v>
      </c>
      <c r="B503" s="3">
        <v>0.42496324074074071</v>
      </c>
      <c r="C503" s="4">
        <v>12.757</v>
      </c>
      <c r="D503" s="4">
        <v>2.7000000000000001E-3</v>
      </c>
      <c r="E503" s="4">
        <v>26.614626000000001</v>
      </c>
      <c r="F503" s="4">
        <v>368.2</v>
      </c>
      <c r="G503" s="4">
        <v>-28.1</v>
      </c>
      <c r="H503" s="4">
        <v>20.6</v>
      </c>
      <c r="J503" s="4">
        <v>2.11</v>
      </c>
      <c r="K503" s="4">
        <v>0.87050000000000005</v>
      </c>
      <c r="L503" s="4">
        <v>11.104799999999999</v>
      </c>
      <c r="M503" s="4">
        <v>2.3E-3</v>
      </c>
      <c r="N503" s="4">
        <v>320.4821</v>
      </c>
      <c r="O503" s="4">
        <v>0</v>
      </c>
      <c r="P503" s="4">
        <v>320.5</v>
      </c>
      <c r="Q503" s="4">
        <v>249.09180000000001</v>
      </c>
      <c r="R503" s="4">
        <v>0</v>
      </c>
      <c r="S503" s="4">
        <v>249.1</v>
      </c>
      <c r="T503" s="4">
        <v>20.588799999999999</v>
      </c>
      <c r="W503" s="4">
        <v>0</v>
      </c>
      <c r="X503" s="4">
        <v>1.8335999999999999</v>
      </c>
      <c r="Y503" s="4">
        <v>12.2</v>
      </c>
      <c r="Z503" s="4">
        <v>849</v>
      </c>
      <c r="AA503" s="4">
        <v>861</v>
      </c>
      <c r="AB503" s="4">
        <v>851</v>
      </c>
      <c r="AC503" s="4">
        <v>75</v>
      </c>
      <c r="AD503" s="4">
        <v>14.02</v>
      </c>
      <c r="AE503" s="4">
        <v>0.32</v>
      </c>
      <c r="AF503" s="4">
        <v>983</v>
      </c>
      <c r="AG503" s="4">
        <v>-5</v>
      </c>
      <c r="AH503" s="4">
        <v>11</v>
      </c>
      <c r="AI503" s="4">
        <v>13</v>
      </c>
      <c r="AJ503" s="4">
        <v>121</v>
      </c>
      <c r="AK503" s="4">
        <v>121.8</v>
      </c>
      <c r="AL503" s="4">
        <v>4.9000000000000004</v>
      </c>
      <c r="AM503" s="4">
        <v>142</v>
      </c>
      <c r="AN503" s="4" t="s">
        <v>155</v>
      </c>
      <c r="AO503" s="4">
        <v>2</v>
      </c>
      <c r="AP503" s="5">
        <v>0.63366898148148143</v>
      </c>
      <c r="AQ503" s="4">
        <v>47.158850999999999</v>
      </c>
      <c r="AR503" s="4">
        <v>-88.486457999999999</v>
      </c>
      <c r="AS503" s="4">
        <v>310</v>
      </c>
      <c r="AT503" s="4">
        <v>37.299999999999997</v>
      </c>
      <c r="AU503" s="4">
        <v>12</v>
      </c>
      <c r="AV503" s="4">
        <v>12</v>
      </c>
      <c r="AW503" s="4" t="s">
        <v>404</v>
      </c>
      <c r="AX503" s="4">
        <v>1.992208</v>
      </c>
      <c r="AY503" s="4">
        <v>1</v>
      </c>
      <c r="AZ503" s="4">
        <v>2.3922080000000001</v>
      </c>
      <c r="BA503" s="4">
        <v>11.154</v>
      </c>
      <c r="BB503" s="4">
        <v>13.19</v>
      </c>
      <c r="BC503" s="4">
        <v>1.18</v>
      </c>
      <c r="BD503" s="4">
        <v>14.88</v>
      </c>
      <c r="BE503" s="4">
        <v>2418.9960000000001</v>
      </c>
      <c r="BF503" s="4">
        <v>0.32100000000000001</v>
      </c>
      <c r="BG503" s="4">
        <v>7.3109999999999999</v>
      </c>
      <c r="BH503" s="4">
        <v>0</v>
      </c>
      <c r="BI503" s="4">
        <v>7.3109999999999999</v>
      </c>
      <c r="BJ503" s="4">
        <v>5.6820000000000004</v>
      </c>
      <c r="BK503" s="4">
        <v>0</v>
      </c>
      <c r="BL503" s="4">
        <v>5.6820000000000004</v>
      </c>
      <c r="BM503" s="4">
        <v>0.186</v>
      </c>
      <c r="BQ503" s="4">
        <v>290.41800000000001</v>
      </c>
      <c r="BR503" s="4">
        <v>0.13001799999999999</v>
      </c>
      <c r="BS503" s="4">
        <v>-5</v>
      </c>
      <c r="BT503" s="4">
        <v>0.20172599999999999</v>
      </c>
      <c r="BU503" s="4">
        <v>3.177314</v>
      </c>
      <c r="BV503" s="4">
        <v>4.074865</v>
      </c>
    </row>
    <row r="504" spans="1:74" x14ac:dyDescent="0.25">
      <c r="A504" s="2">
        <v>42803</v>
      </c>
      <c r="B504" s="3">
        <v>0.42497481481481486</v>
      </c>
      <c r="C504" s="4">
        <v>13.034000000000001</v>
      </c>
      <c r="D504" s="4">
        <v>1.8E-3</v>
      </c>
      <c r="E504" s="4">
        <v>18.375</v>
      </c>
      <c r="F504" s="4">
        <v>331.5</v>
      </c>
      <c r="G504" s="4">
        <v>-31.5</v>
      </c>
      <c r="H504" s="4">
        <v>21.9</v>
      </c>
      <c r="J504" s="4">
        <v>2.35</v>
      </c>
      <c r="K504" s="4">
        <v>0.8679</v>
      </c>
      <c r="L504" s="4">
        <v>11.3117</v>
      </c>
      <c r="M504" s="4">
        <v>1.6000000000000001E-3</v>
      </c>
      <c r="N504" s="4">
        <v>287.71350000000001</v>
      </c>
      <c r="O504" s="4">
        <v>0</v>
      </c>
      <c r="P504" s="4">
        <v>287.7</v>
      </c>
      <c r="Q504" s="4">
        <v>223.62270000000001</v>
      </c>
      <c r="R504" s="4">
        <v>0</v>
      </c>
      <c r="S504" s="4">
        <v>223.6</v>
      </c>
      <c r="T504" s="4">
        <v>21.9009</v>
      </c>
      <c r="W504" s="4">
        <v>0</v>
      </c>
      <c r="X504" s="4">
        <v>2.0386000000000002</v>
      </c>
      <c r="Y504" s="4">
        <v>12.3</v>
      </c>
      <c r="Z504" s="4">
        <v>849</v>
      </c>
      <c r="AA504" s="4">
        <v>862</v>
      </c>
      <c r="AB504" s="4">
        <v>851</v>
      </c>
      <c r="AC504" s="4">
        <v>75</v>
      </c>
      <c r="AD504" s="4">
        <v>14.02</v>
      </c>
      <c r="AE504" s="4">
        <v>0.32</v>
      </c>
      <c r="AF504" s="4">
        <v>983</v>
      </c>
      <c r="AG504" s="4">
        <v>-5</v>
      </c>
      <c r="AH504" s="4">
        <v>11</v>
      </c>
      <c r="AI504" s="4">
        <v>13</v>
      </c>
      <c r="AJ504" s="4">
        <v>120.2</v>
      </c>
      <c r="AK504" s="4">
        <v>121.2</v>
      </c>
      <c r="AL504" s="4">
        <v>4.7</v>
      </c>
      <c r="AM504" s="4">
        <v>142</v>
      </c>
      <c r="AN504" s="4" t="s">
        <v>155</v>
      </c>
      <c r="AO504" s="4">
        <v>2</v>
      </c>
      <c r="AP504" s="5">
        <v>0.63368055555555558</v>
      </c>
      <c r="AQ504" s="4">
        <v>47.158821000000003</v>
      </c>
      <c r="AR504" s="4">
        <v>-88.486245999999994</v>
      </c>
      <c r="AS504" s="4">
        <v>309.60000000000002</v>
      </c>
      <c r="AT504" s="4">
        <v>36</v>
      </c>
      <c r="AU504" s="4">
        <v>12</v>
      </c>
      <c r="AV504" s="4">
        <v>11</v>
      </c>
      <c r="AW504" s="4" t="s">
        <v>421</v>
      </c>
      <c r="AX504" s="4">
        <v>1.2215780000000001</v>
      </c>
      <c r="AY504" s="4">
        <v>1.0973029999999999</v>
      </c>
      <c r="AZ504" s="4">
        <v>2.4</v>
      </c>
      <c r="BA504" s="4">
        <v>11.154</v>
      </c>
      <c r="BB504" s="4">
        <v>12.93</v>
      </c>
      <c r="BC504" s="4">
        <v>1.1599999999999999</v>
      </c>
      <c r="BD504" s="4">
        <v>15.222</v>
      </c>
      <c r="BE504" s="4">
        <v>2418.9810000000002</v>
      </c>
      <c r="BF504" s="4">
        <v>0.217</v>
      </c>
      <c r="BG504" s="4">
        <v>6.4429999999999996</v>
      </c>
      <c r="BH504" s="4">
        <v>0</v>
      </c>
      <c r="BI504" s="4">
        <v>6.4429999999999996</v>
      </c>
      <c r="BJ504" s="4">
        <v>5.008</v>
      </c>
      <c r="BK504" s="4">
        <v>0</v>
      </c>
      <c r="BL504" s="4">
        <v>5.008</v>
      </c>
      <c r="BM504" s="4">
        <v>0.19420000000000001</v>
      </c>
      <c r="BQ504" s="4">
        <v>316.976</v>
      </c>
      <c r="BR504" s="4">
        <v>0.120726</v>
      </c>
      <c r="BS504" s="4">
        <v>-5</v>
      </c>
      <c r="BT504" s="4">
        <v>0.20327400000000001</v>
      </c>
      <c r="BU504" s="4">
        <v>2.9502419999999998</v>
      </c>
      <c r="BV504" s="4">
        <v>4.1061350000000001</v>
      </c>
    </row>
    <row r="505" spans="1:74" x14ac:dyDescent="0.25">
      <c r="A505" s="2">
        <v>42803</v>
      </c>
      <c r="B505" s="3">
        <v>0.4249863888888889</v>
      </c>
      <c r="C505" s="4">
        <v>13.09</v>
      </c>
      <c r="D505" s="4">
        <v>1E-3</v>
      </c>
      <c r="E505" s="4">
        <v>10.041667</v>
      </c>
      <c r="F505" s="4">
        <v>307.10000000000002</v>
      </c>
      <c r="G505" s="4">
        <v>-29.7</v>
      </c>
      <c r="H505" s="4">
        <v>22.9</v>
      </c>
      <c r="J505" s="4">
        <v>2.6</v>
      </c>
      <c r="K505" s="4">
        <v>0.86739999999999995</v>
      </c>
      <c r="L505" s="4">
        <v>11.354200000000001</v>
      </c>
      <c r="M505" s="4">
        <v>8.9999999999999998E-4</v>
      </c>
      <c r="N505" s="4">
        <v>266.37799999999999</v>
      </c>
      <c r="O505" s="4">
        <v>0</v>
      </c>
      <c r="P505" s="4">
        <v>266.39999999999998</v>
      </c>
      <c r="Q505" s="4">
        <v>207.03989999999999</v>
      </c>
      <c r="R505" s="4">
        <v>0</v>
      </c>
      <c r="S505" s="4">
        <v>207</v>
      </c>
      <c r="T505" s="4">
        <v>22.853100000000001</v>
      </c>
      <c r="W505" s="4">
        <v>0</v>
      </c>
      <c r="X505" s="4">
        <v>2.2542</v>
      </c>
      <c r="Y505" s="4">
        <v>12.3</v>
      </c>
      <c r="Z505" s="4">
        <v>849</v>
      </c>
      <c r="AA505" s="4">
        <v>861</v>
      </c>
      <c r="AB505" s="4">
        <v>850</v>
      </c>
      <c r="AC505" s="4">
        <v>75</v>
      </c>
      <c r="AD505" s="4">
        <v>14.02</v>
      </c>
      <c r="AE505" s="4">
        <v>0.32</v>
      </c>
      <c r="AF505" s="4">
        <v>983</v>
      </c>
      <c r="AG505" s="4">
        <v>-5</v>
      </c>
      <c r="AH505" s="4">
        <v>11</v>
      </c>
      <c r="AI505" s="4">
        <v>13</v>
      </c>
      <c r="AJ505" s="4">
        <v>120.8</v>
      </c>
      <c r="AK505" s="4">
        <v>121</v>
      </c>
      <c r="AL505" s="4">
        <v>4.8</v>
      </c>
      <c r="AM505" s="4">
        <v>142</v>
      </c>
      <c r="AN505" s="4" t="s">
        <v>155</v>
      </c>
      <c r="AO505" s="4">
        <v>2</v>
      </c>
      <c r="AP505" s="5">
        <v>0.63369212962962962</v>
      </c>
      <c r="AQ505" s="4">
        <v>47.158783</v>
      </c>
      <c r="AR505" s="4">
        <v>-88.486062000000004</v>
      </c>
      <c r="AS505" s="4">
        <v>309.2</v>
      </c>
      <c r="AT505" s="4">
        <v>34</v>
      </c>
      <c r="AU505" s="4">
        <v>12</v>
      </c>
      <c r="AV505" s="4">
        <v>11</v>
      </c>
      <c r="AW505" s="4" t="s">
        <v>421</v>
      </c>
      <c r="AX505" s="4">
        <v>1.977622</v>
      </c>
      <c r="AY505" s="4">
        <v>1.0027969999999999</v>
      </c>
      <c r="AZ505" s="4">
        <v>2.9832169999999998</v>
      </c>
      <c r="BA505" s="4">
        <v>11.154</v>
      </c>
      <c r="BB505" s="4">
        <v>12.88</v>
      </c>
      <c r="BC505" s="4">
        <v>1.1499999999999999</v>
      </c>
      <c r="BD505" s="4">
        <v>15.287000000000001</v>
      </c>
      <c r="BE505" s="4">
        <v>2419.087</v>
      </c>
      <c r="BF505" s="4">
        <v>0.11799999999999999</v>
      </c>
      <c r="BG505" s="4">
        <v>5.9429999999999996</v>
      </c>
      <c r="BH505" s="4">
        <v>0</v>
      </c>
      <c r="BI505" s="4">
        <v>5.9429999999999996</v>
      </c>
      <c r="BJ505" s="4">
        <v>4.6189999999999998</v>
      </c>
      <c r="BK505" s="4">
        <v>0</v>
      </c>
      <c r="BL505" s="4">
        <v>4.6189999999999998</v>
      </c>
      <c r="BM505" s="4">
        <v>0.2019</v>
      </c>
      <c r="BQ505" s="4">
        <v>349.20699999999999</v>
      </c>
      <c r="BR505" s="4">
        <v>0.15790000000000001</v>
      </c>
      <c r="BS505" s="4">
        <v>-5</v>
      </c>
      <c r="BT505" s="4">
        <v>0.204758</v>
      </c>
      <c r="BU505" s="4">
        <v>3.8586809999999998</v>
      </c>
      <c r="BV505" s="4">
        <v>4.1361119999999998</v>
      </c>
    </row>
    <row r="506" spans="1:74" x14ac:dyDescent="0.25">
      <c r="A506" s="2">
        <v>42803</v>
      </c>
      <c r="B506" s="3">
        <v>0.42499796296296299</v>
      </c>
      <c r="C506" s="4">
        <v>13.346</v>
      </c>
      <c r="D506" s="4">
        <v>1E-3</v>
      </c>
      <c r="E506" s="4">
        <v>10</v>
      </c>
      <c r="F506" s="4">
        <v>287.89999999999998</v>
      </c>
      <c r="G506" s="4">
        <v>-12.6</v>
      </c>
      <c r="H506" s="4">
        <v>24.9</v>
      </c>
      <c r="J506" s="4">
        <v>2.7</v>
      </c>
      <c r="K506" s="4">
        <v>0.86509999999999998</v>
      </c>
      <c r="L506" s="4">
        <v>11.545999999999999</v>
      </c>
      <c r="M506" s="4">
        <v>8.9999999999999998E-4</v>
      </c>
      <c r="N506" s="4">
        <v>249.04759999999999</v>
      </c>
      <c r="O506" s="4">
        <v>0</v>
      </c>
      <c r="P506" s="4">
        <v>249</v>
      </c>
      <c r="Q506" s="4">
        <v>193.57</v>
      </c>
      <c r="R506" s="4">
        <v>0</v>
      </c>
      <c r="S506" s="4">
        <v>193.6</v>
      </c>
      <c r="T506" s="4">
        <v>24.862100000000002</v>
      </c>
      <c r="W506" s="4">
        <v>0</v>
      </c>
      <c r="X506" s="4">
        <v>2.3357999999999999</v>
      </c>
      <c r="Y506" s="4">
        <v>12.3</v>
      </c>
      <c r="Z506" s="4">
        <v>849</v>
      </c>
      <c r="AA506" s="4">
        <v>862</v>
      </c>
      <c r="AB506" s="4">
        <v>848</v>
      </c>
      <c r="AC506" s="4">
        <v>75</v>
      </c>
      <c r="AD506" s="4">
        <v>14.02</v>
      </c>
      <c r="AE506" s="4">
        <v>0.32</v>
      </c>
      <c r="AF506" s="4">
        <v>983</v>
      </c>
      <c r="AG506" s="4">
        <v>-5</v>
      </c>
      <c r="AH506" s="4">
        <v>10.242000000000001</v>
      </c>
      <c r="AI506" s="4">
        <v>13</v>
      </c>
      <c r="AJ506" s="4">
        <v>120.2</v>
      </c>
      <c r="AK506" s="4">
        <v>121.8</v>
      </c>
      <c r="AL506" s="4">
        <v>5</v>
      </c>
      <c r="AM506" s="4">
        <v>142</v>
      </c>
      <c r="AN506" s="4" t="s">
        <v>155</v>
      </c>
      <c r="AO506" s="4">
        <v>2</v>
      </c>
      <c r="AP506" s="5">
        <v>0.63370370370370377</v>
      </c>
      <c r="AQ506" s="4">
        <v>47.158721999999997</v>
      </c>
      <c r="AR506" s="4">
        <v>-88.485892000000007</v>
      </c>
      <c r="AS506" s="4">
        <v>309.8</v>
      </c>
      <c r="AT506" s="4">
        <v>32.799999999999997</v>
      </c>
      <c r="AU506" s="4">
        <v>12</v>
      </c>
      <c r="AV506" s="4">
        <v>11</v>
      </c>
      <c r="AW506" s="4" t="s">
        <v>421</v>
      </c>
      <c r="AX506" s="4">
        <v>2.0971030000000002</v>
      </c>
      <c r="AY506" s="4">
        <v>1.485514</v>
      </c>
      <c r="AZ506" s="4">
        <v>3.3884120000000002</v>
      </c>
      <c r="BA506" s="4">
        <v>11.154</v>
      </c>
      <c r="BB506" s="4">
        <v>12.64</v>
      </c>
      <c r="BC506" s="4">
        <v>1.1299999999999999</v>
      </c>
      <c r="BD506" s="4">
        <v>15.590999999999999</v>
      </c>
      <c r="BE506" s="4">
        <v>2418.915</v>
      </c>
      <c r="BF506" s="4">
        <v>0.115</v>
      </c>
      <c r="BG506" s="4">
        <v>5.4640000000000004</v>
      </c>
      <c r="BH506" s="4">
        <v>0</v>
      </c>
      <c r="BI506" s="4">
        <v>5.4640000000000004</v>
      </c>
      <c r="BJ506" s="4">
        <v>4.2469999999999999</v>
      </c>
      <c r="BK506" s="4">
        <v>0</v>
      </c>
      <c r="BL506" s="4">
        <v>4.2469999999999999</v>
      </c>
      <c r="BM506" s="4">
        <v>0.216</v>
      </c>
      <c r="BQ506" s="4">
        <v>355.81599999999997</v>
      </c>
      <c r="BR506" s="4">
        <v>0.13361600000000001</v>
      </c>
      <c r="BS506" s="4">
        <v>-5</v>
      </c>
      <c r="BT506" s="4">
        <v>0.20424200000000001</v>
      </c>
      <c r="BU506" s="4">
        <v>3.2652410000000001</v>
      </c>
      <c r="BV506" s="4">
        <v>4.1256880000000002</v>
      </c>
    </row>
    <row r="507" spans="1:74" x14ac:dyDescent="0.25">
      <c r="A507" s="2">
        <v>42803</v>
      </c>
      <c r="B507" s="3">
        <v>0.42500953703703703</v>
      </c>
      <c r="C507" s="4">
        <v>13.685</v>
      </c>
      <c r="D507" s="4">
        <v>2.3999999999999998E-3</v>
      </c>
      <c r="E507" s="4">
        <v>23.716737999999999</v>
      </c>
      <c r="F507" s="4">
        <v>293.7</v>
      </c>
      <c r="G507" s="4">
        <v>-28.9</v>
      </c>
      <c r="H507" s="4">
        <v>30.8</v>
      </c>
      <c r="J507" s="4">
        <v>2.7</v>
      </c>
      <c r="K507" s="4">
        <v>0.86209999999999998</v>
      </c>
      <c r="L507" s="4">
        <v>11.7981</v>
      </c>
      <c r="M507" s="4">
        <v>2E-3</v>
      </c>
      <c r="N507" s="4">
        <v>253.15369999999999</v>
      </c>
      <c r="O507" s="4">
        <v>0</v>
      </c>
      <c r="P507" s="4">
        <v>253.2</v>
      </c>
      <c r="Q507" s="4">
        <v>196.76140000000001</v>
      </c>
      <c r="R507" s="4">
        <v>0</v>
      </c>
      <c r="S507" s="4">
        <v>196.8</v>
      </c>
      <c r="T507" s="4">
        <v>30.750900000000001</v>
      </c>
      <c r="W507" s="4">
        <v>0</v>
      </c>
      <c r="X507" s="4">
        <v>2.3275999999999999</v>
      </c>
      <c r="Y507" s="4">
        <v>12.4</v>
      </c>
      <c r="Z507" s="4">
        <v>848</v>
      </c>
      <c r="AA507" s="4">
        <v>862</v>
      </c>
      <c r="AB507" s="4">
        <v>847</v>
      </c>
      <c r="AC507" s="4">
        <v>75</v>
      </c>
      <c r="AD507" s="4">
        <v>14.02</v>
      </c>
      <c r="AE507" s="4">
        <v>0.32</v>
      </c>
      <c r="AF507" s="4">
        <v>983</v>
      </c>
      <c r="AG507" s="4">
        <v>-5</v>
      </c>
      <c r="AH507" s="4">
        <v>10.757999999999999</v>
      </c>
      <c r="AI507" s="4">
        <v>13</v>
      </c>
      <c r="AJ507" s="4">
        <v>120</v>
      </c>
      <c r="AK507" s="4">
        <v>121.2</v>
      </c>
      <c r="AL507" s="4">
        <v>5.2</v>
      </c>
      <c r="AM507" s="4">
        <v>142</v>
      </c>
      <c r="AN507" s="4" t="s">
        <v>155</v>
      </c>
      <c r="AO507" s="4">
        <v>2</v>
      </c>
      <c r="AP507" s="5">
        <v>0.63371527777777781</v>
      </c>
      <c r="AQ507" s="4">
        <v>47.158656999999998</v>
      </c>
      <c r="AR507" s="4">
        <v>-88.485735000000005</v>
      </c>
      <c r="AS507" s="4">
        <v>309.5</v>
      </c>
      <c r="AT507" s="4">
        <v>31.5</v>
      </c>
      <c r="AU507" s="4">
        <v>12</v>
      </c>
      <c r="AV507" s="4">
        <v>11</v>
      </c>
      <c r="AW507" s="4" t="s">
        <v>421</v>
      </c>
      <c r="AX507" s="4">
        <v>2.197003</v>
      </c>
      <c r="AY507" s="4">
        <v>1.888012</v>
      </c>
      <c r="AZ507" s="4">
        <v>3.6910090000000002</v>
      </c>
      <c r="BA507" s="4">
        <v>11.154</v>
      </c>
      <c r="BB507" s="4">
        <v>12.35</v>
      </c>
      <c r="BC507" s="4">
        <v>1.1100000000000001</v>
      </c>
      <c r="BD507" s="4">
        <v>15.997</v>
      </c>
      <c r="BE507" s="4">
        <v>2418.3879999999999</v>
      </c>
      <c r="BF507" s="4">
        <v>0.26700000000000002</v>
      </c>
      <c r="BG507" s="4">
        <v>5.4340000000000002</v>
      </c>
      <c r="BH507" s="4">
        <v>0</v>
      </c>
      <c r="BI507" s="4">
        <v>5.4340000000000002</v>
      </c>
      <c r="BJ507" s="4">
        <v>4.2240000000000002</v>
      </c>
      <c r="BK507" s="4">
        <v>0</v>
      </c>
      <c r="BL507" s="4">
        <v>4.2240000000000002</v>
      </c>
      <c r="BM507" s="4">
        <v>0.26140000000000002</v>
      </c>
      <c r="BQ507" s="4">
        <v>346.91899999999998</v>
      </c>
      <c r="BR507" s="4">
        <v>0.151562</v>
      </c>
      <c r="BS507" s="4">
        <v>-5</v>
      </c>
      <c r="BT507" s="4">
        <v>0.20627400000000001</v>
      </c>
      <c r="BU507" s="4">
        <v>3.7037969999999998</v>
      </c>
      <c r="BV507" s="4">
        <v>4.1667350000000001</v>
      </c>
    </row>
    <row r="508" spans="1:74" x14ac:dyDescent="0.25">
      <c r="A508" s="2">
        <v>42803</v>
      </c>
      <c r="B508" s="3">
        <v>0.42502111111111113</v>
      </c>
      <c r="C508" s="4">
        <v>13.738</v>
      </c>
      <c r="D508" s="4">
        <v>1.9E-3</v>
      </c>
      <c r="E508" s="4">
        <v>19.468439</v>
      </c>
      <c r="F508" s="4">
        <v>295.89999999999998</v>
      </c>
      <c r="G508" s="4">
        <v>-28.9</v>
      </c>
      <c r="H508" s="4">
        <v>28.4</v>
      </c>
      <c r="J508" s="4">
        <v>2.65</v>
      </c>
      <c r="K508" s="4">
        <v>0.86160000000000003</v>
      </c>
      <c r="L508" s="4">
        <v>11.8368</v>
      </c>
      <c r="M508" s="4">
        <v>1.6999999999999999E-3</v>
      </c>
      <c r="N508" s="4">
        <v>254.9281</v>
      </c>
      <c r="O508" s="4">
        <v>0</v>
      </c>
      <c r="P508" s="4">
        <v>254.9</v>
      </c>
      <c r="Q508" s="4">
        <v>198.14060000000001</v>
      </c>
      <c r="R508" s="4">
        <v>0</v>
      </c>
      <c r="S508" s="4">
        <v>198.1</v>
      </c>
      <c r="T508" s="4">
        <v>28.409099999999999</v>
      </c>
      <c r="W508" s="4">
        <v>0</v>
      </c>
      <c r="X508" s="4">
        <v>2.2837999999999998</v>
      </c>
      <c r="Y508" s="4">
        <v>12.3</v>
      </c>
      <c r="Z508" s="4">
        <v>849</v>
      </c>
      <c r="AA508" s="4">
        <v>861</v>
      </c>
      <c r="AB508" s="4">
        <v>849</v>
      </c>
      <c r="AC508" s="4">
        <v>75</v>
      </c>
      <c r="AD508" s="4">
        <v>14.02</v>
      </c>
      <c r="AE508" s="4">
        <v>0.32</v>
      </c>
      <c r="AF508" s="4">
        <v>983</v>
      </c>
      <c r="AG508" s="4">
        <v>-5</v>
      </c>
      <c r="AH508" s="4">
        <v>10.242000000000001</v>
      </c>
      <c r="AI508" s="4">
        <v>13</v>
      </c>
      <c r="AJ508" s="4">
        <v>120</v>
      </c>
      <c r="AK508" s="4">
        <v>121.8</v>
      </c>
      <c r="AL508" s="4">
        <v>5.0999999999999996</v>
      </c>
      <c r="AM508" s="4">
        <v>142</v>
      </c>
      <c r="AN508" s="4" t="s">
        <v>155</v>
      </c>
      <c r="AO508" s="4">
        <v>2</v>
      </c>
      <c r="AP508" s="5">
        <v>0.63372685185185185</v>
      </c>
      <c r="AQ508" s="4">
        <v>47.158603999999997</v>
      </c>
      <c r="AR508" s="4">
        <v>-88.485583000000005</v>
      </c>
      <c r="AS508" s="4">
        <v>309.5</v>
      </c>
      <c r="AT508" s="4">
        <v>30.2</v>
      </c>
      <c r="AU508" s="4">
        <v>12</v>
      </c>
      <c r="AV508" s="4">
        <v>12</v>
      </c>
      <c r="AW508" s="4" t="s">
        <v>404</v>
      </c>
      <c r="AX508" s="4">
        <v>1.3278719999999999</v>
      </c>
      <c r="AY508" s="4">
        <v>1.9969030000000001</v>
      </c>
      <c r="AZ508" s="4">
        <v>3.2154850000000001</v>
      </c>
      <c r="BA508" s="4">
        <v>11.154</v>
      </c>
      <c r="BB508" s="4">
        <v>12.3</v>
      </c>
      <c r="BC508" s="4">
        <v>1.1000000000000001</v>
      </c>
      <c r="BD508" s="4">
        <v>16.062000000000001</v>
      </c>
      <c r="BE508" s="4">
        <v>2418.4870000000001</v>
      </c>
      <c r="BF508" s="4">
        <v>0.218</v>
      </c>
      <c r="BG508" s="4">
        <v>5.4550000000000001</v>
      </c>
      <c r="BH508" s="4">
        <v>0</v>
      </c>
      <c r="BI508" s="4">
        <v>5.4550000000000001</v>
      </c>
      <c r="BJ508" s="4">
        <v>4.24</v>
      </c>
      <c r="BK508" s="4">
        <v>0</v>
      </c>
      <c r="BL508" s="4">
        <v>4.24</v>
      </c>
      <c r="BM508" s="4">
        <v>0.2407</v>
      </c>
      <c r="BQ508" s="4">
        <v>339.28699999999998</v>
      </c>
      <c r="BR508" s="4">
        <v>0.19889999999999999</v>
      </c>
      <c r="BS508" s="4">
        <v>-5</v>
      </c>
      <c r="BT508" s="4">
        <v>0.20624200000000001</v>
      </c>
      <c r="BU508" s="4">
        <v>4.8606179999999997</v>
      </c>
      <c r="BV508" s="4">
        <v>4.1660880000000002</v>
      </c>
    </row>
    <row r="509" spans="1:74" x14ac:dyDescent="0.25">
      <c r="A509" s="2">
        <v>42803</v>
      </c>
      <c r="B509" s="3">
        <v>0.42503268518518517</v>
      </c>
      <c r="C509" s="4">
        <v>13.013999999999999</v>
      </c>
      <c r="D509" s="4">
        <v>-4.0000000000000002E-4</v>
      </c>
      <c r="E509" s="4">
        <v>-3.8821629999999998</v>
      </c>
      <c r="F509" s="4">
        <v>316</v>
      </c>
      <c r="G509" s="4">
        <v>-26.7</v>
      </c>
      <c r="H509" s="4">
        <v>19.600000000000001</v>
      </c>
      <c r="J509" s="4">
        <v>2.5</v>
      </c>
      <c r="K509" s="4">
        <v>0.86819999999999997</v>
      </c>
      <c r="L509" s="4">
        <v>11.298</v>
      </c>
      <c r="M509" s="4">
        <v>0</v>
      </c>
      <c r="N509" s="4">
        <v>274.3306</v>
      </c>
      <c r="O509" s="4">
        <v>0</v>
      </c>
      <c r="P509" s="4">
        <v>274.3</v>
      </c>
      <c r="Q509" s="4">
        <v>213.221</v>
      </c>
      <c r="R509" s="4">
        <v>0</v>
      </c>
      <c r="S509" s="4">
        <v>213.2</v>
      </c>
      <c r="T509" s="4">
        <v>19.580400000000001</v>
      </c>
      <c r="W509" s="4">
        <v>0</v>
      </c>
      <c r="X509" s="4">
        <v>2.1714000000000002</v>
      </c>
      <c r="Y509" s="4">
        <v>12.3</v>
      </c>
      <c r="Z509" s="4">
        <v>850</v>
      </c>
      <c r="AA509" s="4">
        <v>862</v>
      </c>
      <c r="AB509" s="4">
        <v>849</v>
      </c>
      <c r="AC509" s="4">
        <v>75</v>
      </c>
      <c r="AD509" s="4">
        <v>14.02</v>
      </c>
      <c r="AE509" s="4">
        <v>0.32</v>
      </c>
      <c r="AF509" s="4">
        <v>983</v>
      </c>
      <c r="AG509" s="4">
        <v>-5</v>
      </c>
      <c r="AH509" s="4">
        <v>10</v>
      </c>
      <c r="AI509" s="4">
        <v>13</v>
      </c>
      <c r="AJ509" s="4">
        <v>120</v>
      </c>
      <c r="AK509" s="4">
        <v>122</v>
      </c>
      <c r="AL509" s="4">
        <v>4.9000000000000004</v>
      </c>
      <c r="AM509" s="4">
        <v>142</v>
      </c>
      <c r="AN509" s="4" t="s">
        <v>155</v>
      </c>
      <c r="AO509" s="4">
        <v>2</v>
      </c>
      <c r="AP509" s="5">
        <v>0.63373842592592589</v>
      </c>
      <c r="AQ509" s="4">
        <v>47.158560999999999</v>
      </c>
      <c r="AR509" s="4">
        <v>-88.485422</v>
      </c>
      <c r="AS509" s="4">
        <v>308.7</v>
      </c>
      <c r="AT509" s="4">
        <v>29.3</v>
      </c>
      <c r="AU509" s="4">
        <v>12</v>
      </c>
      <c r="AV509" s="4">
        <v>12</v>
      </c>
      <c r="AW509" s="4" t="s">
        <v>404</v>
      </c>
      <c r="AX509" s="4">
        <v>1.396803</v>
      </c>
      <c r="AY509" s="4">
        <v>2.7744260000000001</v>
      </c>
      <c r="AZ509" s="4">
        <v>3.7808190000000002</v>
      </c>
      <c r="BA509" s="4">
        <v>11.154</v>
      </c>
      <c r="BB509" s="4">
        <v>12.95</v>
      </c>
      <c r="BC509" s="4">
        <v>1.1599999999999999</v>
      </c>
      <c r="BD509" s="4">
        <v>15.185</v>
      </c>
      <c r="BE509" s="4">
        <v>2419.3829999999998</v>
      </c>
      <c r="BF509" s="4">
        <v>0</v>
      </c>
      <c r="BG509" s="4">
        <v>6.1520000000000001</v>
      </c>
      <c r="BH509" s="4">
        <v>0</v>
      </c>
      <c r="BI509" s="4">
        <v>6.1520000000000001</v>
      </c>
      <c r="BJ509" s="4">
        <v>4.782</v>
      </c>
      <c r="BK509" s="4">
        <v>0</v>
      </c>
      <c r="BL509" s="4">
        <v>4.782</v>
      </c>
      <c r="BM509" s="4">
        <v>0.1739</v>
      </c>
      <c r="BQ509" s="4">
        <v>338.1</v>
      </c>
      <c r="BR509" s="4">
        <v>0.16930999999999999</v>
      </c>
      <c r="BS509" s="4">
        <v>-5</v>
      </c>
      <c r="BT509" s="4">
        <v>0.206758</v>
      </c>
      <c r="BU509" s="4">
        <v>4.1375130000000002</v>
      </c>
      <c r="BV509" s="4">
        <v>4.1765119999999998</v>
      </c>
    </row>
    <row r="510" spans="1:74" x14ac:dyDescent="0.25">
      <c r="A510" s="2">
        <v>42803</v>
      </c>
      <c r="B510" s="3">
        <v>0.42504425925925921</v>
      </c>
      <c r="C510" s="4">
        <v>11.867000000000001</v>
      </c>
      <c r="D510" s="4">
        <v>-2E-3</v>
      </c>
      <c r="E510" s="4">
        <v>-20.329114000000001</v>
      </c>
      <c r="F510" s="4">
        <v>324.2</v>
      </c>
      <c r="G510" s="4">
        <v>-29.6</v>
      </c>
      <c r="H510" s="4">
        <v>13.6</v>
      </c>
      <c r="J510" s="4">
        <v>2.4</v>
      </c>
      <c r="K510" s="4">
        <v>0.87880000000000003</v>
      </c>
      <c r="L510" s="4">
        <v>10.429500000000001</v>
      </c>
      <c r="M510" s="4">
        <v>0</v>
      </c>
      <c r="N510" s="4">
        <v>284.91660000000002</v>
      </c>
      <c r="O510" s="4">
        <v>0</v>
      </c>
      <c r="P510" s="4">
        <v>284.89999999999998</v>
      </c>
      <c r="Q510" s="4">
        <v>221.44880000000001</v>
      </c>
      <c r="R510" s="4">
        <v>0</v>
      </c>
      <c r="S510" s="4">
        <v>221.4</v>
      </c>
      <c r="T510" s="4">
        <v>13.6304</v>
      </c>
      <c r="W510" s="4">
        <v>0</v>
      </c>
      <c r="X510" s="4">
        <v>2.1092</v>
      </c>
      <c r="Y510" s="4">
        <v>12.3</v>
      </c>
      <c r="Z510" s="4">
        <v>850</v>
      </c>
      <c r="AA510" s="4">
        <v>862</v>
      </c>
      <c r="AB510" s="4">
        <v>851</v>
      </c>
      <c r="AC510" s="4">
        <v>75</v>
      </c>
      <c r="AD510" s="4">
        <v>14.02</v>
      </c>
      <c r="AE510" s="4">
        <v>0.32</v>
      </c>
      <c r="AF510" s="4">
        <v>983</v>
      </c>
      <c r="AG510" s="4">
        <v>-5</v>
      </c>
      <c r="AH510" s="4">
        <v>10</v>
      </c>
      <c r="AI510" s="4">
        <v>13</v>
      </c>
      <c r="AJ510" s="4">
        <v>120</v>
      </c>
      <c r="AK510" s="4">
        <v>120.5</v>
      </c>
      <c r="AL510" s="4">
        <v>5.0999999999999996</v>
      </c>
      <c r="AM510" s="4">
        <v>142</v>
      </c>
      <c r="AN510" s="4" t="s">
        <v>155</v>
      </c>
      <c r="AO510" s="4">
        <v>2</v>
      </c>
      <c r="AP510" s="5">
        <v>0.63375000000000004</v>
      </c>
      <c r="AQ510" s="4">
        <v>47.158532999999998</v>
      </c>
      <c r="AR510" s="4">
        <v>-88.485252000000003</v>
      </c>
      <c r="AS510" s="4">
        <v>308.10000000000002</v>
      </c>
      <c r="AT510" s="4">
        <v>29.1</v>
      </c>
      <c r="AU510" s="4">
        <v>12</v>
      </c>
      <c r="AV510" s="4">
        <v>12</v>
      </c>
      <c r="AW510" s="4" t="s">
        <v>404</v>
      </c>
      <c r="AX510" s="4">
        <v>1.2044440000000001</v>
      </c>
      <c r="AY510" s="4">
        <v>1.04</v>
      </c>
      <c r="AZ510" s="4">
        <v>1.5511109999999999</v>
      </c>
      <c r="BA510" s="4">
        <v>11.154</v>
      </c>
      <c r="BB510" s="4">
        <v>14.13</v>
      </c>
      <c r="BC510" s="4">
        <v>1.27</v>
      </c>
      <c r="BD510" s="4">
        <v>13.788</v>
      </c>
      <c r="BE510" s="4">
        <v>2420.1999999999998</v>
      </c>
      <c r="BF510" s="4">
        <v>0</v>
      </c>
      <c r="BG510" s="4">
        <v>6.9240000000000004</v>
      </c>
      <c r="BH510" s="4">
        <v>0</v>
      </c>
      <c r="BI510" s="4">
        <v>6.9240000000000004</v>
      </c>
      <c r="BJ510" s="4">
        <v>5.3810000000000002</v>
      </c>
      <c r="BK510" s="4">
        <v>0</v>
      </c>
      <c r="BL510" s="4">
        <v>5.3810000000000002</v>
      </c>
      <c r="BM510" s="4">
        <v>0.13120000000000001</v>
      </c>
      <c r="BQ510" s="4">
        <v>355.87900000000002</v>
      </c>
      <c r="BR510" s="4">
        <v>0.16736999999999999</v>
      </c>
      <c r="BS510" s="4">
        <v>-5</v>
      </c>
      <c r="BT510" s="4">
        <v>0.207758</v>
      </c>
      <c r="BU510" s="4">
        <v>4.0901050000000003</v>
      </c>
      <c r="BV510" s="4">
        <v>4.1967119999999998</v>
      </c>
    </row>
    <row r="511" spans="1:74" x14ac:dyDescent="0.25">
      <c r="A511" s="2">
        <v>42803</v>
      </c>
      <c r="B511" s="3">
        <v>0.42505583333333335</v>
      </c>
      <c r="C511" s="4">
        <v>11.643000000000001</v>
      </c>
      <c r="D511" s="4">
        <v>3.0000000000000001E-3</v>
      </c>
      <c r="E511" s="4">
        <v>30</v>
      </c>
      <c r="F511" s="4">
        <v>295.10000000000002</v>
      </c>
      <c r="G511" s="4">
        <v>-30.2</v>
      </c>
      <c r="H511" s="4">
        <v>9.1999999999999993</v>
      </c>
      <c r="J511" s="4">
        <v>2.2000000000000002</v>
      </c>
      <c r="K511" s="4">
        <v>0.88100000000000001</v>
      </c>
      <c r="L511" s="4">
        <v>10.257099999999999</v>
      </c>
      <c r="M511" s="4">
        <v>2.5999999999999999E-3</v>
      </c>
      <c r="N511" s="4">
        <v>259.9273</v>
      </c>
      <c r="O511" s="4">
        <v>0</v>
      </c>
      <c r="P511" s="4">
        <v>259.89999999999998</v>
      </c>
      <c r="Q511" s="4">
        <v>202.02610000000001</v>
      </c>
      <c r="R511" s="4">
        <v>0</v>
      </c>
      <c r="S511" s="4">
        <v>202</v>
      </c>
      <c r="T511" s="4">
        <v>9.2162000000000006</v>
      </c>
      <c r="W511" s="4">
        <v>0</v>
      </c>
      <c r="X511" s="4">
        <v>1.9380999999999999</v>
      </c>
      <c r="Y511" s="4">
        <v>12.2</v>
      </c>
      <c r="Z511" s="4">
        <v>851</v>
      </c>
      <c r="AA511" s="4">
        <v>863</v>
      </c>
      <c r="AB511" s="4">
        <v>851</v>
      </c>
      <c r="AC511" s="4">
        <v>75</v>
      </c>
      <c r="AD511" s="4">
        <v>14.02</v>
      </c>
      <c r="AE511" s="4">
        <v>0.32</v>
      </c>
      <c r="AF511" s="4">
        <v>983</v>
      </c>
      <c r="AG511" s="4">
        <v>-5</v>
      </c>
      <c r="AH511" s="4">
        <v>10</v>
      </c>
      <c r="AI511" s="4">
        <v>13</v>
      </c>
      <c r="AJ511" s="4">
        <v>120</v>
      </c>
      <c r="AK511" s="4">
        <v>120</v>
      </c>
      <c r="AL511" s="4">
        <v>5.2</v>
      </c>
      <c r="AM511" s="4">
        <v>142</v>
      </c>
      <c r="AN511" s="4" t="s">
        <v>155</v>
      </c>
      <c r="AO511" s="4">
        <v>2</v>
      </c>
      <c r="AP511" s="5">
        <v>0.63376157407407407</v>
      </c>
      <c r="AQ511" s="4">
        <v>47.158515000000001</v>
      </c>
      <c r="AR511" s="4">
        <v>-88.485078999999999</v>
      </c>
      <c r="AS511" s="4">
        <v>308.10000000000002</v>
      </c>
      <c r="AT511" s="4">
        <v>29</v>
      </c>
      <c r="AU511" s="4">
        <v>12</v>
      </c>
      <c r="AV511" s="4">
        <v>12</v>
      </c>
      <c r="AW511" s="4" t="s">
        <v>404</v>
      </c>
      <c r="AX511" s="4">
        <v>1.2977019999999999</v>
      </c>
      <c r="AY511" s="4">
        <v>1</v>
      </c>
      <c r="AZ511" s="4">
        <v>1.597702</v>
      </c>
      <c r="BA511" s="4">
        <v>11.154</v>
      </c>
      <c r="BB511" s="4">
        <v>14.38</v>
      </c>
      <c r="BC511" s="4">
        <v>1.29</v>
      </c>
      <c r="BD511" s="4">
        <v>13.513999999999999</v>
      </c>
      <c r="BE511" s="4">
        <v>2419.83</v>
      </c>
      <c r="BF511" s="4">
        <v>0.39700000000000002</v>
      </c>
      <c r="BG511" s="4">
        <v>6.4219999999999997</v>
      </c>
      <c r="BH511" s="4">
        <v>0</v>
      </c>
      <c r="BI511" s="4">
        <v>6.4219999999999997</v>
      </c>
      <c r="BJ511" s="4">
        <v>4.9909999999999997</v>
      </c>
      <c r="BK511" s="4">
        <v>0</v>
      </c>
      <c r="BL511" s="4">
        <v>4.9909999999999997</v>
      </c>
      <c r="BM511" s="4">
        <v>9.0200000000000002E-2</v>
      </c>
      <c r="BQ511" s="4">
        <v>332.45699999999999</v>
      </c>
      <c r="BR511" s="4">
        <v>0.112634</v>
      </c>
      <c r="BS511" s="4">
        <v>-5</v>
      </c>
      <c r="BT511" s="4">
        <v>0.206484</v>
      </c>
      <c r="BU511" s="4">
        <v>2.7524929999999999</v>
      </c>
      <c r="BV511" s="4">
        <v>4.1709769999999997</v>
      </c>
    </row>
    <row r="512" spans="1:74" x14ac:dyDescent="0.25">
      <c r="A512" s="2">
        <v>42803</v>
      </c>
      <c r="B512" s="3">
        <v>0.42506740740740739</v>
      </c>
      <c r="C512" s="4">
        <v>11.721</v>
      </c>
      <c r="D512" s="4">
        <v>3.0000000000000001E-3</v>
      </c>
      <c r="E512" s="4">
        <v>30</v>
      </c>
      <c r="F512" s="4">
        <v>256.10000000000002</v>
      </c>
      <c r="G512" s="4">
        <v>-30.1</v>
      </c>
      <c r="H512" s="4">
        <v>12</v>
      </c>
      <c r="J512" s="4">
        <v>2.1</v>
      </c>
      <c r="K512" s="4">
        <v>0.88009999999999999</v>
      </c>
      <c r="L512" s="4">
        <v>10.3156</v>
      </c>
      <c r="M512" s="4">
        <v>2.5999999999999999E-3</v>
      </c>
      <c r="N512" s="4">
        <v>225.4205</v>
      </c>
      <c r="O512" s="4">
        <v>0</v>
      </c>
      <c r="P512" s="4">
        <v>225.4</v>
      </c>
      <c r="Q512" s="4">
        <v>175.20599999999999</v>
      </c>
      <c r="R512" s="4">
        <v>0</v>
      </c>
      <c r="S512" s="4">
        <v>175.2</v>
      </c>
      <c r="T512" s="4">
        <v>12</v>
      </c>
      <c r="W512" s="4">
        <v>0</v>
      </c>
      <c r="X512" s="4">
        <v>1.8482000000000001</v>
      </c>
      <c r="Y512" s="4">
        <v>12</v>
      </c>
      <c r="Z512" s="4">
        <v>852</v>
      </c>
      <c r="AA512" s="4">
        <v>865</v>
      </c>
      <c r="AB512" s="4">
        <v>853</v>
      </c>
      <c r="AC512" s="4">
        <v>75</v>
      </c>
      <c r="AD512" s="4">
        <v>14.02</v>
      </c>
      <c r="AE512" s="4">
        <v>0.32</v>
      </c>
      <c r="AF512" s="4">
        <v>983</v>
      </c>
      <c r="AG512" s="4">
        <v>-5</v>
      </c>
      <c r="AH512" s="4">
        <v>10.757999999999999</v>
      </c>
      <c r="AI512" s="4">
        <v>13</v>
      </c>
      <c r="AJ512" s="4">
        <v>120</v>
      </c>
      <c r="AK512" s="4">
        <v>119.2</v>
      </c>
      <c r="AL512" s="4">
        <v>4.8</v>
      </c>
      <c r="AM512" s="4">
        <v>142</v>
      </c>
      <c r="AN512" s="4" t="s">
        <v>155</v>
      </c>
      <c r="AO512" s="4">
        <v>2</v>
      </c>
      <c r="AP512" s="5">
        <v>0.63377314814814811</v>
      </c>
      <c r="AQ512" s="4">
        <v>47.158507</v>
      </c>
      <c r="AR512" s="4">
        <v>-88.484914000000003</v>
      </c>
      <c r="AS512" s="4">
        <v>307.8</v>
      </c>
      <c r="AT512" s="4">
        <v>28.2</v>
      </c>
      <c r="AU512" s="4">
        <v>12</v>
      </c>
      <c r="AV512" s="4">
        <v>12</v>
      </c>
      <c r="AW512" s="4" t="s">
        <v>404</v>
      </c>
      <c r="AX512" s="4">
        <v>1.3</v>
      </c>
      <c r="AY512" s="4">
        <v>1.1952050000000001</v>
      </c>
      <c r="AZ512" s="4">
        <v>1.8928069999999999</v>
      </c>
      <c r="BA512" s="4">
        <v>11.154</v>
      </c>
      <c r="BB512" s="4">
        <v>14.29</v>
      </c>
      <c r="BC512" s="4">
        <v>1.28</v>
      </c>
      <c r="BD512" s="4">
        <v>13.624000000000001</v>
      </c>
      <c r="BE512" s="4">
        <v>2419.7159999999999</v>
      </c>
      <c r="BF512" s="4">
        <v>0.39400000000000002</v>
      </c>
      <c r="BG512" s="4">
        <v>5.5369999999999999</v>
      </c>
      <c r="BH512" s="4">
        <v>0</v>
      </c>
      <c r="BI512" s="4">
        <v>5.5369999999999999</v>
      </c>
      <c r="BJ512" s="4">
        <v>4.3040000000000003</v>
      </c>
      <c r="BK512" s="4">
        <v>0</v>
      </c>
      <c r="BL512" s="4">
        <v>4.3040000000000003</v>
      </c>
      <c r="BM512" s="4">
        <v>0.1167</v>
      </c>
      <c r="BQ512" s="4">
        <v>315.22300000000001</v>
      </c>
      <c r="BR512" s="4">
        <v>7.3534000000000002E-2</v>
      </c>
      <c r="BS512" s="4">
        <v>-5</v>
      </c>
      <c r="BT512" s="4">
        <v>0.20221</v>
      </c>
      <c r="BU512" s="4">
        <v>1.796988</v>
      </c>
      <c r="BV512" s="4">
        <v>4.0846419999999997</v>
      </c>
    </row>
    <row r="513" spans="1:74" x14ac:dyDescent="0.25">
      <c r="A513" s="2">
        <v>42803</v>
      </c>
      <c r="B513" s="3">
        <v>0.42507898148148149</v>
      </c>
      <c r="C513" s="4">
        <v>12.106999999999999</v>
      </c>
      <c r="D513" s="4">
        <v>3.0000000000000001E-3</v>
      </c>
      <c r="E513" s="4">
        <v>30</v>
      </c>
      <c r="F513" s="4">
        <v>230.1</v>
      </c>
      <c r="G513" s="4">
        <v>-25</v>
      </c>
      <c r="H513" s="4">
        <v>4.9000000000000004</v>
      </c>
      <c r="J513" s="4">
        <v>2.1</v>
      </c>
      <c r="K513" s="4">
        <v>0.87639999999999996</v>
      </c>
      <c r="L513" s="4">
        <v>10.6113</v>
      </c>
      <c r="M513" s="4">
        <v>2.5999999999999999E-3</v>
      </c>
      <c r="N513" s="4">
        <v>201.63759999999999</v>
      </c>
      <c r="O513" s="4">
        <v>0</v>
      </c>
      <c r="P513" s="4">
        <v>201.6</v>
      </c>
      <c r="Q513" s="4">
        <v>156.72720000000001</v>
      </c>
      <c r="R513" s="4">
        <v>0</v>
      </c>
      <c r="S513" s="4">
        <v>156.69999999999999</v>
      </c>
      <c r="T513" s="4">
        <v>4.8639999999999999</v>
      </c>
      <c r="W513" s="4">
        <v>0</v>
      </c>
      <c r="X513" s="4">
        <v>1.8405</v>
      </c>
      <c r="Y513" s="4">
        <v>11.8</v>
      </c>
      <c r="Z513" s="4">
        <v>854</v>
      </c>
      <c r="AA513" s="4">
        <v>865</v>
      </c>
      <c r="AB513" s="4">
        <v>853</v>
      </c>
      <c r="AC513" s="4">
        <v>75</v>
      </c>
      <c r="AD513" s="4">
        <v>14.03</v>
      </c>
      <c r="AE513" s="4">
        <v>0.32</v>
      </c>
      <c r="AF513" s="4">
        <v>982</v>
      </c>
      <c r="AG513" s="4">
        <v>-5</v>
      </c>
      <c r="AH513" s="4">
        <v>11</v>
      </c>
      <c r="AI513" s="4">
        <v>13</v>
      </c>
      <c r="AJ513" s="4">
        <v>120</v>
      </c>
      <c r="AK513" s="4">
        <v>119</v>
      </c>
      <c r="AL513" s="4">
        <v>4.7</v>
      </c>
      <c r="AM513" s="4">
        <v>142</v>
      </c>
      <c r="AN513" s="4" t="s">
        <v>155</v>
      </c>
      <c r="AO513" s="4">
        <v>2</v>
      </c>
      <c r="AP513" s="5">
        <v>0.63378472222222226</v>
      </c>
      <c r="AQ513" s="4">
        <v>47.158507</v>
      </c>
      <c r="AR513" s="4">
        <v>-88.484763999999998</v>
      </c>
      <c r="AS513" s="4">
        <v>307.60000000000002</v>
      </c>
      <c r="AT513" s="4">
        <v>26.4</v>
      </c>
      <c r="AU513" s="4">
        <v>12</v>
      </c>
      <c r="AV513" s="4">
        <v>12</v>
      </c>
      <c r="AW513" s="4" t="s">
        <v>404</v>
      </c>
      <c r="AX513" s="4">
        <v>1.5925069999999999</v>
      </c>
      <c r="AY513" s="4">
        <v>1.0049950000000001</v>
      </c>
      <c r="AZ513" s="4">
        <v>1.9975020000000001</v>
      </c>
      <c r="BA513" s="4">
        <v>11.154</v>
      </c>
      <c r="BB513" s="4">
        <v>13.86</v>
      </c>
      <c r="BC513" s="4">
        <v>1.24</v>
      </c>
      <c r="BD513" s="4">
        <v>14.097</v>
      </c>
      <c r="BE513" s="4">
        <v>2419.645</v>
      </c>
      <c r="BF513" s="4">
        <v>0.38200000000000001</v>
      </c>
      <c r="BG513" s="4">
        <v>4.8150000000000004</v>
      </c>
      <c r="BH513" s="4">
        <v>0</v>
      </c>
      <c r="BI513" s="4">
        <v>4.8150000000000004</v>
      </c>
      <c r="BJ513" s="4">
        <v>3.7429999999999999</v>
      </c>
      <c r="BK513" s="4">
        <v>0</v>
      </c>
      <c r="BL513" s="4">
        <v>3.7429999999999999</v>
      </c>
      <c r="BM513" s="4">
        <v>4.5999999999999999E-2</v>
      </c>
      <c r="BQ513" s="4">
        <v>305.16199999999998</v>
      </c>
      <c r="BR513" s="4">
        <v>0.11323800000000001</v>
      </c>
      <c r="BS513" s="4">
        <v>-5</v>
      </c>
      <c r="BT513" s="4">
        <v>0.19721</v>
      </c>
      <c r="BU513" s="4">
        <v>2.7672539999999999</v>
      </c>
      <c r="BV513" s="4">
        <v>3.9836420000000001</v>
      </c>
    </row>
    <row r="514" spans="1:74" x14ac:dyDescent="0.25">
      <c r="A514" s="2">
        <v>42803</v>
      </c>
      <c r="B514" s="3">
        <v>0.42509055555555553</v>
      </c>
      <c r="C514" s="4">
        <v>12.848000000000001</v>
      </c>
      <c r="D514" s="4">
        <v>2E-3</v>
      </c>
      <c r="E514" s="4">
        <v>19.671053000000001</v>
      </c>
      <c r="F514" s="4">
        <v>211.5</v>
      </c>
      <c r="G514" s="4">
        <v>-23.2</v>
      </c>
      <c r="H514" s="4">
        <v>9.1</v>
      </c>
      <c r="J514" s="4">
        <v>2.25</v>
      </c>
      <c r="K514" s="4">
        <v>0.86960000000000004</v>
      </c>
      <c r="L514" s="4">
        <v>11.173</v>
      </c>
      <c r="M514" s="4">
        <v>1.6999999999999999E-3</v>
      </c>
      <c r="N514" s="4">
        <v>183.953</v>
      </c>
      <c r="O514" s="4">
        <v>0</v>
      </c>
      <c r="P514" s="4">
        <v>184</v>
      </c>
      <c r="Q514" s="4">
        <v>142.98330000000001</v>
      </c>
      <c r="R514" s="4">
        <v>0</v>
      </c>
      <c r="S514" s="4">
        <v>143</v>
      </c>
      <c r="T514" s="4">
        <v>9.0729000000000006</v>
      </c>
      <c r="W514" s="4">
        <v>0</v>
      </c>
      <c r="X514" s="4">
        <v>1.9553</v>
      </c>
      <c r="Y514" s="4">
        <v>11.8</v>
      </c>
      <c r="Z514" s="4">
        <v>855</v>
      </c>
      <c r="AA514" s="4">
        <v>866</v>
      </c>
      <c r="AB514" s="4">
        <v>855</v>
      </c>
      <c r="AC514" s="4">
        <v>75</v>
      </c>
      <c r="AD514" s="4">
        <v>14.04</v>
      </c>
      <c r="AE514" s="4">
        <v>0.32</v>
      </c>
      <c r="AF514" s="4">
        <v>982</v>
      </c>
      <c r="AG514" s="4">
        <v>-5</v>
      </c>
      <c r="AH514" s="4">
        <v>11</v>
      </c>
      <c r="AI514" s="4">
        <v>13</v>
      </c>
      <c r="AJ514" s="4">
        <v>120</v>
      </c>
      <c r="AK514" s="4">
        <v>119</v>
      </c>
      <c r="AL514" s="4">
        <v>4.8</v>
      </c>
      <c r="AM514" s="4">
        <v>142</v>
      </c>
      <c r="AN514" s="4" t="s">
        <v>155</v>
      </c>
      <c r="AO514" s="4">
        <v>2</v>
      </c>
      <c r="AP514" s="5">
        <v>0.6337962962962963</v>
      </c>
      <c r="AQ514" s="4">
        <v>47.158520000000003</v>
      </c>
      <c r="AR514" s="4">
        <v>-88.484627000000003</v>
      </c>
      <c r="AS514" s="4">
        <v>307.5</v>
      </c>
      <c r="AT514" s="4">
        <v>24.6</v>
      </c>
      <c r="AU514" s="4">
        <v>12</v>
      </c>
      <c r="AV514" s="4">
        <v>12</v>
      </c>
      <c r="AW514" s="4" t="s">
        <v>404</v>
      </c>
      <c r="AX514" s="4">
        <v>1.6</v>
      </c>
      <c r="AY514" s="4">
        <v>1.1948049999999999</v>
      </c>
      <c r="AZ514" s="4">
        <v>2.1948050000000001</v>
      </c>
      <c r="BA514" s="4">
        <v>11.154</v>
      </c>
      <c r="BB514" s="4">
        <v>13.1</v>
      </c>
      <c r="BC514" s="4">
        <v>1.17</v>
      </c>
      <c r="BD514" s="4">
        <v>14.992000000000001</v>
      </c>
      <c r="BE514" s="4">
        <v>2419.3310000000001</v>
      </c>
      <c r="BF514" s="4">
        <v>0.23599999999999999</v>
      </c>
      <c r="BG514" s="4">
        <v>4.1710000000000003</v>
      </c>
      <c r="BH514" s="4">
        <v>0</v>
      </c>
      <c r="BI514" s="4">
        <v>4.1710000000000003</v>
      </c>
      <c r="BJ514" s="4">
        <v>3.242</v>
      </c>
      <c r="BK514" s="4">
        <v>0</v>
      </c>
      <c r="BL514" s="4">
        <v>3.242</v>
      </c>
      <c r="BM514" s="4">
        <v>8.1500000000000003E-2</v>
      </c>
      <c r="BQ514" s="4">
        <v>307.85599999999999</v>
      </c>
      <c r="BR514" s="4">
        <v>0.114356</v>
      </c>
      <c r="BS514" s="4">
        <v>-5</v>
      </c>
      <c r="BT514" s="4">
        <v>0.19600000000000001</v>
      </c>
      <c r="BU514" s="4">
        <v>2.794575</v>
      </c>
      <c r="BV514" s="4">
        <v>3.9592000000000001</v>
      </c>
    </row>
    <row r="515" spans="1:74" x14ac:dyDescent="0.25">
      <c r="A515" s="2">
        <v>42803</v>
      </c>
      <c r="B515" s="3">
        <v>0.42510212962962962</v>
      </c>
      <c r="C515" s="4">
        <v>13.723000000000001</v>
      </c>
      <c r="D515" s="4">
        <v>3.7000000000000002E-3</v>
      </c>
      <c r="E515" s="4">
        <v>37.016393000000001</v>
      </c>
      <c r="F515" s="4">
        <v>180.8</v>
      </c>
      <c r="G515" s="4">
        <v>-30.4</v>
      </c>
      <c r="H515" s="4">
        <v>13</v>
      </c>
      <c r="J515" s="4">
        <v>2.5</v>
      </c>
      <c r="K515" s="4">
        <v>0.86160000000000003</v>
      </c>
      <c r="L515" s="4">
        <v>11.8239</v>
      </c>
      <c r="M515" s="4">
        <v>3.2000000000000002E-3</v>
      </c>
      <c r="N515" s="4">
        <v>155.79159999999999</v>
      </c>
      <c r="O515" s="4">
        <v>0</v>
      </c>
      <c r="P515" s="4">
        <v>155.80000000000001</v>
      </c>
      <c r="Q515" s="4">
        <v>121.0891</v>
      </c>
      <c r="R515" s="4">
        <v>0</v>
      </c>
      <c r="S515" s="4">
        <v>121.1</v>
      </c>
      <c r="T515" s="4">
        <v>13</v>
      </c>
      <c r="W515" s="4">
        <v>0</v>
      </c>
      <c r="X515" s="4">
        <v>2.1524000000000001</v>
      </c>
      <c r="Y515" s="4">
        <v>11.8</v>
      </c>
      <c r="Z515" s="4">
        <v>854</v>
      </c>
      <c r="AA515" s="4">
        <v>865</v>
      </c>
      <c r="AB515" s="4">
        <v>853</v>
      </c>
      <c r="AC515" s="4">
        <v>75</v>
      </c>
      <c r="AD515" s="4">
        <v>14.02</v>
      </c>
      <c r="AE515" s="4">
        <v>0.32</v>
      </c>
      <c r="AF515" s="4">
        <v>983</v>
      </c>
      <c r="AG515" s="4">
        <v>-5</v>
      </c>
      <c r="AH515" s="4">
        <v>10.242000000000001</v>
      </c>
      <c r="AI515" s="4">
        <v>13</v>
      </c>
      <c r="AJ515" s="4">
        <v>119.2</v>
      </c>
      <c r="AK515" s="4">
        <v>119</v>
      </c>
      <c r="AL515" s="4">
        <v>4.7</v>
      </c>
      <c r="AM515" s="4">
        <v>142</v>
      </c>
      <c r="AN515" s="4" t="s">
        <v>155</v>
      </c>
      <c r="AO515" s="4">
        <v>2</v>
      </c>
      <c r="AP515" s="5">
        <v>0.63380787037037034</v>
      </c>
      <c r="AQ515" s="4">
        <v>47.158549000000001</v>
      </c>
      <c r="AR515" s="4">
        <v>-88.484505999999996</v>
      </c>
      <c r="AS515" s="4">
        <v>307.39999999999998</v>
      </c>
      <c r="AT515" s="4">
        <v>22.8</v>
      </c>
      <c r="AU515" s="4">
        <v>12</v>
      </c>
      <c r="AV515" s="4">
        <v>12</v>
      </c>
      <c r="AW515" s="4" t="s">
        <v>404</v>
      </c>
      <c r="AX515" s="4">
        <v>1.794605</v>
      </c>
      <c r="AY515" s="4">
        <v>1.005395</v>
      </c>
      <c r="AZ515" s="4">
        <v>2.3946049999999999</v>
      </c>
      <c r="BA515" s="4">
        <v>11.154</v>
      </c>
      <c r="BB515" s="4">
        <v>12.32</v>
      </c>
      <c r="BC515" s="4">
        <v>1.1000000000000001</v>
      </c>
      <c r="BD515" s="4">
        <v>16.062000000000001</v>
      </c>
      <c r="BE515" s="4">
        <v>2418.5010000000002</v>
      </c>
      <c r="BF515" s="4">
        <v>0.41499999999999998</v>
      </c>
      <c r="BG515" s="4">
        <v>3.3370000000000002</v>
      </c>
      <c r="BH515" s="4">
        <v>0</v>
      </c>
      <c r="BI515" s="4">
        <v>3.3370000000000002</v>
      </c>
      <c r="BJ515" s="4">
        <v>2.5939999999999999</v>
      </c>
      <c r="BK515" s="4">
        <v>0</v>
      </c>
      <c r="BL515" s="4">
        <v>2.5939999999999999</v>
      </c>
      <c r="BM515" s="4">
        <v>0.1103</v>
      </c>
      <c r="BQ515" s="4">
        <v>320.11399999999998</v>
      </c>
      <c r="BR515" s="4">
        <v>0.13198199999999999</v>
      </c>
      <c r="BS515" s="4">
        <v>-5</v>
      </c>
      <c r="BT515" s="4">
        <v>0.19600000000000001</v>
      </c>
      <c r="BU515" s="4">
        <v>3.225311</v>
      </c>
      <c r="BV515" s="4">
        <v>3.9592000000000001</v>
      </c>
    </row>
    <row r="516" spans="1:74" x14ac:dyDescent="0.25">
      <c r="A516" s="2">
        <v>42803</v>
      </c>
      <c r="B516" s="3">
        <v>0.42511370370370366</v>
      </c>
      <c r="C516" s="4">
        <v>14.151999999999999</v>
      </c>
      <c r="D516" s="4">
        <v>1.8100000000000002E-2</v>
      </c>
      <c r="E516" s="4">
        <v>181.04825299999999</v>
      </c>
      <c r="F516" s="4">
        <v>171.4</v>
      </c>
      <c r="G516" s="4">
        <v>-32</v>
      </c>
      <c r="H516" s="4">
        <v>11.6</v>
      </c>
      <c r="J516" s="4">
        <v>2.75</v>
      </c>
      <c r="K516" s="4">
        <v>0.85760000000000003</v>
      </c>
      <c r="L516" s="4">
        <v>12.136799999999999</v>
      </c>
      <c r="M516" s="4">
        <v>1.55E-2</v>
      </c>
      <c r="N516" s="4">
        <v>146.99680000000001</v>
      </c>
      <c r="O516" s="4">
        <v>0</v>
      </c>
      <c r="P516" s="4">
        <v>147</v>
      </c>
      <c r="Q516" s="4">
        <v>114.2564</v>
      </c>
      <c r="R516" s="4">
        <v>0</v>
      </c>
      <c r="S516" s="4">
        <v>114.3</v>
      </c>
      <c r="T516" s="4">
        <v>11.555099999999999</v>
      </c>
      <c r="W516" s="4">
        <v>0</v>
      </c>
      <c r="X516" s="4">
        <v>2.3567999999999998</v>
      </c>
      <c r="Y516" s="4">
        <v>11.7</v>
      </c>
      <c r="Z516" s="4">
        <v>855</v>
      </c>
      <c r="AA516" s="4">
        <v>866</v>
      </c>
      <c r="AB516" s="4">
        <v>853</v>
      </c>
      <c r="AC516" s="4">
        <v>75</v>
      </c>
      <c r="AD516" s="4">
        <v>14.03</v>
      </c>
      <c r="AE516" s="4">
        <v>0.32</v>
      </c>
      <c r="AF516" s="4">
        <v>982</v>
      </c>
      <c r="AG516" s="4">
        <v>-5</v>
      </c>
      <c r="AH516" s="4">
        <v>10</v>
      </c>
      <c r="AI516" s="4">
        <v>13</v>
      </c>
      <c r="AJ516" s="4">
        <v>119.8</v>
      </c>
      <c r="AK516" s="4">
        <v>119</v>
      </c>
      <c r="AL516" s="4">
        <v>4.8</v>
      </c>
      <c r="AM516" s="4">
        <v>142</v>
      </c>
      <c r="AN516" s="4" t="s">
        <v>155</v>
      </c>
      <c r="AO516" s="4">
        <v>2</v>
      </c>
      <c r="AP516" s="5">
        <v>0.63381944444444438</v>
      </c>
      <c r="AQ516" s="4">
        <v>47.158594000000001</v>
      </c>
      <c r="AR516" s="4">
        <v>-88.484390000000005</v>
      </c>
      <c r="AS516" s="4">
        <v>307.60000000000002</v>
      </c>
      <c r="AT516" s="4">
        <v>22</v>
      </c>
      <c r="AU516" s="4">
        <v>12</v>
      </c>
      <c r="AV516" s="4">
        <v>12</v>
      </c>
      <c r="AW516" s="4" t="s">
        <v>404</v>
      </c>
      <c r="AX516" s="4">
        <v>1.8</v>
      </c>
      <c r="AY516" s="4">
        <v>1.1944060000000001</v>
      </c>
      <c r="AZ516" s="4">
        <v>2.5944060000000002</v>
      </c>
      <c r="BA516" s="4">
        <v>11.154</v>
      </c>
      <c r="BB516" s="4">
        <v>11.95</v>
      </c>
      <c r="BC516" s="4">
        <v>1.07</v>
      </c>
      <c r="BD516" s="4">
        <v>16.600999999999999</v>
      </c>
      <c r="BE516" s="4">
        <v>2415.8789999999999</v>
      </c>
      <c r="BF516" s="4">
        <v>1.9670000000000001</v>
      </c>
      <c r="BG516" s="4">
        <v>3.0640000000000001</v>
      </c>
      <c r="BH516" s="4">
        <v>0</v>
      </c>
      <c r="BI516" s="4">
        <v>3.0640000000000001</v>
      </c>
      <c r="BJ516" s="4">
        <v>2.3820000000000001</v>
      </c>
      <c r="BK516" s="4">
        <v>0</v>
      </c>
      <c r="BL516" s="4">
        <v>2.3820000000000001</v>
      </c>
      <c r="BM516" s="4">
        <v>9.5399999999999999E-2</v>
      </c>
      <c r="BQ516" s="4">
        <v>341.10300000000001</v>
      </c>
      <c r="BR516" s="4">
        <v>0.16323199999999999</v>
      </c>
      <c r="BS516" s="4">
        <v>-5</v>
      </c>
      <c r="BT516" s="4">
        <v>0.19448599999999999</v>
      </c>
      <c r="BU516" s="4">
        <v>3.9889770000000002</v>
      </c>
      <c r="BV516" s="4">
        <v>3.928607</v>
      </c>
    </row>
    <row r="517" spans="1:74" x14ac:dyDescent="0.25">
      <c r="A517" s="2">
        <v>42803</v>
      </c>
      <c r="B517" s="3">
        <v>0.42512527777777781</v>
      </c>
      <c r="C517" s="4">
        <v>14.24</v>
      </c>
      <c r="D517" s="4">
        <v>6.5500000000000003E-2</v>
      </c>
      <c r="E517" s="4">
        <v>655.25790300000006</v>
      </c>
      <c r="F517" s="4">
        <v>167.7</v>
      </c>
      <c r="G517" s="4">
        <v>-32</v>
      </c>
      <c r="H517" s="4">
        <v>11.4</v>
      </c>
      <c r="J517" s="4">
        <v>2.9</v>
      </c>
      <c r="K517" s="4">
        <v>0.85640000000000005</v>
      </c>
      <c r="L517" s="4">
        <v>12.1945</v>
      </c>
      <c r="M517" s="4">
        <v>5.6099999999999997E-2</v>
      </c>
      <c r="N517" s="4">
        <v>143.6131</v>
      </c>
      <c r="O517" s="4">
        <v>0</v>
      </c>
      <c r="P517" s="4">
        <v>143.6</v>
      </c>
      <c r="Q517" s="4">
        <v>111.62779999999999</v>
      </c>
      <c r="R517" s="4">
        <v>0</v>
      </c>
      <c r="S517" s="4">
        <v>111.6</v>
      </c>
      <c r="T517" s="4">
        <v>11.44</v>
      </c>
      <c r="W517" s="4">
        <v>0</v>
      </c>
      <c r="X517" s="4">
        <v>2.4834000000000001</v>
      </c>
      <c r="Y517" s="4">
        <v>11.7</v>
      </c>
      <c r="Z517" s="4">
        <v>855</v>
      </c>
      <c r="AA517" s="4">
        <v>865</v>
      </c>
      <c r="AB517" s="4">
        <v>852</v>
      </c>
      <c r="AC517" s="4">
        <v>75</v>
      </c>
      <c r="AD517" s="4">
        <v>14.04</v>
      </c>
      <c r="AE517" s="4">
        <v>0.32</v>
      </c>
      <c r="AF517" s="4">
        <v>982</v>
      </c>
      <c r="AG517" s="4">
        <v>-5</v>
      </c>
      <c r="AH517" s="4">
        <v>10</v>
      </c>
      <c r="AI517" s="4">
        <v>13</v>
      </c>
      <c r="AJ517" s="4">
        <v>120</v>
      </c>
      <c r="AK517" s="4">
        <v>119</v>
      </c>
      <c r="AL517" s="4">
        <v>4.8</v>
      </c>
      <c r="AM517" s="4">
        <v>142</v>
      </c>
      <c r="AN517" s="4" t="s">
        <v>155</v>
      </c>
      <c r="AO517" s="4">
        <v>2</v>
      </c>
      <c r="AP517" s="5">
        <v>0.63383101851851853</v>
      </c>
      <c r="AQ517" s="4">
        <v>47.158653000000001</v>
      </c>
      <c r="AR517" s="4">
        <v>-88.484302999999997</v>
      </c>
      <c r="AS517" s="4">
        <v>307.7</v>
      </c>
      <c r="AT517" s="4">
        <v>20.9</v>
      </c>
      <c r="AU517" s="4">
        <v>12</v>
      </c>
      <c r="AV517" s="4">
        <v>12</v>
      </c>
      <c r="AW517" s="4" t="s">
        <v>404</v>
      </c>
      <c r="AX517" s="4">
        <v>2.0913089999999999</v>
      </c>
      <c r="AY517" s="4">
        <v>1.0057940000000001</v>
      </c>
      <c r="AZ517" s="4">
        <v>2.6971029999999998</v>
      </c>
      <c r="BA517" s="4">
        <v>11.154</v>
      </c>
      <c r="BB517" s="4">
        <v>11.84</v>
      </c>
      <c r="BC517" s="4">
        <v>1.06</v>
      </c>
      <c r="BD517" s="4">
        <v>16.774000000000001</v>
      </c>
      <c r="BE517" s="4">
        <v>2407.8290000000002</v>
      </c>
      <c r="BF517" s="4">
        <v>7.0519999999999996</v>
      </c>
      <c r="BG517" s="4">
        <v>2.97</v>
      </c>
      <c r="BH517" s="4">
        <v>0</v>
      </c>
      <c r="BI517" s="4">
        <v>2.97</v>
      </c>
      <c r="BJ517" s="4">
        <v>2.3079999999999998</v>
      </c>
      <c r="BK517" s="4">
        <v>0</v>
      </c>
      <c r="BL517" s="4">
        <v>2.3079999999999998</v>
      </c>
      <c r="BM517" s="4">
        <v>9.3700000000000006E-2</v>
      </c>
      <c r="BQ517" s="4">
        <v>356.54300000000001</v>
      </c>
      <c r="BR517" s="4">
        <v>0.14069000000000001</v>
      </c>
      <c r="BS517" s="4">
        <v>-5</v>
      </c>
      <c r="BT517" s="4">
        <v>0.19703100000000001</v>
      </c>
      <c r="BU517" s="4">
        <v>3.4381050000000002</v>
      </c>
      <c r="BV517" s="4">
        <v>3.9800270000000002</v>
      </c>
    </row>
    <row r="518" spans="1:74" x14ac:dyDescent="0.25">
      <c r="A518" s="2">
        <v>42803</v>
      </c>
      <c r="B518" s="3">
        <v>0.42513685185185185</v>
      </c>
      <c r="C518" s="4">
        <v>14.006</v>
      </c>
      <c r="D518" s="4">
        <v>0.80579999999999996</v>
      </c>
      <c r="E518" s="4">
        <v>8058.1651380000003</v>
      </c>
      <c r="F518" s="4">
        <v>144.30000000000001</v>
      </c>
      <c r="G518" s="4">
        <v>-32</v>
      </c>
      <c r="H518" s="4">
        <v>16.399999999999999</v>
      </c>
      <c r="J518" s="4">
        <v>2.9</v>
      </c>
      <c r="K518" s="4">
        <v>0.8508</v>
      </c>
      <c r="L518" s="4">
        <v>11.916700000000001</v>
      </c>
      <c r="M518" s="4">
        <v>0.68559999999999999</v>
      </c>
      <c r="N518" s="4">
        <v>122.7824</v>
      </c>
      <c r="O518" s="4">
        <v>0</v>
      </c>
      <c r="P518" s="4">
        <v>122.8</v>
      </c>
      <c r="Q518" s="4">
        <v>95.436499999999995</v>
      </c>
      <c r="R518" s="4">
        <v>0</v>
      </c>
      <c r="S518" s="4">
        <v>95.4</v>
      </c>
      <c r="T518" s="4">
        <v>16.382300000000001</v>
      </c>
      <c r="W518" s="4">
        <v>0</v>
      </c>
      <c r="X518" s="4">
        <v>2.4672999999999998</v>
      </c>
      <c r="Y518" s="4">
        <v>11.7</v>
      </c>
      <c r="Z518" s="4">
        <v>854</v>
      </c>
      <c r="AA518" s="4">
        <v>865</v>
      </c>
      <c r="AB518" s="4">
        <v>853</v>
      </c>
      <c r="AC518" s="4">
        <v>75</v>
      </c>
      <c r="AD518" s="4">
        <v>14.04</v>
      </c>
      <c r="AE518" s="4">
        <v>0.32</v>
      </c>
      <c r="AF518" s="4">
        <v>982</v>
      </c>
      <c r="AG518" s="4">
        <v>-5</v>
      </c>
      <c r="AH518" s="4">
        <v>10</v>
      </c>
      <c r="AI518" s="4">
        <v>13</v>
      </c>
      <c r="AJ518" s="4">
        <v>120</v>
      </c>
      <c r="AK518" s="4">
        <v>119</v>
      </c>
      <c r="AL518" s="4">
        <v>4.7</v>
      </c>
      <c r="AM518" s="4">
        <v>142</v>
      </c>
      <c r="AN518" s="4" t="s">
        <v>155</v>
      </c>
      <c r="AO518" s="4">
        <v>2</v>
      </c>
      <c r="AP518" s="5">
        <v>0.63384259259259257</v>
      </c>
      <c r="AQ518" s="4">
        <v>47.158737000000002</v>
      </c>
      <c r="AR518" s="4">
        <v>-88.484234999999998</v>
      </c>
      <c r="AS518" s="4">
        <v>307.7</v>
      </c>
      <c r="AT518" s="4">
        <v>21.6</v>
      </c>
      <c r="AU518" s="4">
        <v>12</v>
      </c>
      <c r="AV518" s="4">
        <v>12</v>
      </c>
      <c r="AW518" s="4" t="s">
        <v>404</v>
      </c>
      <c r="AX518" s="4">
        <v>2.1</v>
      </c>
      <c r="AY518" s="4">
        <v>1</v>
      </c>
      <c r="AZ518" s="4">
        <v>2.3119879999999999</v>
      </c>
      <c r="BA518" s="4">
        <v>11.154</v>
      </c>
      <c r="BB518" s="4">
        <v>11.38</v>
      </c>
      <c r="BC518" s="4">
        <v>1.02</v>
      </c>
      <c r="BD518" s="4">
        <v>17.536000000000001</v>
      </c>
      <c r="BE518" s="4">
        <v>2287</v>
      </c>
      <c r="BF518" s="4">
        <v>83.744</v>
      </c>
      <c r="BG518" s="4">
        <v>2.468</v>
      </c>
      <c r="BH518" s="4">
        <v>0</v>
      </c>
      <c r="BI518" s="4">
        <v>2.468</v>
      </c>
      <c r="BJ518" s="4">
        <v>1.9179999999999999</v>
      </c>
      <c r="BK518" s="4">
        <v>0</v>
      </c>
      <c r="BL518" s="4">
        <v>1.9179999999999999</v>
      </c>
      <c r="BM518" s="4">
        <v>0.13039999999999999</v>
      </c>
      <c r="BQ518" s="4">
        <v>344.3</v>
      </c>
      <c r="BR518" s="4">
        <v>0.193914</v>
      </c>
      <c r="BS518" s="4">
        <v>-5</v>
      </c>
      <c r="BT518" s="4">
        <v>0.197242</v>
      </c>
      <c r="BU518" s="4">
        <v>4.7387730000000001</v>
      </c>
      <c r="BV518" s="4">
        <v>3.9842879999999998</v>
      </c>
    </row>
    <row r="519" spans="1:74" x14ac:dyDescent="0.25">
      <c r="A519" s="2">
        <v>42803</v>
      </c>
      <c r="B519" s="3">
        <v>0.42514842592592594</v>
      </c>
      <c r="C519" s="4">
        <v>13.795999999999999</v>
      </c>
      <c r="D519" s="4">
        <v>1.0165999999999999</v>
      </c>
      <c r="E519" s="4">
        <v>10166.214834</v>
      </c>
      <c r="F519" s="4">
        <v>121.8</v>
      </c>
      <c r="G519" s="4">
        <v>-32</v>
      </c>
      <c r="H519" s="4">
        <v>52</v>
      </c>
      <c r="J519" s="4">
        <v>2.9</v>
      </c>
      <c r="K519" s="4">
        <v>0.85040000000000004</v>
      </c>
      <c r="L519" s="4">
        <v>11.732900000000001</v>
      </c>
      <c r="M519" s="4">
        <v>0.86460000000000004</v>
      </c>
      <c r="N519" s="4">
        <v>103.5634</v>
      </c>
      <c r="O519" s="4">
        <v>0</v>
      </c>
      <c r="P519" s="4">
        <v>103.6</v>
      </c>
      <c r="Q519" s="4">
        <v>80.494699999999995</v>
      </c>
      <c r="R519" s="4">
        <v>0</v>
      </c>
      <c r="S519" s="4">
        <v>80.5</v>
      </c>
      <c r="T519" s="4">
        <v>51.9574</v>
      </c>
      <c r="W519" s="4">
        <v>0</v>
      </c>
      <c r="X519" s="4">
        <v>2.4662000000000002</v>
      </c>
      <c r="Y519" s="4">
        <v>11.7</v>
      </c>
      <c r="Z519" s="4">
        <v>854</v>
      </c>
      <c r="AA519" s="4">
        <v>866</v>
      </c>
      <c r="AB519" s="4">
        <v>852</v>
      </c>
      <c r="AC519" s="4">
        <v>75</v>
      </c>
      <c r="AD519" s="4">
        <v>14.02</v>
      </c>
      <c r="AE519" s="4">
        <v>0.32</v>
      </c>
      <c r="AF519" s="4">
        <v>983</v>
      </c>
      <c r="AG519" s="4">
        <v>-5</v>
      </c>
      <c r="AH519" s="4">
        <v>10</v>
      </c>
      <c r="AI519" s="4">
        <v>13</v>
      </c>
      <c r="AJ519" s="4">
        <v>119.2</v>
      </c>
      <c r="AK519" s="4">
        <v>119</v>
      </c>
      <c r="AL519" s="4">
        <v>4.5999999999999996</v>
      </c>
      <c r="AM519" s="4">
        <v>142</v>
      </c>
      <c r="AN519" s="4" t="s">
        <v>155</v>
      </c>
      <c r="AO519" s="4">
        <v>2</v>
      </c>
      <c r="AP519" s="5">
        <v>0.63385416666666672</v>
      </c>
      <c r="AQ519" s="4">
        <v>47.158816000000002</v>
      </c>
      <c r="AR519" s="4">
        <v>-88.484174999999993</v>
      </c>
      <c r="AS519" s="4">
        <v>307.5</v>
      </c>
      <c r="AT519" s="4">
        <v>21.9</v>
      </c>
      <c r="AU519" s="4">
        <v>12</v>
      </c>
      <c r="AV519" s="4">
        <v>12</v>
      </c>
      <c r="AW519" s="4" t="s">
        <v>404</v>
      </c>
      <c r="AX519" s="4">
        <v>1.421678</v>
      </c>
      <c r="AY519" s="4">
        <v>1.096903</v>
      </c>
      <c r="AZ519" s="4">
        <v>2.2030970000000001</v>
      </c>
      <c r="BA519" s="4">
        <v>11.154</v>
      </c>
      <c r="BB519" s="4">
        <v>11.35</v>
      </c>
      <c r="BC519" s="4">
        <v>1.02</v>
      </c>
      <c r="BD519" s="4">
        <v>17.588000000000001</v>
      </c>
      <c r="BE519" s="4">
        <v>2251.9470000000001</v>
      </c>
      <c r="BF519" s="4">
        <v>105.61499999999999</v>
      </c>
      <c r="BG519" s="4">
        <v>2.0819999999999999</v>
      </c>
      <c r="BH519" s="4">
        <v>0</v>
      </c>
      <c r="BI519" s="4">
        <v>2.0819999999999999</v>
      </c>
      <c r="BJ519" s="4">
        <v>1.6180000000000001</v>
      </c>
      <c r="BK519" s="4">
        <v>0</v>
      </c>
      <c r="BL519" s="4">
        <v>1.6180000000000001</v>
      </c>
      <c r="BM519" s="4">
        <v>0.41349999999999998</v>
      </c>
      <c r="BQ519" s="4">
        <v>344.18099999999998</v>
      </c>
      <c r="BR519" s="4">
        <v>0.19808200000000001</v>
      </c>
      <c r="BS519" s="4">
        <v>-5</v>
      </c>
      <c r="BT519" s="4">
        <v>0.198516</v>
      </c>
      <c r="BU519" s="4">
        <v>4.8406289999999998</v>
      </c>
      <c r="BV519" s="4">
        <v>4.0100230000000003</v>
      </c>
    </row>
    <row r="520" spans="1:74" x14ac:dyDescent="0.25">
      <c r="A520" s="2">
        <v>42803</v>
      </c>
      <c r="B520" s="3">
        <v>0.42515999999999998</v>
      </c>
      <c r="C520" s="4">
        <v>13.788</v>
      </c>
      <c r="D520" s="4">
        <v>1.1568000000000001</v>
      </c>
      <c r="E520" s="4">
        <v>11567.611940000001</v>
      </c>
      <c r="F520" s="4">
        <v>115.4</v>
      </c>
      <c r="G520" s="4">
        <v>-32</v>
      </c>
      <c r="H520" s="4">
        <v>76.599999999999994</v>
      </c>
      <c r="J520" s="4">
        <v>2.75</v>
      </c>
      <c r="K520" s="4">
        <v>0.84899999999999998</v>
      </c>
      <c r="L520" s="4">
        <v>11.706200000000001</v>
      </c>
      <c r="M520" s="4">
        <v>0.98209999999999997</v>
      </c>
      <c r="N520" s="4">
        <v>97.971299999999999</v>
      </c>
      <c r="O520" s="4">
        <v>0</v>
      </c>
      <c r="P520" s="4">
        <v>98</v>
      </c>
      <c r="Q520" s="4">
        <v>76.147300000000001</v>
      </c>
      <c r="R520" s="4">
        <v>0</v>
      </c>
      <c r="S520" s="4">
        <v>76.099999999999994</v>
      </c>
      <c r="T520" s="4">
        <v>76.622399999999999</v>
      </c>
      <c r="W520" s="4">
        <v>0</v>
      </c>
      <c r="X520" s="4">
        <v>2.3353000000000002</v>
      </c>
      <c r="Y520" s="4">
        <v>11.7</v>
      </c>
      <c r="Z520" s="4">
        <v>853</v>
      </c>
      <c r="AA520" s="4">
        <v>864</v>
      </c>
      <c r="AB520" s="4">
        <v>853</v>
      </c>
      <c r="AC520" s="4">
        <v>75</v>
      </c>
      <c r="AD520" s="4">
        <v>14.02</v>
      </c>
      <c r="AE520" s="4">
        <v>0.32</v>
      </c>
      <c r="AF520" s="4">
        <v>983</v>
      </c>
      <c r="AG520" s="4">
        <v>-5</v>
      </c>
      <c r="AH520" s="4">
        <v>10</v>
      </c>
      <c r="AI520" s="4">
        <v>13</v>
      </c>
      <c r="AJ520" s="4">
        <v>119</v>
      </c>
      <c r="AK520" s="4">
        <v>119</v>
      </c>
      <c r="AL520" s="4">
        <v>4.5</v>
      </c>
      <c r="AM520" s="4">
        <v>142</v>
      </c>
      <c r="AN520" s="4" t="s">
        <v>155</v>
      </c>
      <c r="AO520" s="4">
        <v>2</v>
      </c>
      <c r="AP520" s="5">
        <v>0.63386574074074076</v>
      </c>
      <c r="AQ520" s="4">
        <v>47.158904999999997</v>
      </c>
      <c r="AR520" s="4">
        <v>-88.484140999999994</v>
      </c>
      <c r="AS520" s="4">
        <v>307.3</v>
      </c>
      <c r="AT520" s="4">
        <v>23.2</v>
      </c>
      <c r="AU520" s="4">
        <v>12</v>
      </c>
      <c r="AV520" s="4">
        <v>11</v>
      </c>
      <c r="AW520" s="4" t="s">
        <v>421</v>
      </c>
      <c r="AX520" s="4">
        <v>1.4</v>
      </c>
      <c r="AY520" s="4">
        <v>1.1000000000000001</v>
      </c>
      <c r="AZ520" s="4">
        <v>2.2000000000000002</v>
      </c>
      <c r="BA520" s="4">
        <v>11.154</v>
      </c>
      <c r="BB520" s="4">
        <v>11.24</v>
      </c>
      <c r="BC520" s="4">
        <v>1.01</v>
      </c>
      <c r="BD520" s="4">
        <v>17.788</v>
      </c>
      <c r="BE520" s="4">
        <v>2230.259</v>
      </c>
      <c r="BF520" s="4">
        <v>119.086</v>
      </c>
      <c r="BG520" s="4">
        <v>1.9550000000000001</v>
      </c>
      <c r="BH520" s="4">
        <v>0</v>
      </c>
      <c r="BI520" s="4">
        <v>1.9550000000000001</v>
      </c>
      <c r="BJ520" s="4">
        <v>1.5189999999999999</v>
      </c>
      <c r="BK520" s="4">
        <v>0</v>
      </c>
      <c r="BL520" s="4">
        <v>1.5189999999999999</v>
      </c>
      <c r="BM520" s="4">
        <v>0.60529999999999995</v>
      </c>
      <c r="BQ520" s="4">
        <v>323.5</v>
      </c>
      <c r="BR520" s="4">
        <v>0.27107399999999998</v>
      </c>
      <c r="BS520" s="4">
        <v>-5</v>
      </c>
      <c r="BT520" s="4">
        <v>0.19900000000000001</v>
      </c>
      <c r="BU520" s="4">
        <v>6.624371</v>
      </c>
      <c r="BV520" s="4">
        <v>4.0198</v>
      </c>
    </row>
    <row r="521" spans="1:74" x14ac:dyDescent="0.25">
      <c r="A521" s="2">
        <v>42803</v>
      </c>
      <c r="B521" s="3">
        <v>0.42517157407407408</v>
      </c>
      <c r="C521" s="4">
        <v>13.78</v>
      </c>
      <c r="D521" s="4">
        <v>1.2371000000000001</v>
      </c>
      <c r="E521" s="4">
        <v>12370.848980000001</v>
      </c>
      <c r="F521" s="4">
        <v>99.8</v>
      </c>
      <c r="G521" s="4">
        <v>-32</v>
      </c>
      <c r="H521" s="4">
        <v>107.2</v>
      </c>
      <c r="J521" s="4">
        <v>2.5</v>
      </c>
      <c r="K521" s="4">
        <v>0.84809999999999997</v>
      </c>
      <c r="L521" s="4">
        <v>11.6874</v>
      </c>
      <c r="M521" s="4">
        <v>1.0491999999999999</v>
      </c>
      <c r="N521" s="4">
        <v>84.630300000000005</v>
      </c>
      <c r="O521" s="4">
        <v>0</v>
      </c>
      <c r="P521" s="4">
        <v>84.6</v>
      </c>
      <c r="Q521" s="4">
        <v>65.780699999999996</v>
      </c>
      <c r="R521" s="4">
        <v>0</v>
      </c>
      <c r="S521" s="4">
        <v>65.8</v>
      </c>
      <c r="T521" s="4">
        <v>107.1909</v>
      </c>
      <c r="W521" s="4">
        <v>0</v>
      </c>
      <c r="X521" s="4">
        <v>2.1225999999999998</v>
      </c>
      <c r="Y521" s="4">
        <v>11.7</v>
      </c>
      <c r="Z521" s="4">
        <v>855</v>
      </c>
      <c r="AA521" s="4">
        <v>865</v>
      </c>
      <c r="AB521" s="4">
        <v>854</v>
      </c>
      <c r="AC521" s="4">
        <v>75</v>
      </c>
      <c r="AD521" s="4">
        <v>14.03</v>
      </c>
      <c r="AE521" s="4">
        <v>0.32</v>
      </c>
      <c r="AF521" s="4">
        <v>982</v>
      </c>
      <c r="AG521" s="4">
        <v>-5</v>
      </c>
      <c r="AH521" s="4">
        <v>10</v>
      </c>
      <c r="AI521" s="4">
        <v>13</v>
      </c>
      <c r="AJ521" s="4">
        <v>119</v>
      </c>
      <c r="AK521" s="4">
        <v>119.8</v>
      </c>
      <c r="AL521" s="4">
        <v>4.3</v>
      </c>
      <c r="AM521" s="4">
        <v>142</v>
      </c>
      <c r="AN521" s="4" t="s">
        <v>155</v>
      </c>
      <c r="AO521" s="4">
        <v>2</v>
      </c>
      <c r="AP521" s="5">
        <v>0.6338773148148148</v>
      </c>
      <c r="AQ521" s="4">
        <v>47.159005000000001</v>
      </c>
      <c r="AR521" s="4">
        <v>-88.484117999999995</v>
      </c>
      <c r="AS521" s="4">
        <v>306.89999999999998</v>
      </c>
      <c r="AT521" s="4">
        <v>24.3</v>
      </c>
      <c r="AU521" s="4">
        <v>12</v>
      </c>
      <c r="AV521" s="4">
        <v>7</v>
      </c>
      <c r="AW521" s="4" t="s">
        <v>426</v>
      </c>
      <c r="AX521" s="4">
        <v>1.2044440000000001</v>
      </c>
      <c r="AY521" s="4">
        <v>1.197778</v>
      </c>
      <c r="AZ521" s="4">
        <v>2.1022219999999998</v>
      </c>
      <c r="BA521" s="4">
        <v>11.154</v>
      </c>
      <c r="BB521" s="4">
        <v>11.18</v>
      </c>
      <c r="BC521" s="4">
        <v>1</v>
      </c>
      <c r="BD521" s="4">
        <v>17.905000000000001</v>
      </c>
      <c r="BE521" s="4">
        <v>2217.6689999999999</v>
      </c>
      <c r="BF521" s="4">
        <v>126.71299999999999</v>
      </c>
      <c r="BG521" s="4">
        <v>1.6819999999999999</v>
      </c>
      <c r="BH521" s="4">
        <v>0</v>
      </c>
      <c r="BI521" s="4">
        <v>1.6819999999999999</v>
      </c>
      <c r="BJ521" s="4">
        <v>1.3069999999999999</v>
      </c>
      <c r="BK521" s="4">
        <v>0</v>
      </c>
      <c r="BL521" s="4">
        <v>1.3069999999999999</v>
      </c>
      <c r="BM521" s="4">
        <v>0.84340000000000004</v>
      </c>
      <c r="BQ521" s="4">
        <v>292.84300000000002</v>
      </c>
      <c r="BR521" s="4">
        <v>0.280082</v>
      </c>
      <c r="BS521" s="4">
        <v>-5</v>
      </c>
      <c r="BT521" s="4">
        <v>0.19900000000000001</v>
      </c>
      <c r="BU521" s="4">
        <v>6.8445039999999997</v>
      </c>
      <c r="BV521" s="4">
        <v>4.0198</v>
      </c>
    </row>
    <row r="522" spans="1:74" x14ac:dyDescent="0.25">
      <c r="A522" s="2">
        <v>42803</v>
      </c>
      <c r="B522" s="3">
        <v>0.42518314814814812</v>
      </c>
      <c r="C522" s="4">
        <v>13.805</v>
      </c>
      <c r="D522" s="4">
        <v>1.141</v>
      </c>
      <c r="E522" s="4">
        <v>11409.857142999999</v>
      </c>
      <c r="F522" s="4">
        <v>86</v>
      </c>
      <c r="G522" s="4">
        <v>-32</v>
      </c>
      <c r="H522" s="4">
        <v>127.3</v>
      </c>
      <c r="J522" s="4">
        <v>2.25</v>
      </c>
      <c r="K522" s="4">
        <v>0.84889999999999999</v>
      </c>
      <c r="L522" s="4">
        <v>11.719200000000001</v>
      </c>
      <c r="M522" s="4">
        <v>0.96860000000000002</v>
      </c>
      <c r="N522" s="4">
        <v>72.998199999999997</v>
      </c>
      <c r="O522" s="4">
        <v>0</v>
      </c>
      <c r="P522" s="4">
        <v>73</v>
      </c>
      <c r="Q522" s="4">
        <v>56.740200000000002</v>
      </c>
      <c r="R522" s="4">
        <v>0</v>
      </c>
      <c r="S522" s="4">
        <v>56.7</v>
      </c>
      <c r="T522" s="4">
        <v>127.286</v>
      </c>
      <c r="W522" s="4">
        <v>0</v>
      </c>
      <c r="X522" s="4">
        <v>1.9101999999999999</v>
      </c>
      <c r="Y522" s="4">
        <v>11.8</v>
      </c>
      <c r="Z522" s="4">
        <v>853</v>
      </c>
      <c r="AA522" s="4">
        <v>864</v>
      </c>
      <c r="AB522" s="4">
        <v>853</v>
      </c>
      <c r="AC522" s="4">
        <v>75</v>
      </c>
      <c r="AD522" s="4">
        <v>14.04</v>
      </c>
      <c r="AE522" s="4">
        <v>0.32</v>
      </c>
      <c r="AF522" s="4">
        <v>982</v>
      </c>
      <c r="AG522" s="4">
        <v>-5</v>
      </c>
      <c r="AH522" s="4">
        <v>10</v>
      </c>
      <c r="AI522" s="4">
        <v>13</v>
      </c>
      <c r="AJ522" s="4">
        <v>119</v>
      </c>
      <c r="AK522" s="4">
        <v>120</v>
      </c>
      <c r="AL522" s="4">
        <v>4.4000000000000004</v>
      </c>
      <c r="AM522" s="4">
        <v>142</v>
      </c>
      <c r="AN522" s="4" t="s">
        <v>155</v>
      </c>
      <c r="AO522" s="4">
        <v>2</v>
      </c>
      <c r="AP522" s="5">
        <v>0.63388888888888884</v>
      </c>
      <c r="AQ522" s="4">
        <v>47.159109999999998</v>
      </c>
      <c r="AR522" s="4">
        <v>-88.484140999999994</v>
      </c>
      <c r="AS522" s="4">
        <v>307.3</v>
      </c>
      <c r="AT522" s="4">
        <v>25</v>
      </c>
      <c r="AU522" s="4">
        <v>12</v>
      </c>
      <c r="AV522" s="4">
        <v>8</v>
      </c>
      <c r="AW522" s="4" t="s">
        <v>427</v>
      </c>
      <c r="AX522" s="4">
        <v>1.493107</v>
      </c>
      <c r="AY522" s="4">
        <v>1.395405</v>
      </c>
      <c r="AZ522" s="4">
        <v>2.3931070000000001</v>
      </c>
      <c r="BA522" s="4">
        <v>11.154</v>
      </c>
      <c r="BB522" s="4">
        <v>11.24</v>
      </c>
      <c r="BC522" s="4">
        <v>1.01</v>
      </c>
      <c r="BD522" s="4">
        <v>17.8</v>
      </c>
      <c r="BE522" s="4">
        <v>2231.9299999999998</v>
      </c>
      <c r="BF522" s="4">
        <v>117.407</v>
      </c>
      <c r="BG522" s="4">
        <v>1.456</v>
      </c>
      <c r="BH522" s="4">
        <v>0</v>
      </c>
      <c r="BI522" s="4">
        <v>1.456</v>
      </c>
      <c r="BJ522" s="4">
        <v>1.1319999999999999</v>
      </c>
      <c r="BK522" s="4">
        <v>0</v>
      </c>
      <c r="BL522" s="4">
        <v>1.1319999999999999</v>
      </c>
      <c r="BM522" s="4">
        <v>1.0052000000000001</v>
      </c>
      <c r="BQ522" s="4">
        <v>264.52699999999999</v>
      </c>
      <c r="BR522" s="4">
        <v>0.33639799999999997</v>
      </c>
      <c r="BS522" s="4">
        <v>-5</v>
      </c>
      <c r="BT522" s="4">
        <v>0.200516</v>
      </c>
      <c r="BU522" s="4">
        <v>8.2207260000000009</v>
      </c>
      <c r="BV522" s="4">
        <v>4.0504230000000003</v>
      </c>
    </row>
    <row r="523" spans="1:74" x14ac:dyDescent="0.25">
      <c r="A523" s="2">
        <v>42803</v>
      </c>
      <c r="B523" s="3">
        <v>0.42519472222222227</v>
      </c>
      <c r="C523" s="4">
        <v>13.932</v>
      </c>
      <c r="D523" s="4">
        <v>0.92169999999999996</v>
      </c>
      <c r="E523" s="4">
        <v>9216.5798319999994</v>
      </c>
      <c r="F523" s="4">
        <v>75.7</v>
      </c>
      <c r="G523" s="4">
        <v>-32</v>
      </c>
      <c r="H523" s="4">
        <v>144.6</v>
      </c>
      <c r="J523" s="4">
        <v>1.9</v>
      </c>
      <c r="K523" s="4">
        <v>0.85019999999999996</v>
      </c>
      <c r="L523" s="4">
        <v>11.8444</v>
      </c>
      <c r="M523" s="4">
        <v>0.78359999999999996</v>
      </c>
      <c r="N523" s="4">
        <v>64.346100000000007</v>
      </c>
      <c r="O523" s="4">
        <v>0</v>
      </c>
      <c r="P523" s="4">
        <v>64.3</v>
      </c>
      <c r="Q523" s="4">
        <v>50.013100000000001</v>
      </c>
      <c r="R523" s="4">
        <v>0</v>
      </c>
      <c r="S523" s="4">
        <v>50</v>
      </c>
      <c r="T523" s="4">
        <v>144.6</v>
      </c>
      <c r="W523" s="4">
        <v>0</v>
      </c>
      <c r="X523" s="4">
        <v>1.6158999999999999</v>
      </c>
      <c r="Y523" s="4">
        <v>12</v>
      </c>
      <c r="Z523" s="4">
        <v>851</v>
      </c>
      <c r="AA523" s="4">
        <v>863</v>
      </c>
      <c r="AB523" s="4">
        <v>851</v>
      </c>
      <c r="AC523" s="4">
        <v>75</v>
      </c>
      <c r="AD523" s="4">
        <v>14.02</v>
      </c>
      <c r="AE523" s="4">
        <v>0.32</v>
      </c>
      <c r="AF523" s="4">
        <v>983</v>
      </c>
      <c r="AG523" s="4">
        <v>-5</v>
      </c>
      <c r="AH523" s="4">
        <v>10.757999999999999</v>
      </c>
      <c r="AI523" s="4">
        <v>13</v>
      </c>
      <c r="AJ523" s="4">
        <v>119.8</v>
      </c>
      <c r="AK523" s="4">
        <v>120</v>
      </c>
      <c r="AL523" s="4">
        <v>4.9000000000000004</v>
      </c>
      <c r="AM523" s="4">
        <v>142</v>
      </c>
      <c r="AN523" s="4" t="s">
        <v>155</v>
      </c>
      <c r="AO523" s="4">
        <v>2</v>
      </c>
      <c r="AP523" s="5">
        <v>0.63390046296296299</v>
      </c>
      <c r="AQ523" s="4">
        <v>47.159219999999998</v>
      </c>
      <c r="AR523" s="4">
        <v>-88.484155000000001</v>
      </c>
      <c r="AS523" s="4">
        <v>307.3</v>
      </c>
      <c r="AT523" s="4">
        <v>26.2</v>
      </c>
      <c r="AU523" s="4">
        <v>12</v>
      </c>
      <c r="AV523" s="4">
        <v>8</v>
      </c>
      <c r="AW523" s="4" t="s">
        <v>427</v>
      </c>
      <c r="AX523" s="4">
        <v>1.6952050000000001</v>
      </c>
      <c r="AY523" s="4">
        <v>1.595205</v>
      </c>
      <c r="AZ523" s="4">
        <v>2.595205</v>
      </c>
      <c r="BA523" s="4">
        <v>11.154</v>
      </c>
      <c r="BB523" s="4">
        <v>11.33</v>
      </c>
      <c r="BC523" s="4">
        <v>1.02</v>
      </c>
      <c r="BD523" s="4">
        <v>17.623000000000001</v>
      </c>
      <c r="BE523" s="4">
        <v>2266.1759999999999</v>
      </c>
      <c r="BF523" s="4">
        <v>95.42</v>
      </c>
      <c r="BG523" s="4">
        <v>1.2889999999999999</v>
      </c>
      <c r="BH523" s="4">
        <v>0</v>
      </c>
      <c r="BI523" s="4">
        <v>1.2889999999999999</v>
      </c>
      <c r="BJ523" s="4">
        <v>1.002</v>
      </c>
      <c r="BK523" s="4">
        <v>0</v>
      </c>
      <c r="BL523" s="4">
        <v>1.002</v>
      </c>
      <c r="BM523" s="4">
        <v>1.1472</v>
      </c>
      <c r="BQ523" s="4">
        <v>224.80500000000001</v>
      </c>
      <c r="BR523" s="4">
        <v>0.34917799999999999</v>
      </c>
      <c r="BS523" s="4">
        <v>-5</v>
      </c>
      <c r="BT523" s="4">
        <v>0.20403199999999999</v>
      </c>
      <c r="BU523" s="4">
        <v>8.5330370000000002</v>
      </c>
      <c r="BV523" s="4">
        <v>4.1214459999999997</v>
      </c>
    </row>
    <row r="524" spans="1:74" x14ac:dyDescent="0.25">
      <c r="A524" s="2">
        <v>42803</v>
      </c>
      <c r="B524" s="3">
        <v>0.4252062962962963</v>
      </c>
      <c r="C524" s="4">
        <v>14.128</v>
      </c>
      <c r="D524" s="4">
        <v>0.40849999999999997</v>
      </c>
      <c r="E524" s="4">
        <v>4084.6937090000001</v>
      </c>
      <c r="F524" s="4">
        <v>67.900000000000006</v>
      </c>
      <c r="G524" s="4">
        <v>-32</v>
      </c>
      <c r="H524" s="4">
        <v>134.30000000000001</v>
      </c>
      <c r="J524" s="4">
        <v>1.6</v>
      </c>
      <c r="K524" s="4">
        <v>0.8538</v>
      </c>
      <c r="L524" s="4">
        <v>12.062099999999999</v>
      </c>
      <c r="M524" s="4">
        <v>0.3488</v>
      </c>
      <c r="N524" s="4">
        <v>57.991799999999998</v>
      </c>
      <c r="O524" s="4">
        <v>0</v>
      </c>
      <c r="P524" s="4">
        <v>58</v>
      </c>
      <c r="Q524" s="4">
        <v>45.073599999999999</v>
      </c>
      <c r="R524" s="4">
        <v>0</v>
      </c>
      <c r="S524" s="4">
        <v>45.1</v>
      </c>
      <c r="T524" s="4">
        <v>134.2782</v>
      </c>
      <c r="W524" s="4">
        <v>0</v>
      </c>
      <c r="X524" s="4">
        <v>1.3694</v>
      </c>
      <c r="Y524" s="4">
        <v>12.2</v>
      </c>
      <c r="Z524" s="4">
        <v>849</v>
      </c>
      <c r="AA524" s="4">
        <v>862</v>
      </c>
      <c r="AB524" s="4">
        <v>849</v>
      </c>
      <c r="AC524" s="4">
        <v>75</v>
      </c>
      <c r="AD524" s="4">
        <v>14.02</v>
      </c>
      <c r="AE524" s="4">
        <v>0.32</v>
      </c>
      <c r="AF524" s="4">
        <v>983</v>
      </c>
      <c r="AG524" s="4">
        <v>-5</v>
      </c>
      <c r="AH524" s="4">
        <v>11</v>
      </c>
      <c r="AI524" s="4">
        <v>13</v>
      </c>
      <c r="AJ524" s="4">
        <v>120</v>
      </c>
      <c r="AK524" s="4">
        <v>120</v>
      </c>
      <c r="AL524" s="4">
        <v>5.0999999999999996</v>
      </c>
      <c r="AM524" s="4">
        <v>142</v>
      </c>
      <c r="AN524" s="4" t="s">
        <v>155</v>
      </c>
      <c r="AO524" s="4">
        <v>2</v>
      </c>
      <c r="AP524" s="5">
        <v>0.63391203703703702</v>
      </c>
      <c r="AQ524" s="4">
        <v>47.159334000000001</v>
      </c>
      <c r="AR524" s="4">
        <v>-88.484165000000004</v>
      </c>
      <c r="AS524" s="4">
        <v>307.60000000000002</v>
      </c>
      <c r="AT524" s="4">
        <v>27.3</v>
      </c>
      <c r="AU524" s="4">
        <v>12</v>
      </c>
      <c r="AV524" s="4">
        <v>8</v>
      </c>
      <c r="AW524" s="4" t="s">
        <v>427</v>
      </c>
      <c r="AX524" s="4">
        <v>1.7</v>
      </c>
      <c r="AY524" s="4">
        <v>1.6975020000000001</v>
      </c>
      <c r="AZ524" s="4">
        <v>2.6975020000000001</v>
      </c>
      <c r="BA524" s="4">
        <v>11.154</v>
      </c>
      <c r="BB524" s="4">
        <v>11.62</v>
      </c>
      <c r="BC524" s="4">
        <v>1.04</v>
      </c>
      <c r="BD524" s="4">
        <v>17.123000000000001</v>
      </c>
      <c r="BE524" s="4">
        <v>2348.4969999999998</v>
      </c>
      <c r="BF524" s="4">
        <v>43.216999999999999</v>
      </c>
      <c r="BG524" s="4">
        <v>1.1819999999999999</v>
      </c>
      <c r="BH524" s="4">
        <v>0</v>
      </c>
      <c r="BI524" s="4">
        <v>1.1819999999999999</v>
      </c>
      <c r="BJ524" s="4">
        <v>0.91900000000000004</v>
      </c>
      <c r="BK524" s="4">
        <v>0</v>
      </c>
      <c r="BL524" s="4">
        <v>0.91900000000000004</v>
      </c>
      <c r="BM524" s="4">
        <v>1.0840000000000001</v>
      </c>
      <c r="BQ524" s="4">
        <v>193.869</v>
      </c>
      <c r="BR524" s="4">
        <v>0.343968</v>
      </c>
      <c r="BS524" s="4">
        <v>-5</v>
      </c>
      <c r="BT524" s="4">
        <v>0.21030599999999999</v>
      </c>
      <c r="BU524" s="4">
        <v>8.4057180000000002</v>
      </c>
      <c r="BV524" s="4">
        <v>4.2481809999999998</v>
      </c>
    </row>
    <row r="525" spans="1:74" x14ac:dyDescent="0.25">
      <c r="A525" s="2">
        <v>42803</v>
      </c>
      <c r="B525" s="3">
        <v>0.4252178703703704</v>
      </c>
      <c r="C525" s="4">
        <v>14.28</v>
      </c>
      <c r="D525" s="4">
        <v>0.17150000000000001</v>
      </c>
      <c r="E525" s="4">
        <v>1715.4241649999999</v>
      </c>
      <c r="F525" s="4">
        <v>67.400000000000006</v>
      </c>
      <c r="G525" s="4">
        <v>-32</v>
      </c>
      <c r="H525" s="4">
        <v>102.7</v>
      </c>
      <c r="J525" s="4">
        <v>1.29</v>
      </c>
      <c r="K525" s="4">
        <v>0.85489999999999999</v>
      </c>
      <c r="L525" s="4">
        <v>12.207599999999999</v>
      </c>
      <c r="M525" s="4">
        <v>0.14660000000000001</v>
      </c>
      <c r="N525" s="4">
        <v>57.617400000000004</v>
      </c>
      <c r="O525" s="4">
        <v>0</v>
      </c>
      <c r="P525" s="4">
        <v>57.6</v>
      </c>
      <c r="Q525" s="4">
        <v>44.782600000000002</v>
      </c>
      <c r="R525" s="4">
        <v>0</v>
      </c>
      <c r="S525" s="4">
        <v>44.8</v>
      </c>
      <c r="T525" s="4">
        <v>102.7294</v>
      </c>
      <c r="W525" s="4">
        <v>0</v>
      </c>
      <c r="X525" s="4">
        <v>1.1034999999999999</v>
      </c>
      <c r="Y525" s="4">
        <v>12.2</v>
      </c>
      <c r="Z525" s="4">
        <v>848</v>
      </c>
      <c r="AA525" s="4">
        <v>860</v>
      </c>
      <c r="AB525" s="4">
        <v>849</v>
      </c>
      <c r="AC525" s="4">
        <v>75</v>
      </c>
      <c r="AD525" s="4">
        <v>14.02</v>
      </c>
      <c r="AE525" s="4">
        <v>0.32</v>
      </c>
      <c r="AF525" s="4">
        <v>983</v>
      </c>
      <c r="AG525" s="4">
        <v>-5</v>
      </c>
      <c r="AH525" s="4">
        <v>11</v>
      </c>
      <c r="AI525" s="4">
        <v>13</v>
      </c>
      <c r="AJ525" s="4">
        <v>120</v>
      </c>
      <c r="AK525" s="4">
        <v>120.8</v>
      </c>
      <c r="AL525" s="4">
        <v>4.9000000000000004</v>
      </c>
      <c r="AM525" s="4">
        <v>142</v>
      </c>
      <c r="AN525" s="4" t="s">
        <v>155</v>
      </c>
      <c r="AO525" s="4">
        <v>2</v>
      </c>
      <c r="AP525" s="5">
        <v>0.63392361111111117</v>
      </c>
      <c r="AQ525" s="4">
        <v>47.159460000000003</v>
      </c>
      <c r="AR525" s="4">
        <v>-88.484172999999998</v>
      </c>
      <c r="AS525" s="4">
        <v>307.89999999999998</v>
      </c>
      <c r="AT525" s="4">
        <v>29.1</v>
      </c>
      <c r="AU525" s="4">
        <v>12</v>
      </c>
      <c r="AV525" s="4">
        <v>12</v>
      </c>
      <c r="AW525" s="4" t="s">
        <v>404</v>
      </c>
      <c r="AX525" s="4">
        <v>1.7973049999999999</v>
      </c>
      <c r="AY525" s="4">
        <v>1.7973049999999999</v>
      </c>
      <c r="AZ525" s="4">
        <v>2.7973050000000002</v>
      </c>
      <c r="BA525" s="4">
        <v>11.154</v>
      </c>
      <c r="BB525" s="4">
        <v>11.71</v>
      </c>
      <c r="BC525" s="4">
        <v>1.05</v>
      </c>
      <c r="BD525" s="4">
        <v>16.978000000000002</v>
      </c>
      <c r="BE525" s="4">
        <v>2388.3589999999999</v>
      </c>
      <c r="BF525" s="4">
        <v>18.260999999999999</v>
      </c>
      <c r="BG525" s="4">
        <v>1.18</v>
      </c>
      <c r="BH525" s="4">
        <v>0</v>
      </c>
      <c r="BI525" s="4">
        <v>1.18</v>
      </c>
      <c r="BJ525" s="4">
        <v>0.91800000000000004</v>
      </c>
      <c r="BK525" s="4">
        <v>0</v>
      </c>
      <c r="BL525" s="4">
        <v>0.91800000000000004</v>
      </c>
      <c r="BM525" s="4">
        <v>0.83340000000000003</v>
      </c>
      <c r="BQ525" s="4">
        <v>156.97999999999999</v>
      </c>
      <c r="BR525" s="4">
        <v>0.39984999999999998</v>
      </c>
      <c r="BS525" s="4">
        <v>-5</v>
      </c>
      <c r="BT525" s="4">
        <v>0.212758</v>
      </c>
      <c r="BU525" s="4">
        <v>9.7713339999999995</v>
      </c>
      <c r="BV525" s="4">
        <v>4.2977119999999998</v>
      </c>
    </row>
    <row r="526" spans="1:74" x14ac:dyDescent="0.25">
      <c r="A526" s="2">
        <v>42803</v>
      </c>
      <c r="B526" s="3">
        <v>0.42522944444444444</v>
      </c>
      <c r="C526" s="4">
        <v>14.314</v>
      </c>
      <c r="D526" s="4">
        <v>8.3299999999999999E-2</v>
      </c>
      <c r="E526" s="4">
        <v>832.97979799999996</v>
      </c>
      <c r="F526" s="4">
        <v>67.400000000000006</v>
      </c>
      <c r="G526" s="4">
        <v>-32</v>
      </c>
      <c r="H526" s="4">
        <v>81.099999999999994</v>
      </c>
      <c r="J526" s="4">
        <v>1.05</v>
      </c>
      <c r="K526" s="4">
        <v>0.85550000000000004</v>
      </c>
      <c r="L526" s="4">
        <v>12.246</v>
      </c>
      <c r="M526" s="4">
        <v>7.1300000000000002E-2</v>
      </c>
      <c r="N526" s="4">
        <v>57.664000000000001</v>
      </c>
      <c r="O526" s="4">
        <v>0</v>
      </c>
      <c r="P526" s="4">
        <v>57.7</v>
      </c>
      <c r="Q526" s="4">
        <v>44.818800000000003</v>
      </c>
      <c r="R526" s="4">
        <v>0</v>
      </c>
      <c r="S526" s="4">
        <v>44.8</v>
      </c>
      <c r="T526" s="4">
        <v>81.088899999999995</v>
      </c>
      <c r="W526" s="4">
        <v>0</v>
      </c>
      <c r="X526" s="4">
        <v>0.89939999999999998</v>
      </c>
      <c r="Y526" s="4">
        <v>12.2</v>
      </c>
      <c r="Z526" s="4">
        <v>847</v>
      </c>
      <c r="AA526" s="4">
        <v>861</v>
      </c>
      <c r="AB526" s="4">
        <v>848</v>
      </c>
      <c r="AC526" s="4">
        <v>75</v>
      </c>
      <c r="AD526" s="4">
        <v>14.02</v>
      </c>
      <c r="AE526" s="4">
        <v>0.32</v>
      </c>
      <c r="AF526" s="4">
        <v>983</v>
      </c>
      <c r="AG526" s="4">
        <v>-5</v>
      </c>
      <c r="AH526" s="4">
        <v>11</v>
      </c>
      <c r="AI526" s="4">
        <v>13</v>
      </c>
      <c r="AJ526" s="4">
        <v>120</v>
      </c>
      <c r="AK526" s="4">
        <v>120.2</v>
      </c>
      <c r="AL526" s="4">
        <v>5.0999999999999996</v>
      </c>
      <c r="AM526" s="4">
        <v>142</v>
      </c>
      <c r="AN526" s="4" t="s">
        <v>155</v>
      </c>
      <c r="AO526" s="4">
        <v>2</v>
      </c>
      <c r="AP526" s="5">
        <v>0.63393518518518521</v>
      </c>
      <c r="AQ526" s="4">
        <v>47.159588999999997</v>
      </c>
      <c r="AR526" s="4">
        <v>-88.484187000000006</v>
      </c>
      <c r="AS526" s="4">
        <v>308.5</v>
      </c>
      <c r="AT526" s="4">
        <v>30.6</v>
      </c>
      <c r="AU526" s="4">
        <v>12</v>
      </c>
      <c r="AV526" s="4">
        <v>11</v>
      </c>
      <c r="AW526" s="4" t="s">
        <v>197</v>
      </c>
      <c r="AX526" s="4">
        <v>1.897203</v>
      </c>
      <c r="AY526" s="4">
        <v>1.897203</v>
      </c>
      <c r="AZ526" s="4">
        <v>2.8972030000000002</v>
      </c>
      <c r="BA526" s="4">
        <v>11.154</v>
      </c>
      <c r="BB526" s="4">
        <v>11.76</v>
      </c>
      <c r="BC526" s="4">
        <v>1.05</v>
      </c>
      <c r="BD526" s="4">
        <v>16.884</v>
      </c>
      <c r="BE526" s="4">
        <v>2403.5079999999998</v>
      </c>
      <c r="BF526" s="4">
        <v>8.9019999999999992</v>
      </c>
      <c r="BG526" s="4">
        <v>1.1850000000000001</v>
      </c>
      <c r="BH526" s="4">
        <v>0</v>
      </c>
      <c r="BI526" s="4">
        <v>1.1850000000000001</v>
      </c>
      <c r="BJ526" s="4">
        <v>0.92100000000000004</v>
      </c>
      <c r="BK526" s="4">
        <v>0</v>
      </c>
      <c r="BL526" s="4">
        <v>0.92100000000000004</v>
      </c>
      <c r="BM526" s="4">
        <v>0.65990000000000004</v>
      </c>
      <c r="BQ526" s="4">
        <v>128.35400000000001</v>
      </c>
      <c r="BR526" s="4">
        <v>0.39222800000000002</v>
      </c>
      <c r="BS526" s="4">
        <v>-5</v>
      </c>
      <c r="BT526" s="4">
        <v>0.21299999999999999</v>
      </c>
      <c r="BU526" s="4">
        <v>9.5850720000000003</v>
      </c>
      <c r="BV526" s="4">
        <v>4.3026</v>
      </c>
    </row>
    <row r="527" spans="1:74" x14ac:dyDescent="0.25">
      <c r="A527" s="2">
        <v>42803</v>
      </c>
      <c r="B527" s="3">
        <v>0.42524101851851853</v>
      </c>
      <c r="C527" s="4">
        <v>14.28</v>
      </c>
      <c r="D527" s="4">
        <v>4.5600000000000002E-2</v>
      </c>
      <c r="E527" s="4">
        <v>455.84795300000002</v>
      </c>
      <c r="F527" s="4">
        <v>70.5</v>
      </c>
      <c r="G527" s="4">
        <v>-18.5</v>
      </c>
      <c r="H527" s="4">
        <v>65.900000000000006</v>
      </c>
      <c r="J527" s="4">
        <v>0.9</v>
      </c>
      <c r="K527" s="4">
        <v>0.85629999999999995</v>
      </c>
      <c r="L527" s="4">
        <v>12.227499999999999</v>
      </c>
      <c r="M527" s="4">
        <v>3.9E-2</v>
      </c>
      <c r="N527" s="4">
        <v>60.3431</v>
      </c>
      <c r="O527" s="4">
        <v>0</v>
      </c>
      <c r="P527" s="4">
        <v>60.3</v>
      </c>
      <c r="Q527" s="4">
        <v>46.902999999999999</v>
      </c>
      <c r="R527" s="4">
        <v>0</v>
      </c>
      <c r="S527" s="4">
        <v>46.9</v>
      </c>
      <c r="T527" s="4">
        <v>65.928200000000004</v>
      </c>
      <c r="W527" s="4">
        <v>0</v>
      </c>
      <c r="X527" s="4">
        <v>0.77239999999999998</v>
      </c>
      <c r="Y527" s="4">
        <v>12</v>
      </c>
      <c r="Z527" s="4">
        <v>849</v>
      </c>
      <c r="AA527" s="4">
        <v>861</v>
      </c>
      <c r="AB527" s="4">
        <v>850</v>
      </c>
      <c r="AC527" s="4">
        <v>75</v>
      </c>
      <c r="AD527" s="4">
        <v>14.03</v>
      </c>
      <c r="AE527" s="4">
        <v>0.32</v>
      </c>
      <c r="AF527" s="4">
        <v>982</v>
      </c>
      <c r="AG527" s="4">
        <v>-5</v>
      </c>
      <c r="AH527" s="4">
        <v>10.242000000000001</v>
      </c>
      <c r="AI527" s="4">
        <v>13</v>
      </c>
      <c r="AJ527" s="4">
        <v>120</v>
      </c>
      <c r="AK527" s="4">
        <v>119.2</v>
      </c>
      <c r="AL527" s="4">
        <v>5.0999999999999996</v>
      </c>
      <c r="AM527" s="4">
        <v>142</v>
      </c>
      <c r="AN527" s="4" t="s">
        <v>155</v>
      </c>
      <c r="AO527" s="4">
        <v>2</v>
      </c>
      <c r="AP527" s="5">
        <v>0.63394675925925925</v>
      </c>
      <c r="AQ527" s="4">
        <v>47.159719000000003</v>
      </c>
      <c r="AR527" s="4">
        <v>-88.484187000000006</v>
      </c>
      <c r="AS527" s="4">
        <v>309.10000000000002</v>
      </c>
      <c r="AT527" s="4">
        <v>31.3</v>
      </c>
      <c r="AU527" s="4">
        <v>12</v>
      </c>
      <c r="AV527" s="4">
        <v>11</v>
      </c>
      <c r="AW527" s="4" t="s">
        <v>197</v>
      </c>
      <c r="AX527" s="4">
        <v>2.0942059999999998</v>
      </c>
      <c r="AY527" s="4">
        <v>2.191309</v>
      </c>
      <c r="AZ527" s="4">
        <v>3.191309</v>
      </c>
      <c r="BA527" s="4">
        <v>11.154</v>
      </c>
      <c r="BB527" s="4">
        <v>11.82</v>
      </c>
      <c r="BC527" s="4">
        <v>1.06</v>
      </c>
      <c r="BD527" s="4">
        <v>16.788</v>
      </c>
      <c r="BE527" s="4">
        <v>2410.1289999999999</v>
      </c>
      <c r="BF527" s="4">
        <v>4.8970000000000002</v>
      </c>
      <c r="BG527" s="4">
        <v>1.246</v>
      </c>
      <c r="BH527" s="4">
        <v>0</v>
      </c>
      <c r="BI527" s="4">
        <v>1.246</v>
      </c>
      <c r="BJ527" s="4">
        <v>0.96799999999999997</v>
      </c>
      <c r="BK527" s="4">
        <v>0</v>
      </c>
      <c r="BL527" s="4">
        <v>0.96799999999999997</v>
      </c>
      <c r="BM527" s="4">
        <v>0.53879999999999995</v>
      </c>
      <c r="BQ527" s="4">
        <v>110.694</v>
      </c>
      <c r="BR527" s="4">
        <v>0.373388</v>
      </c>
      <c r="BS527" s="4">
        <v>-5</v>
      </c>
      <c r="BT527" s="4">
        <v>0.20769399999999999</v>
      </c>
      <c r="BU527" s="4">
        <v>9.1246690000000008</v>
      </c>
      <c r="BV527" s="4">
        <v>4.1954190000000002</v>
      </c>
    </row>
    <row r="528" spans="1:74" x14ac:dyDescent="0.25">
      <c r="A528" s="2">
        <v>42803</v>
      </c>
      <c r="B528" s="3">
        <v>0.42525259259259257</v>
      </c>
      <c r="C528" s="4">
        <v>14.082000000000001</v>
      </c>
      <c r="D528" s="4">
        <v>1.9199999999999998E-2</v>
      </c>
      <c r="E528" s="4">
        <v>191.51442299999999</v>
      </c>
      <c r="F528" s="4">
        <v>83.7</v>
      </c>
      <c r="G528" s="4">
        <v>-29.5</v>
      </c>
      <c r="H528" s="4">
        <v>51.9</v>
      </c>
      <c r="J528" s="4">
        <v>0.75</v>
      </c>
      <c r="K528" s="4">
        <v>0.85829999999999995</v>
      </c>
      <c r="L528" s="4">
        <v>12.086499999999999</v>
      </c>
      <c r="M528" s="4">
        <v>1.6400000000000001E-2</v>
      </c>
      <c r="N528" s="4">
        <v>71.858199999999997</v>
      </c>
      <c r="O528" s="4">
        <v>0</v>
      </c>
      <c r="P528" s="4">
        <v>71.900000000000006</v>
      </c>
      <c r="Q528" s="4">
        <v>55.854100000000003</v>
      </c>
      <c r="R528" s="4">
        <v>0</v>
      </c>
      <c r="S528" s="4">
        <v>55.9</v>
      </c>
      <c r="T528" s="4">
        <v>51.933700000000002</v>
      </c>
      <c r="W528" s="4">
        <v>0</v>
      </c>
      <c r="X528" s="4">
        <v>0.64100000000000001</v>
      </c>
      <c r="Y528" s="4">
        <v>11.8</v>
      </c>
      <c r="Z528" s="4">
        <v>851</v>
      </c>
      <c r="AA528" s="4">
        <v>862</v>
      </c>
      <c r="AB528" s="4">
        <v>851</v>
      </c>
      <c r="AC528" s="4">
        <v>75</v>
      </c>
      <c r="AD528" s="4">
        <v>14.04</v>
      </c>
      <c r="AE528" s="4">
        <v>0.32</v>
      </c>
      <c r="AF528" s="4">
        <v>982</v>
      </c>
      <c r="AG528" s="4">
        <v>-5</v>
      </c>
      <c r="AH528" s="4">
        <v>10</v>
      </c>
      <c r="AI528" s="4">
        <v>13</v>
      </c>
      <c r="AJ528" s="4">
        <v>119.2</v>
      </c>
      <c r="AK528" s="4">
        <v>119.8</v>
      </c>
      <c r="AL528" s="4">
        <v>5.0999999999999996</v>
      </c>
      <c r="AM528" s="4">
        <v>142</v>
      </c>
      <c r="AN528" s="4" t="s">
        <v>155</v>
      </c>
      <c r="AO528" s="4">
        <v>2</v>
      </c>
      <c r="AP528" s="5">
        <v>0.63395833333333329</v>
      </c>
      <c r="AQ528" s="4">
        <v>47.159855999999998</v>
      </c>
      <c r="AR528" s="4">
        <v>-88.484198000000006</v>
      </c>
      <c r="AS528" s="4">
        <v>309.60000000000002</v>
      </c>
      <c r="AT528" s="4">
        <v>32.700000000000003</v>
      </c>
      <c r="AU528" s="4">
        <v>12</v>
      </c>
      <c r="AV528" s="4">
        <v>11</v>
      </c>
      <c r="AW528" s="4" t="s">
        <v>197</v>
      </c>
      <c r="AX528" s="4">
        <v>2.1</v>
      </c>
      <c r="AY528" s="4">
        <v>2.2000000000000002</v>
      </c>
      <c r="AZ528" s="4">
        <v>3.2</v>
      </c>
      <c r="BA528" s="4">
        <v>11.154</v>
      </c>
      <c r="BB528" s="4">
        <v>12</v>
      </c>
      <c r="BC528" s="4">
        <v>1.08</v>
      </c>
      <c r="BD528" s="4">
        <v>16.507999999999999</v>
      </c>
      <c r="BE528" s="4">
        <v>2414.9079999999999</v>
      </c>
      <c r="BF528" s="4">
        <v>2.09</v>
      </c>
      <c r="BG528" s="4">
        <v>1.504</v>
      </c>
      <c r="BH528" s="4">
        <v>0</v>
      </c>
      <c r="BI528" s="4">
        <v>1.504</v>
      </c>
      <c r="BJ528" s="4">
        <v>1.169</v>
      </c>
      <c r="BK528" s="4">
        <v>0</v>
      </c>
      <c r="BL528" s="4">
        <v>1.169</v>
      </c>
      <c r="BM528" s="4">
        <v>0.43030000000000002</v>
      </c>
      <c r="BQ528" s="4">
        <v>93.128</v>
      </c>
      <c r="BR528" s="4">
        <v>0.33740599999999998</v>
      </c>
      <c r="BS528" s="4">
        <v>-5</v>
      </c>
      <c r="BT528" s="4">
        <v>0.20145199999999999</v>
      </c>
      <c r="BU528" s="4">
        <v>8.2453599999999998</v>
      </c>
      <c r="BV528" s="4">
        <v>4.0693299999999999</v>
      </c>
    </row>
    <row r="529" spans="1:74" x14ac:dyDescent="0.25">
      <c r="A529" s="2">
        <v>42803</v>
      </c>
      <c r="B529" s="3">
        <v>0.42526416666666672</v>
      </c>
      <c r="C529" s="4">
        <v>13.731</v>
      </c>
      <c r="D529" s="4">
        <v>7.1000000000000004E-3</v>
      </c>
      <c r="E529" s="4">
        <v>71.322114999999997</v>
      </c>
      <c r="F529" s="4">
        <v>96.1</v>
      </c>
      <c r="G529" s="4">
        <v>-32</v>
      </c>
      <c r="H529" s="4">
        <v>44.6</v>
      </c>
      <c r="J529" s="4">
        <v>0.6</v>
      </c>
      <c r="K529" s="4">
        <v>0.86160000000000003</v>
      </c>
      <c r="L529" s="4">
        <v>11.8308</v>
      </c>
      <c r="M529" s="4">
        <v>6.1000000000000004E-3</v>
      </c>
      <c r="N529" s="4">
        <v>82.823999999999998</v>
      </c>
      <c r="O529" s="4">
        <v>0</v>
      </c>
      <c r="P529" s="4">
        <v>82.8</v>
      </c>
      <c r="Q529" s="4">
        <v>64.377600000000001</v>
      </c>
      <c r="R529" s="4">
        <v>0</v>
      </c>
      <c r="S529" s="4">
        <v>64.400000000000006</v>
      </c>
      <c r="T529" s="4">
        <v>44.575099999999999</v>
      </c>
      <c r="W529" s="4">
        <v>0</v>
      </c>
      <c r="X529" s="4">
        <v>0.51919999999999999</v>
      </c>
      <c r="Y529" s="4">
        <v>11.8</v>
      </c>
      <c r="Z529" s="4">
        <v>852</v>
      </c>
      <c r="AA529" s="4">
        <v>864</v>
      </c>
      <c r="AB529" s="4">
        <v>851</v>
      </c>
      <c r="AC529" s="4">
        <v>75</v>
      </c>
      <c r="AD529" s="4">
        <v>14.04</v>
      </c>
      <c r="AE529" s="4">
        <v>0.32</v>
      </c>
      <c r="AF529" s="4">
        <v>982</v>
      </c>
      <c r="AG529" s="4">
        <v>-5</v>
      </c>
      <c r="AH529" s="4">
        <v>10</v>
      </c>
      <c r="AI529" s="4">
        <v>13</v>
      </c>
      <c r="AJ529" s="4">
        <v>119</v>
      </c>
      <c r="AK529" s="4">
        <v>119.2</v>
      </c>
      <c r="AL529" s="4">
        <v>5.2</v>
      </c>
      <c r="AM529" s="4">
        <v>142</v>
      </c>
      <c r="AN529" s="4" t="s">
        <v>155</v>
      </c>
      <c r="AO529" s="4">
        <v>2</v>
      </c>
      <c r="AP529" s="5">
        <v>0.63396990740740744</v>
      </c>
      <c r="AQ529" s="4">
        <v>47.159987999999998</v>
      </c>
      <c r="AR529" s="4">
        <v>-88.484206999999998</v>
      </c>
      <c r="AS529" s="4">
        <v>310</v>
      </c>
      <c r="AT529" s="4">
        <v>32.700000000000003</v>
      </c>
      <c r="AU529" s="4">
        <v>12</v>
      </c>
      <c r="AV529" s="4">
        <v>11</v>
      </c>
      <c r="AW529" s="4" t="s">
        <v>197</v>
      </c>
      <c r="AX529" s="4">
        <v>2.681419</v>
      </c>
      <c r="AY529" s="4">
        <v>1.618581</v>
      </c>
      <c r="AZ529" s="4">
        <v>3.8783219999999998</v>
      </c>
      <c r="BA529" s="4">
        <v>11.154</v>
      </c>
      <c r="BB529" s="4">
        <v>12.3</v>
      </c>
      <c r="BC529" s="4">
        <v>1.1000000000000001</v>
      </c>
      <c r="BD529" s="4">
        <v>16.059000000000001</v>
      </c>
      <c r="BE529" s="4">
        <v>2417.2440000000001</v>
      </c>
      <c r="BF529" s="4">
        <v>0.79900000000000004</v>
      </c>
      <c r="BG529" s="4">
        <v>1.772</v>
      </c>
      <c r="BH529" s="4">
        <v>0</v>
      </c>
      <c r="BI529" s="4">
        <v>1.772</v>
      </c>
      <c r="BJ529" s="4">
        <v>1.377</v>
      </c>
      <c r="BK529" s="4">
        <v>0</v>
      </c>
      <c r="BL529" s="4">
        <v>1.377</v>
      </c>
      <c r="BM529" s="4">
        <v>0.37759999999999999</v>
      </c>
      <c r="BQ529" s="4">
        <v>77.137</v>
      </c>
      <c r="BR529" s="4">
        <v>0.30880800000000003</v>
      </c>
      <c r="BS529" s="4">
        <v>-5</v>
      </c>
      <c r="BT529" s="4">
        <v>0.2</v>
      </c>
      <c r="BU529" s="4">
        <v>7.5464950000000002</v>
      </c>
      <c r="BV529" s="4">
        <v>4.04</v>
      </c>
    </row>
    <row r="530" spans="1:74" x14ac:dyDescent="0.25">
      <c r="A530" s="2">
        <v>42803</v>
      </c>
      <c r="B530" s="3">
        <v>0.42527574074074076</v>
      </c>
      <c r="C530" s="4">
        <v>13.57</v>
      </c>
      <c r="D530" s="4">
        <v>6.1999999999999998E-3</v>
      </c>
      <c r="E530" s="4">
        <v>61.675083999999998</v>
      </c>
      <c r="F530" s="4">
        <v>141</v>
      </c>
      <c r="G530" s="4">
        <v>-32</v>
      </c>
      <c r="H530" s="4">
        <v>39.9</v>
      </c>
      <c r="J530" s="4">
        <v>0.5</v>
      </c>
      <c r="K530" s="4">
        <v>0.86309999999999998</v>
      </c>
      <c r="L530" s="4">
        <v>11.7127</v>
      </c>
      <c r="M530" s="4">
        <v>5.3E-3</v>
      </c>
      <c r="N530" s="4">
        <v>121.7076</v>
      </c>
      <c r="O530" s="4">
        <v>0</v>
      </c>
      <c r="P530" s="4">
        <v>121.7</v>
      </c>
      <c r="Q530" s="4">
        <v>94.601100000000002</v>
      </c>
      <c r="R530" s="4">
        <v>0</v>
      </c>
      <c r="S530" s="4">
        <v>94.6</v>
      </c>
      <c r="T530" s="4">
        <v>39.946300000000001</v>
      </c>
      <c r="W530" s="4">
        <v>0</v>
      </c>
      <c r="X530" s="4">
        <v>0.43159999999999998</v>
      </c>
      <c r="Y530" s="4">
        <v>11.7</v>
      </c>
      <c r="Z530" s="4">
        <v>853</v>
      </c>
      <c r="AA530" s="4">
        <v>864</v>
      </c>
      <c r="AB530" s="4">
        <v>853</v>
      </c>
      <c r="AC530" s="4">
        <v>75</v>
      </c>
      <c r="AD530" s="4">
        <v>14.04</v>
      </c>
      <c r="AE530" s="4">
        <v>0.32</v>
      </c>
      <c r="AF530" s="4">
        <v>982</v>
      </c>
      <c r="AG530" s="4">
        <v>-5</v>
      </c>
      <c r="AH530" s="4">
        <v>10</v>
      </c>
      <c r="AI530" s="4">
        <v>13</v>
      </c>
      <c r="AJ530" s="4">
        <v>119.8</v>
      </c>
      <c r="AK530" s="4">
        <v>119</v>
      </c>
      <c r="AL530" s="4">
        <v>5.3</v>
      </c>
      <c r="AM530" s="4">
        <v>142</v>
      </c>
      <c r="AN530" s="4" t="s">
        <v>155</v>
      </c>
      <c r="AO530" s="4">
        <v>2</v>
      </c>
      <c r="AP530" s="5">
        <v>0.63398148148148148</v>
      </c>
      <c r="AQ530" s="4">
        <v>47.160133000000002</v>
      </c>
      <c r="AR530" s="4">
        <v>-88.484205000000003</v>
      </c>
      <c r="AS530" s="4">
        <v>310.60000000000002</v>
      </c>
      <c r="AT530" s="4">
        <v>33.799999999999997</v>
      </c>
      <c r="AU530" s="4">
        <v>12</v>
      </c>
      <c r="AV530" s="4">
        <v>11</v>
      </c>
      <c r="AW530" s="4" t="s">
        <v>197</v>
      </c>
      <c r="AX530" s="4">
        <v>2.7</v>
      </c>
      <c r="AY530" s="4">
        <v>1.6</v>
      </c>
      <c r="AZ530" s="4">
        <v>3.9</v>
      </c>
      <c r="BA530" s="4">
        <v>11.154</v>
      </c>
      <c r="BB530" s="4">
        <v>12.44</v>
      </c>
      <c r="BC530" s="4">
        <v>1.1200000000000001</v>
      </c>
      <c r="BD530" s="4">
        <v>15.856999999999999</v>
      </c>
      <c r="BE530" s="4">
        <v>2417.5700000000002</v>
      </c>
      <c r="BF530" s="4">
        <v>0.69899999999999995</v>
      </c>
      <c r="BG530" s="4">
        <v>2.6309999999999998</v>
      </c>
      <c r="BH530" s="4">
        <v>0</v>
      </c>
      <c r="BI530" s="4">
        <v>2.6309999999999998</v>
      </c>
      <c r="BJ530" s="4">
        <v>2.0449999999999999</v>
      </c>
      <c r="BK530" s="4">
        <v>0</v>
      </c>
      <c r="BL530" s="4">
        <v>2.0449999999999999</v>
      </c>
      <c r="BM530" s="4">
        <v>0.34189999999999998</v>
      </c>
      <c r="BQ530" s="4">
        <v>64.769000000000005</v>
      </c>
      <c r="BR530" s="4">
        <v>0.24008599999999999</v>
      </c>
      <c r="BS530" s="4">
        <v>-5</v>
      </c>
      <c r="BT530" s="4">
        <v>0.199242</v>
      </c>
      <c r="BU530" s="4">
        <v>5.867102</v>
      </c>
      <c r="BV530" s="4">
        <v>4.0246880000000003</v>
      </c>
    </row>
    <row r="531" spans="1:74" x14ac:dyDescent="0.25">
      <c r="A531" s="2">
        <v>42803</v>
      </c>
      <c r="B531" s="3">
        <v>0.4252873148148148</v>
      </c>
      <c r="C531" s="4">
        <v>13.727</v>
      </c>
      <c r="D531" s="4">
        <v>6.0000000000000001E-3</v>
      </c>
      <c r="E531" s="4">
        <v>60</v>
      </c>
      <c r="F531" s="4">
        <v>249.5</v>
      </c>
      <c r="G531" s="4">
        <v>-32</v>
      </c>
      <c r="H531" s="4">
        <v>36.5</v>
      </c>
      <c r="J531" s="4">
        <v>0.5</v>
      </c>
      <c r="K531" s="4">
        <v>0.86150000000000004</v>
      </c>
      <c r="L531" s="4">
        <v>11.8263</v>
      </c>
      <c r="M531" s="4">
        <v>5.1999999999999998E-3</v>
      </c>
      <c r="N531" s="4">
        <v>214.995</v>
      </c>
      <c r="O531" s="4">
        <v>0</v>
      </c>
      <c r="P531" s="4">
        <v>215</v>
      </c>
      <c r="Q531" s="4">
        <v>167.11170000000001</v>
      </c>
      <c r="R531" s="4">
        <v>0</v>
      </c>
      <c r="S531" s="4">
        <v>167.1</v>
      </c>
      <c r="T531" s="4">
        <v>36.460799999999999</v>
      </c>
      <c r="W531" s="4">
        <v>0</v>
      </c>
      <c r="X531" s="4">
        <v>0.43080000000000002</v>
      </c>
      <c r="Y531" s="4">
        <v>11.7</v>
      </c>
      <c r="Z531" s="4">
        <v>853</v>
      </c>
      <c r="AA531" s="4">
        <v>865</v>
      </c>
      <c r="AB531" s="4">
        <v>854</v>
      </c>
      <c r="AC531" s="4">
        <v>75</v>
      </c>
      <c r="AD531" s="4">
        <v>14.04</v>
      </c>
      <c r="AE531" s="4">
        <v>0.32</v>
      </c>
      <c r="AF531" s="4">
        <v>982</v>
      </c>
      <c r="AG531" s="4">
        <v>-5</v>
      </c>
      <c r="AH531" s="4">
        <v>10</v>
      </c>
      <c r="AI531" s="4">
        <v>13</v>
      </c>
      <c r="AJ531" s="4">
        <v>120</v>
      </c>
      <c r="AK531" s="4">
        <v>119</v>
      </c>
      <c r="AL531" s="4">
        <v>4.8</v>
      </c>
      <c r="AM531" s="4">
        <v>142</v>
      </c>
      <c r="AN531" s="4" t="s">
        <v>155</v>
      </c>
      <c r="AO531" s="4">
        <v>2</v>
      </c>
      <c r="AP531" s="5">
        <v>0.63399305555555552</v>
      </c>
      <c r="AQ531" s="4">
        <v>47.160271999999999</v>
      </c>
      <c r="AR531" s="4">
        <v>-88.484202999999994</v>
      </c>
      <c r="AS531" s="4">
        <v>310.8</v>
      </c>
      <c r="AT531" s="4">
        <v>33.9</v>
      </c>
      <c r="AU531" s="4">
        <v>12</v>
      </c>
      <c r="AV531" s="4">
        <v>10</v>
      </c>
      <c r="AW531" s="4" t="s">
        <v>428</v>
      </c>
      <c r="AX531" s="4">
        <v>1.233333</v>
      </c>
      <c r="AY531" s="4">
        <v>1.6</v>
      </c>
      <c r="AZ531" s="4">
        <v>2.0422220000000002</v>
      </c>
      <c r="BA531" s="4">
        <v>11.154</v>
      </c>
      <c r="BB531" s="4">
        <v>12.31</v>
      </c>
      <c r="BC531" s="4">
        <v>1.1000000000000001</v>
      </c>
      <c r="BD531" s="4">
        <v>16.071000000000002</v>
      </c>
      <c r="BE531" s="4">
        <v>2417.6129999999998</v>
      </c>
      <c r="BF531" s="4">
        <v>0.67300000000000004</v>
      </c>
      <c r="BG531" s="4">
        <v>4.6029999999999998</v>
      </c>
      <c r="BH531" s="4">
        <v>0</v>
      </c>
      <c r="BI531" s="4">
        <v>4.6029999999999998</v>
      </c>
      <c r="BJ531" s="4">
        <v>3.577</v>
      </c>
      <c r="BK531" s="4">
        <v>0</v>
      </c>
      <c r="BL531" s="4">
        <v>3.577</v>
      </c>
      <c r="BM531" s="4">
        <v>0.30909999999999999</v>
      </c>
      <c r="BQ531" s="4">
        <v>64.03</v>
      </c>
      <c r="BR531" s="4">
        <v>0.258658</v>
      </c>
      <c r="BS531" s="4">
        <v>-5</v>
      </c>
      <c r="BT531" s="4">
        <v>0.198242</v>
      </c>
      <c r="BU531" s="4">
        <v>6.3209549999999997</v>
      </c>
      <c r="BV531" s="4">
        <v>4.0044880000000003</v>
      </c>
    </row>
    <row r="532" spans="1:74" x14ac:dyDescent="0.25">
      <c r="A532" s="2">
        <v>42803</v>
      </c>
      <c r="B532" s="3">
        <v>0.42529888888888889</v>
      </c>
      <c r="C532" s="4">
        <v>13.952</v>
      </c>
      <c r="D532" s="4">
        <v>4.4999999999999997E-3</v>
      </c>
      <c r="E532" s="4">
        <v>44.897435999999999</v>
      </c>
      <c r="F532" s="4">
        <v>368.1</v>
      </c>
      <c r="G532" s="4">
        <v>-32</v>
      </c>
      <c r="H532" s="4">
        <v>40.1</v>
      </c>
      <c r="J532" s="4">
        <v>0.5</v>
      </c>
      <c r="K532" s="4">
        <v>0.85950000000000004</v>
      </c>
      <c r="L532" s="4">
        <v>11.9923</v>
      </c>
      <c r="M532" s="4">
        <v>3.8999999999999998E-3</v>
      </c>
      <c r="N532" s="4">
        <v>316.39960000000002</v>
      </c>
      <c r="O532" s="4">
        <v>0</v>
      </c>
      <c r="P532" s="4">
        <v>316.39999999999998</v>
      </c>
      <c r="Q532" s="4">
        <v>245.9316</v>
      </c>
      <c r="R532" s="4">
        <v>0</v>
      </c>
      <c r="S532" s="4">
        <v>245.9</v>
      </c>
      <c r="T532" s="4">
        <v>40.08</v>
      </c>
      <c r="W532" s="4">
        <v>0</v>
      </c>
      <c r="X532" s="4">
        <v>0.42980000000000002</v>
      </c>
      <c r="Y532" s="4">
        <v>11.8</v>
      </c>
      <c r="Z532" s="4">
        <v>852</v>
      </c>
      <c r="AA532" s="4">
        <v>863</v>
      </c>
      <c r="AB532" s="4">
        <v>853</v>
      </c>
      <c r="AC532" s="4">
        <v>75</v>
      </c>
      <c r="AD532" s="4">
        <v>14.04</v>
      </c>
      <c r="AE532" s="4">
        <v>0.32</v>
      </c>
      <c r="AF532" s="4">
        <v>982</v>
      </c>
      <c r="AG532" s="4">
        <v>-5</v>
      </c>
      <c r="AH532" s="4">
        <v>10</v>
      </c>
      <c r="AI532" s="4">
        <v>13</v>
      </c>
      <c r="AJ532" s="4">
        <v>120</v>
      </c>
      <c r="AK532" s="4">
        <v>119</v>
      </c>
      <c r="AL532" s="4">
        <v>4.8</v>
      </c>
      <c r="AM532" s="4">
        <v>142</v>
      </c>
      <c r="AN532" s="4" t="s">
        <v>155</v>
      </c>
      <c r="AO532" s="4">
        <v>2</v>
      </c>
      <c r="AP532" s="5">
        <v>0.63400462962962967</v>
      </c>
      <c r="AQ532" s="4">
        <v>47.160404</v>
      </c>
      <c r="AR532" s="4">
        <v>-88.484178</v>
      </c>
      <c r="AS532" s="4">
        <v>310.89999999999998</v>
      </c>
      <c r="AT532" s="4">
        <v>33.4</v>
      </c>
      <c r="AU532" s="4">
        <v>12</v>
      </c>
      <c r="AV532" s="4">
        <v>11</v>
      </c>
      <c r="AW532" s="4" t="s">
        <v>197</v>
      </c>
      <c r="AX532" s="4">
        <v>1.493107</v>
      </c>
      <c r="AY532" s="4">
        <v>1.0137860000000001</v>
      </c>
      <c r="AZ532" s="4">
        <v>2.293107</v>
      </c>
      <c r="BA532" s="4">
        <v>11.154</v>
      </c>
      <c r="BB532" s="4">
        <v>12.12</v>
      </c>
      <c r="BC532" s="4">
        <v>1.0900000000000001</v>
      </c>
      <c r="BD532" s="4">
        <v>16.341000000000001</v>
      </c>
      <c r="BE532" s="4">
        <v>2417.7159999999999</v>
      </c>
      <c r="BF532" s="4">
        <v>0.495</v>
      </c>
      <c r="BG532" s="4">
        <v>6.68</v>
      </c>
      <c r="BH532" s="4">
        <v>0</v>
      </c>
      <c r="BI532" s="4">
        <v>6.68</v>
      </c>
      <c r="BJ532" s="4">
        <v>5.1920000000000002</v>
      </c>
      <c r="BK532" s="4">
        <v>0</v>
      </c>
      <c r="BL532" s="4">
        <v>5.1920000000000002</v>
      </c>
      <c r="BM532" s="4">
        <v>0.33500000000000002</v>
      </c>
      <c r="BQ532" s="4">
        <v>63</v>
      </c>
      <c r="BR532" s="4">
        <v>0.27705800000000003</v>
      </c>
      <c r="BS532" s="4">
        <v>-5</v>
      </c>
      <c r="BT532" s="4">
        <v>0.199514</v>
      </c>
      <c r="BU532" s="4">
        <v>6.7706039999999996</v>
      </c>
      <c r="BV532" s="4">
        <v>4.0301929999999997</v>
      </c>
    </row>
    <row r="533" spans="1:74" x14ac:dyDescent="0.25">
      <c r="A533" s="2">
        <v>42803</v>
      </c>
      <c r="B533" s="3">
        <v>0.42531046296296293</v>
      </c>
      <c r="C533" s="4">
        <v>13.558</v>
      </c>
      <c r="D533" s="4">
        <v>3.7000000000000002E-3</v>
      </c>
      <c r="E533" s="4">
        <v>36.807473999999999</v>
      </c>
      <c r="F533" s="4">
        <v>513.6</v>
      </c>
      <c r="G533" s="4">
        <v>-28.4</v>
      </c>
      <c r="H533" s="4">
        <v>24.1</v>
      </c>
      <c r="J533" s="4">
        <v>0.51</v>
      </c>
      <c r="K533" s="4">
        <v>0.86309999999999998</v>
      </c>
      <c r="L533" s="4">
        <v>11.7018</v>
      </c>
      <c r="M533" s="4">
        <v>3.2000000000000002E-3</v>
      </c>
      <c r="N533" s="4">
        <v>443.25510000000003</v>
      </c>
      <c r="O533" s="4">
        <v>0</v>
      </c>
      <c r="P533" s="4">
        <v>443.3</v>
      </c>
      <c r="Q533" s="4">
        <v>344.53399999999999</v>
      </c>
      <c r="R533" s="4">
        <v>0</v>
      </c>
      <c r="S533" s="4">
        <v>344.5</v>
      </c>
      <c r="T533" s="4">
        <v>24.1</v>
      </c>
      <c r="W533" s="4">
        <v>0</v>
      </c>
      <c r="X533" s="4">
        <v>0.43690000000000001</v>
      </c>
      <c r="Y533" s="4">
        <v>11.8</v>
      </c>
      <c r="Z533" s="4">
        <v>852</v>
      </c>
      <c r="AA533" s="4">
        <v>863</v>
      </c>
      <c r="AB533" s="4">
        <v>852</v>
      </c>
      <c r="AC533" s="4">
        <v>75</v>
      </c>
      <c r="AD533" s="4">
        <v>14.04</v>
      </c>
      <c r="AE533" s="4">
        <v>0.32</v>
      </c>
      <c r="AF533" s="4">
        <v>982</v>
      </c>
      <c r="AG533" s="4">
        <v>-5</v>
      </c>
      <c r="AH533" s="4">
        <v>10</v>
      </c>
      <c r="AI533" s="4">
        <v>13</v>
      </c>
      <c r="AJ533" s="4">
        <v>120</v>
      </c>
      <c r="AK533" s="4">
        <v>119</v>
      </c>
      <c r="AL533" s="4">
        <v>4.7</v>
      </c>
      <c r="AM533" s="4">
        <v>142</v>
      </c>
      <c r="AN533" s="4" t="s">
        <v>155</v>
      </c>
      <c r="AO533" s="4">
        <v>2</v>
      </c>
      <c r="AP533" s="5">
        <v>0.63401620370370371</v>
      </c>
      <c r="AQ533" s="4">
        <v>47.160532000000003</v>
      </c>
      <c r="AR533" s="4">
        <v>-88.484157999999994</v>
      </c>
      <c r="AS533" s="4">
        <v>311.10000000000002</v>
      </c>
      <c r="AT533" s="4">
        <v>32.6</v>
      </c>
      <c r="AU533" s="4">
        <v>12</v>
      </c>
      <c r="AV533" s="4">
        <v>11</v>
      </c>
      <c r="AW533" s="4" t="s">
        <v>197</v>
      </c>
      <c r="AX533" s="4">
        <v>1.5</v>
      </c>
      <c r="AY533" s="4">
        <v>1</v>
      </c>
      <c r="AZ533" s="4">
        <v>2.2999999999999998</v>
      </c>
      <c r="BA533" s="4">
        <v>11.154</v>
      </c>
      <c r="BB533" s="4">
        <v>12.46</v>
      </c>
      <c r="BC533" s="4">
        <v>1.1200000000000001</v>
      </c>
      <c r="BD533" s="4">
        <v>15.861000000000001</v>
      </c>
      <c r="BE533" s="4">
        <v>2418.3490000000002</v>
      </c>
      <c r="BF533" s="4">
        <v>0.41799999999999998</v>
      </c>
      <c r="BG533" s="4">
        <v>9.593</v>
      </c>
      <c r="BH533" s="4">
        <v>0</v>
      </c>
      <c r="BI533" s="4">
        <v>9.593</v>
      </c>
      <c r="BJ533" s="4">
        <v>7.4560000000000004</v>
      </c>
      <c r="BK533" s="4">
        <v>0</v>
      </c>
      <c r="BL533" s="4">
        <v>7.4560000000000004</v>
      </c>
      <c r="BM533" s="4">
        <v>0.20649999999999999</v>
      </c>
      <c r="BQ533" s="4">
        <v>65.656999999999996</v>
      </c>
      <c r="BR533" s="4">
        <v>0.25626700000000002</v>
      </c>
      <c r="BS533" s="4">
        <v>-5</v>
      </c>
      <c r="BT533" s="4">
        <v>0.19848399999999999</v>
      </c>
      <c r="BU533" s="4">
        <v>6.2625310000000001</v>
      </c>
      <c r="BV533" s="4">
        <v>4.0093870000000003</v>
      </c>
    </row>
    <row r="534" spans="1:74" x14ac:dyDescent="0.25">
      <c r="A534" s="2">
        <v>42803</v>
      </c>
      <c r="B534" s="3">
        <v>0.42532203703703703</v>
      </c>
      <c r="C534" s="4">
        <v>13.848000000000001</v>
      </c>
      <c r="D534" s="4">
        <v>4.7000000000000002E-3</v>
      </c>
      <c r="E534" s="4">
        <v>46.866667</v>
      </c>
      <c r="F534" s="4">
        <v>589.70000000000005</v>
      </c>
      <c r="G534" s="4">
        <v>-15.4</v>
      </c>
      <c r="H534" s="4">
        <v>24.1</v>
      </c>
      <c r="J534" s="4">
        <v>0.6</v>
      </c>
      <c r="K534" s="4">
        <v>0.86040000000000005</v>
      </c>
      <c r="L534" s="4">
        <v>11.915800000000001</v>
      </c>
      <c r="M534" s="4">
        <v>4.0000000000000001E-3</v>
      </c>
      <c r="N534" s="4">
        <v>507.42320000000001</v>
      </c>
      <c r="O534" s="4">
        <v>0</v>
      </c>
      <c r="P534" s="4">
        <v>507.4</v>
      </c>
      <c r="Q534" s="4">
        <v>394.41070000000002</v>
      </c>
      <c r="R534" s="4">
        <v>0</v>
      </c>
      <c r="S534" s="4">
        <v>394.4</v>
      </c>
      <c r="T534" s="4">
        <v>24.1</v>
      </c>
      <c r="W534" s="4">
        <v>0</v>
      </c>
      <c r="X534" s="4">
        <v>0.51629999999999998</v>
      </c>
      <c r="Y534" s="4">
        <v>11.8</v>
      </c>
      <c r="Z534" s="4">
        <v>852</v>
      </c>
      <c r="AA534" s="4">
        <v>864</v>
      </c>
      <c r="AB534" s="4">
        <v>852</v>
      </c>
      <c r="AC534" s="4">
        <v>75</v>
      </c>
      <c r="AD534" s="4">
        <v>14.04</v>
      </c>
      <c r="AE534" s="4">
        <v>0.32</v>
      </c>
      <c r="AF534" s="4">
        <v>982</v>
      </c>
      <c r="AG534" s="4">
        <v>-5</v>
      </c>
      <c r="AH534" s="4">
        <v>10</v>
      </c>
      <c r="AI534" s="4">
        <v>13</v>
      </c>
      <c r="AJ534" s="4">
        <v>120</v>
      </c>
      <c r="AK534" s="4">
        <v>118.2</v>
      </c>
      <c r="AL534" s="4">
        <v>4.7</v>
      </c>
      <c r="AM534" s="4">
        <v>142</v>
      </c>
      <c r="AN534" s="4" t="s">
        <v>155</v>
      </c>
      <c r="AO534" s="4">
        <v>2</v>
      </c>
      <c r="AP534" s="5">
        <v>0.63402777777777775</v>
      </c>
      <c r="AQ534" s="4">
        <v>47.160657</v>
      </c>
      <c r="AR534" s="4">
        <v>-88.484103000000005</v>
      </c>
      <c r="AS534" s="4">
        <v>311.2</v>
      </c>
      <c r="AT534" s="4">
        <v>32.1</v>
      </c>
      <c r="AU534" s="4">
        <v>12</v>
      </c>
      <c r="AV534" s="4">
        <v>11</v>
      </c>
      <c r="AW534" s="4" t="s">
        <v>197</v>
      </c>
      <c r="AX534" s="4">
        <v>1.9875119999999999</v>
      </c>
      <c r="AY534" s="4">
        <v>1.39001</v>
      </c>
      <c r="AZ534" s="4">
        <v>2.787512</v>
      </c>
      <c r="BA534" s="4">
        <v>11.154</v>
      </c>
      <c r="BB534" s="4">
        <v>12.21</v>
      </c>
      <c r="BC534" s="4">
        <v>1.0900000000000001</v>
      </c>
      <c r="BD534" s="4">
        <v>16.218</v>
      </c>
      <c r="BE534" s="4">
        <v>2418.0479999999998</v>
      </c>
      <c r="BF534" s="4">
        <v>0.52100000000000002</v>
      </c>
      <c r="BG534" s="4">
        <v>10.782999999999999</v>
      </c>
      <c r="BH534" s="4">
        <v>0</v>
      </c>
      <c r="BI534" s="4">
        <v>10.782999999999999</v>
      </c>
      <c r="BJ534" s="4">
        <v>8.3819999999999997</v>
      </c>
      <c r="BK534" s="4">
        <v>0</v>
      </c>
      <c r="BL534" s="4">
        <v>8.3819999999999997</v>
      </c>
      <c r="BM534" s="4">
        <v>0.20280000000000001</v>
      </c>
      <c r="BQ534" s="4">
        <v>76.174999999999997</v>
      </c>
      <c r="BR534" s="4">
        <v>0.295238</v>
      </c>
      <c r="BS534" s="4">
        <v>-5</v>
      </c>
      <c r="BT534" s="4">
        <v>0.197242</v>
      </c>
      <c r="BU534" s="4">
        <v>7.2148789999999998</v>
      </c>
      <c r="BV534" s="4">
        <v>3.9842879999999998</v>
      </c>
    </row>
    <row r="535" spans="1:74" x14ac:dyDescent="0.25">
      <c r="A535" s="2">
        <v>42803</v>
      </c>
      <c r="B535" s="3">
        <v>0.42533361111111107</v>
      </c>
      <c r="C535" s="4">
        <v>13.93</v>
      </c>
      <c r="D535" s="4">
        <v>3.0000000000000001E-3</v>
      </c>
      <c r="E535" s="4">
        <v>30.2</v>
      </c>
      <c r="F535" s="4">
        <v>564.1</v>
      </c>
      <c r="G535" s="4">
        <v>-15.5</v>
      </c>
      <c r="H535" s="4">
        <v>22</v>
      </c>
      <c r="J535" s="4">
        <v>0.7</v>
      </c>
      <c r="K535" s="4">
        <v>0.85970000000000002</v>
      </c>
      <c r="L535" s="4">
        <v>11.9755</v>
      </c>
      <c r="M535" s="4">
        <v>2.5999999999999999E-3</v>
      </c>
      <c r="N535" s="4">
        <v>484.92559999999997</v>
      </c>
      <c r="O535" s="4">
        <v>0</v>
      </c>
      <c r="P535" s="4">
        <v>484.9</v>
      </c>
      <c r="Q535" s="4">
        <v>376.9237</v>
      </c>
      <c r="R535" s="4">
        <v>0</v>
      </c>
      <c r="S535" s="4">
        <v>376.9</v>
      </c>
      <c r="T535" s="4">
        <v>22.0016</v>
      </c>
      <c r="W535" s="4">
        <v>0</v>
      </c>
      <c r="X535" s="4">
        <v>0.6018</v>
      </c>
      <c r="Y535" s="4">
        <v>11.7</v>
      </c>
      <c r="Z535" s="4">
        <v>853</v>
      </c>
      <c r="AA535" s="4">
        <v>863</v>
      </c>
      <c r="AB535" s="4">
        <v>852</v>
      </c>
      <c r="AC535" s="4">
        <v>75</v>
      </c>
      <c r="AD535" s="4">
        <v>14.04</v>
      </c>
      <c r="AE535" s="4">
        <v>0.32</v>
      </c>
      <c r="AF535" s="4">
        <v>982</v>
      </c>
      <c r="AG535" s="4">
        <v>-5</v>
      </c>
      <c r="AH535" s="4">
        <v>10</v>
      </c>
      <c r="AI535" s="4">
        <v>13</v>
      </c>
      <c r="AJ535" s="4">
        <v>120</v>
      </c>
      <c r="AK535" s="4">
        <v>118</v>
      </c>
      <c r="AL535" s="4">
        <v>4.5</v>
      </c>
      <c r="AM535" s="4">
        <v>142</v>
      </c>
      <c r="AN535" s="4" t="s">
        <v>155</v>
      </c>
      <c r="AO535" s="4">
        <v>2</v>
      </c>
      <c r="AP535" s="5">
        <v>0.63403935185185178</v>
      </c>
      <c r="AQ535" s="4">
        <v>47.160772000000001</v>
      </c>
      <c r="AR535" s="4">
        <v>-88.484030000000004</v>
      </c>
      <c r="AS535" s="4">
        <v>311.89999999999998</v>
      </c>
      <c r="AT535" s="4">
        <v>31.2</v>
      </c>
      <c r="AU535" s="4">
        <v>12</v>
      </c>
      <c r="AV535" s="4">
        <v>11</v>
      </c>
      <c r="AW535" s="4" t="s">
        <v>197</v>
      </c>
      <c r="AX535" s="4">
        <v>1.318182</v>
      </c>
      <c r="AY535" s="4">
        <v>1.497403</v>
      </c>
      <c r="AZ535" s="4">
        <v>2.6051950000000001</v>
      </c>
      <c r="BA535" s="4">
        <v>11.154</v>
      </c>
      <c r="BB535" s="4">
        <v>12.14</v>
      </c>
      <c r="BC535" s="4">
        <v>1.0900000000000001</v>
      </c>
      <c r="BD535" s="4">
        <v>16.321999999999999</v>
      </c>
      <c r="BE535" s="4">
        <v>2418.3470000000002</v>
      </c>
      <c r="BF535" s="4">
        <v>0.33400000000000002</v>
      </c>
      <c r="BG535" s="4">
        <v>10.255000000000001</v>
      </c>
      <c r="BH535" s="4">
        <v>0</v>
      </c>
      <c r="BI535" s="4">
        <v>10.255000000000001</v>
      </c>
      <c r="BJ535" s="4">
        <v>7.9710000000000001</v>
      </c>
      <c r="BK535" s="4">
        <v>0</v>
      </c>
      <c r="BL535" s="4">
        <v>7.9710000000000001</v>
      </c>
      <c r="BM535" s="4">
        <v>0.1842</v>
      </c>
      <c r="BQ535" s="4">
        <v>88.36</v>
      </c>
      <c r="BR535" s="4">
        <v>0.34865800000000002</v>
      </c>
      <c r="BS535" s="4">
        <v>-5</v>
      </c>
      <c r="BT535" s="4">
        <v>0.19548399999999999</v>
      </c>
      <c r="BU535" s="4">
        <v>8.5203290000000003</v>
      </c>
      <c r="BV535" s="4">
        <v>3.9487770000000002</v>
      </c>
    </row>
    <row r="536" spans="1:74" x14ac:dyDescent="0.25">
      <c r="A536" s="2">
        <v>42803</v>
      </c>
      <c r="B536" s="3">
        <v>0.42534518518518522</v>
      </c>
      <c r="C536" s="4">
        <v>13.805999999999999</v>
      </c>
      <c r="D536" s="4">
        <v>3.0000000000000001E-3</v>
      </c>
      <c r="E536" s="4">
        <v>30</v>
      </c>
      <c r="F536" s="4">
        <v>548.79999999999995</v>
      </c>
      <c r="G536" s="4">
        <v>-15.6</v>
      </c>
      <c r="H536" s="4">
        <v>22.2</v>
      </c>
      <c r="J536" s="4">
        <v>0.8</v>
      </c>
      <c r="K536" s="4">
        <v>0.86080000000000001</v>
      </c>
      <c r="L536" s="4">
        <v>11.8842</v>
      </c>
      <c r="M536" s="4">
        <v>2.5999999999999999E-3</v>
      </c>
      <c r="N536" s="4">
        <v>472.40370000000001</v>
      </c>
      <c r="O536" s="4">
        <v>0</v>
      </c>
      <c r="P536" s="4">
        <v>472.4</v>
      </c>
      <c r="Q536" s="4">
        <v>367.19069999999999</v>
      </c>
      <c r="R536" s="4">
        <v>0</v>
      </c>
      <c r="S536" s="4">
        <v>367.2</v>
      </c>
      <c r="T536" s="4">
        <v>22.235900000000001</v>
      </c>
      <c r="W536" s="4">
        <v>0</v>
      </c>
      <c r="X536" s="4">
        <v>0.68859999999999999</v>
      </c>
      <c r="Y536" s="4">
        <v>11.7</v>
      </c>
      <c r="Z536" s="4">
        <v>854</v>
      </c>
      <c r="AA536" s="4">
        <v>864</v>
      </c>
      <c r="AB536" s="4">
        <v>853</v>
      </c>
      <c r="AC536" s="4">
        <v>75</v>
      </c>
      <c r="AD536" s="4">
        <v>14.04</v>
      </c>
      <c r="AE536" s="4">
        <v>0.32</v>
      </c>
      <c r="AF536" s="4">
        <v>982</v>
      </c>
      <c r="AG536" s="4">
        <v>-5</v>
      </c>
      <c r="AH536" s="4">
        <v>10</v>
      </c>
      <c r="AI536" s="4">
        <v>13</v>
      </c>
      <c r="AJ536" s="4">
        <v>120</v>
      </c>
      <c r="AK536" s="4">
        <v>118</v>
      </c>
      <c r="AL536" s="4">
        <v>4.5999999999999996</v>
      </c>
      <c r="AM536" s="4">
        <v>142</v>
      </c>
      <c r="AN536" s="4" t="s">
        <v>155</v>
      </c>
      <c r="AO536" s="4">
        <v>2</v>
      </c>
      <c r="AP536" s="5">
        <v>0.63405092592592593</v>
      </c>
      <c r="AQ536" s="4">
        <v>47.160887000000002</v>
      </c>
      <c r="AR536" s="4">
        <v>-88.483986000000002</v>
      </c>
      <c r="AS536" s="4">
        <v>312.39999999999998</v>
      </c>
      <c r="AT536" s="4">
        <v>30.3</v>
      </c>
      <c r="AU536" s="4">
        <v>12</v>
      </c>
      <c r="AV536" s="4">
        <v>11</v>
      </c>
      <c r="AW536" s="4" t="s">
        <v>197</v>
      </c>
      <c r="AX536" s="4">
        <v>1.494605</v>
      </c>
      <c r="AY536" s="4">
        <v>1.5</v>
      </c>
      <c r="AZ536" s="4">
        <v>2.7946049999999998</v>
      </c>
      <c r="BA536" s="4">
        <v>11.154</v>
      </c>
      <c r="BB536" s="4">
        <v>12.25</v>
      </c>
      <c r="BC536" s="4">
        <v>1.1000000000000001</v>
      </c>
      <c r="BD536" s="4">
        <v>16.170000000000002</v>
      </c>
      <c r="BE536" s="4">
        <v>2418.4</v>
      </c>
      <c r="BF536" s="4">
        <v>0.33400000000000002</v>
      </c>
      <c r="BG536" s="4">
        <v>10.067</v>
      </c>
      <c r="BH536" s="4">
        <v>0</v>
      </c>
      <c r="BI536" s="4">
        <v>10.067</v>
      </c>
      <c r="BJ536" s="4">
        <v>7.8250000000000002</v>
      </c>
      <c r="BK536" s="4">
        <v>0</v>
      </c>
      <c r="BL536" s="4">
        <v>7.8250000000000002</v>
      </c>
      <c r="BM536" s="4">
        <v>0.18759999999999999</v>
      </c>
      <c r="BQ536" s="4">
        <v>101.896</v>
      </c>
      <c r="BR536" s="4">
        <v>0.294296</v>
      </c>
      <c r="BS536" s="4">
        <v>-5</v>
      </c>
      <c r="BT536" s="4">
        <v>0.19500000000000001</v>
      </c>
      <c r="BU536" s="4">
        <v>7.191859</v>
      </c>
      <c r="BV536" s="4">
        <v>3.9390000000000001</v>
      </c>
    </row>
    <row r="537" spans="1:74" x14ac:dyDescent="0.25">
      <c r="A537" s="2">
        <v>42803</v>
      </c>
      <c r="B537" s="3">
        <v>0.42535675925925925</v>
      </c>
      <c r="C537" s="4">
        <v>13.808999999999999</v>
      </c>
      <c r="D537" s="4">
        <v>3.7000000000000002E-3</v>
      </c>
      <c r="E537" s="4">
        <v>36.778638999999998</v>
      </c>
      <c r="F537" s="4">
        <v>531.79999999999995</v>
      </c>
      <c r="G537" s="4">
        <v>-6.8</v>
      </c>
      <c r="H537" s="4">
        <v>26.5</v>
      </c>
      <c r="J537" s="4">
        <v>0.9</v>
      </c>
      <c r="K537" s="4">
        <v>0.86080000000000001</v>
      </c>
      <c r="L537" s="4">
        <v>11.886799999999999</v>
      </c>
      <c r="M537" s="4">
        <v>3.2000000000000002E-3</v>
      </c>
      <c r="N537" s="4">
        <v>457.76069999999999</v>
      </c>
      <c r="O537" s="4">
        <v>0</v>
      </c>
      <c r="P537" s="4">
        <v>457.8</v>
      </c>
      <c r="Q537" s="4">
        <v>355.80889999999999</v>
      </c>
      <c r="R537" s="4">
        <v>0</v>
      </c>
      <c r="S537" s="4">
        <v>355.8</v>
      </c>
      <c r="T537" s="4">
        <v>26.521799999999999</v>
      </c>
      <c r="W537" s="4">
        <v>0</v>
      </c>
      <c r="X537" s="4">
        <v>0.77470000000000006</v>
      </c>
      <c r="Y537" s="4">
        <v>11.8</v>
      </c>
      <c r="Z537" s="4">
        <v>853</v>
      </c>
      <c r="AA537" s="4">
        <v>863</v>
      </c>
      <c r="AB537" s="4">
        <v>852</v>
      </c>
      <c r="AC537" s="4">
        <v>75</v>
      </c>
      <c r="AD537" s="4">
        <v>14.04</v>
      </c>
      <c r="AE537" s="4">
        <v>0.32</v>
      </c>
      <c r="AF537" s="4">
        <v>982</v>
      </c>
      <c r="AG537" s="4">
        <v>-5</v>
      </c>
      <c r="AH537" s="4">
        <v>10</v>
      </c>
      <c r="AI537" s="4">
        <v>13</v>
      </c>
      <c r="AJ537" s="4">
        <v>120</v>
      </c>
      <c r="AK537" s="4">
        <v>118</v>
      </c>
      <c r="AL537" s="4">
        <v>4.5999999999999996</v>
      </c>
      <c r="AM537" s="4">
        <v>142</v>
      </c>
      <c r="AN537" s="4" t="s">
        <v>155</v>
      </c>
      <c r="AO537" s="4">
        <v>2</v>
      </c>
      <c r="AP537" s="5">
        <v>0.63406249999999997</v>
      </c>
      <c r="AQ537" s="4">
        <v>47.161011999999999</v>
      </c>
      <c r="AR537" s="4">
        <v>-88.483963000000003</v>
      </c>
      <c r="AS537" s="4">
        <v>312.60000000000002</v>
      </c>
      <c r="AT537" s="4">
        <v>30.6</v>
      </c>
      <c r="AU537" s="4">
        <v>12</v>
      </c>
      <c r="AV537" s="4">
        <v>11</v>
      </c>
      <c r="AW537" s="4" t="s">
        <v>197</v>
      </c>
      <c r="AX537" s="4">
        <v>1.111189</v>
      </c>
      <c r="AY537" s="4">
        <v>1.5</v>
      </c>
      <c r="AZ537" s="4">
        <v>1.9251750000000001</v>
      </c>
      <c r="BA537" s="4">
        <v>11.154</v>
      </c>
      <c r="BB537" s="4">
        <v>12.24</v>
      </c>
      <c r="BC537" s="4">
        <v>1.1000000000000001</v>
      </c>
      <c r="BD537" s="4">
        <v>16.173999999999999</v>
      </c>
      <c r="BE537" s="4">
        <v>2418.192</v>
      </c>
      <c r="BF537" s="4">
        <v>0.41</v>
      </c>
      <c r="BG537" s="4">
        <v>9.7520000000000007</v>
      </c>
      <c r="BH537" s="4">
        <v>0</v>
      </c>
      <c r="BI537" s="4">
        <v>9.7520000000000007</v>
      </c>
      <c r="BJ537" s="4">
        <v>7.58</v>
      </c>
      <c r="BK537" s="4">
        <v>0</v>
      </c>
      <c r="BL537" s="4">
        <v>7.58</v>
      </c>
      <c r="BM537" s="4">
        <v>0.22370000000000001</v>
      </c>
      <c r="BQ537" s="4">
        <v>114.592</v>
      </c>
      <c r="BR537" s="4">
        <v>0.26314599999999999</v>
      </c>
      <c r="BS537" s="4">
        <v>-5</v>
      </c>
      <c r="BT537" s="4">
        <v>0.196516</v>
      </c>
      <c r="BU537" s="4">
        <v>6.4306299999999998</v>
      </c>
      <c r="BV537" s="4">
        <v>3.9696229999999999</v>
      </c>
    </row>
    <row r="538" spans="1:74" x14ac:dyDescent="0.25">
      <c r="A538" s="2">
        <v>42803</v>
      </c>
      <c r="B538" s="3">
        <v>0.42536833333333335</v>
      </c>
      <c r="C538" s="4">
        <v>14.06</v>
      </c>
      <c r="D538" s="4">
        <v>3.0000000000000001E-3</v>
      </c>
      <c r="E538" s="4">
        <v>29.720853999999999</v>
      </c>
      <c r="F538" s="4">
        <v>519.79999999999995</v>
      </c>
      <c r="G538" s="4">
        <v>-6.8</v>
      </c>
      <c r="H538" s="4">
        <v>27.5</v>
      </c>
      <c r="J538" s="4">
        <v>1</v>
      </c>
      <c r="K538" s="4">
        <v>0.85860000000000003</v>
      </c>
      <c r="L538" s="4">
        <v>12.071199999999999</v>
      </c>
      <c r="M538" s="4">
        <v>2.5999999999999999E-3</v>
      </c>
      <c r="N538" s="4">
        <v>446.30540000000002</v>
      </c>
      <c r="O538" s="4">
        <v>0</v>
      </c>
      <c r="P538" s="4">
        <v>446.3</v>
      </c>
      <c r="Q538" s="4">
        <v>346.90499999999997</v>
      </c>
      <c r="R538" s="4">
        <v>0</v>
      </c>
      <c r="S538" s="4">
        <v>346.9</v>
      </c>
      <c r="T538" s="4">
        <v>27.549900000000001</v>
      </c>
      <c r="W538" s="4">
        <v>0</v>
      </c>
      <c r="X538" s="4">
        <v>0.85860000000000003</v>
      </c>
      <c r="Y538" s="4">
        <v>11.7</v>
      </c>
      <c r="Z538" s="4">
        <v>853</v>
      </c>
      <c r="AA538" s="4">
        <v>864</v>
      </c>
      <c r="AB538" s="4">
        <v>852</v>
      </c>
      <c r="AC538" s="4">
        <v>75</v>
      </c>
      <c r="AD538" s="4">
        <v>14.04</v>
      </c>
      <c r="AE538" s="4">
        <v>0.32</v>
      </c>
      <c r="AF538" s="4">
        <v>982</v>
      </c>
      <c r="AG538" s="4">
        <v>-5</v>
      </c>
      <c r="AH538" s="4">
        <v>10</v>
      </c>
      <c r="AI538" s="4">
        <v>13</v>
      </c>
      <c r="AJ538" s="4">
        <v>120</v>
      </c>
      <c r="AK538" s="4">
        <v>118.8</v>
      </c>
      <c r="AL538" s="4">
        <v>4.7</v>
      </c>
      <c r="AM538" s="4">
        <v>142</v>
      </c>
      <c r="AN538" s="4" t="s">
        <v>155</v>
      </c>
      <c r="AO538" s="4">
        <v>2</v>
      </c>
      <c r="AP538" s="5">
        <v>0.63407407407407412</v>
      </c>
      <c r="AQ538" s="4">
        <v>47.161135999999999</v>
      </c>
      <c r="AR538" s="4">
        <v>-88.483937999999995</v>
      </c>
      <c r="AS538" s="4">
        <v>312.89999999999998</v>
      </c>
      <c r="AT538" s="4">
        <v>31</v>
      </c>
      <c r="AU538" s="4">
        <v>12</v>
      </c>
      <c r="AV538" s="4">
        <v>12</v>
      </c>
      <c r="AW538" s="4" t="s">
        <v>404</v>
      </c>
      <c r="AX538" s="4">
        <v>0.90579399999999999</v>
      </c>
      <c r="AY538" s="4">
        <v>1.4028970000000001</v>
      </c>
      <c r="AZ538" s="4">
        <v>1.705794</v>
      </c>
      <c r="BA538" s="4">
        <v>11.154</v>
      </c>
      <c r="BB538" s="4">
        <v>12.04</v>
      </c>
      <c r="BC538" s="4">
        <v>1.08</v>
      </c>
      <c r="BD538" s="4">
        <v>16.475000000000001</v>
      </c>
      <c r="BE538" s="4">
        <v>2418.1880000000001</v>
      </c>
      <c r="BF538" s="4">
        <v>0.32500000000000001</v>
      </c>
      <c r="BG538" s="4">
        <v>9.3629999999999995</v>
      </c>
      <c r="BH538" s="4">
        <v>0</v>
      </c>
      <c r="BI538" s="4">
        <v>9.3629999999999995</v>
      </c>
      <c r="BJ538" s="4">
        <v>7.2779999999999996</v>
      </c>
      <c r="BK538" s="4">
        <v>0</v>
      </c>
      <c r="BL538" s="4">
        <v>7.2779999999999996</v>
      </c>
      <c r="BM538" s="4">
        <v>0.2288</v>
      </c>
      <c r="BQ538" s="4">
        <v>125.056</v>
      </c>
      <c r="BR538" s="4">
        <v>0.28880400000000001</v>
      </c>
      <c r="BS538" s="4">
        <v>-5</v>
      </c>
      <c r="BT538" s="4">
        <v>0.19472600000000001</v>
      </c>
      <c r="BU538" s="4">
        <v>7.0576480000000004</v>
      </c>
      <c r="BV538" s="4">
        <v>3.933465</v>
      </c>
    </row>
    <row r="539" spans="1:74" x14ac:dyDescent="0.25">
      <c r="A539" s="2">
        <v>42803</v>
      </c>
      <c r="B539" s="3">
        <v>0.42537990740740739</v>
      </c>
      <c r="C539" s="4">
        <v>14.074</v>
      </c>
      <c r="D539" s="4">
        <v>7.7000000000000002E-3</v>
      </c>
      <c r="E539" s="4">
        <v>76.805897000000002</v>
      </c>
      <c r="F539" s="4">
        <v>542.9</v>
      </c>
      <c r="G539" s="4">
        <v>-26.1</v>
      </c>
      <c r="H539" s="4">
        <v>28.2</v>
      </c>
      <c r="J539" s="4">
        <v>1</v>
      </c>
      <c r="K539" s="4">
        <v>0.85840000000000005</v>
      </c>
      <c r="L539" s="4">
        <v>12.0816</v>
      </c>
      <c r="M539" s="4">
        <v>6.6E-3</v>
      </c>
      <c r="N539" s="4">
        <v>466.01920000000001</v>
      </c>
      <c r="O539" s="4">
        <v>0</v>
      </c>
      <c r="P539" s="4">
        <v>466</v>
      </c>
      <c r="Q539" s="4">
        <v>362.24250000000001</v>
      </c>
      <c r="R539" s="4">
        <v>0</v>
      </c>
      <c r="S539" s="4">
        <v>362.2</v>
      </c>
      <c r="T539" s="4">
        <v>28.160900000000002</v>
      </c>
      <c r="W539" s="4">
        <v>0</v>
      </c>
      <c r="X539" s="4">
        <v>0.85840000000000005</v>
      </c>
      <c r="Y539" s="4">
        <v>11.7</v>
      </c>
      <c r="Z539" s="4">
        <v>853</v>
      </c>
      <c r="AA539" s="4">
        <v>864</v>
      </c>
      <c r="AB539" s="4">
        <v>851</v>
      </c>
      <c r="AC539" s="4">
        <v>75</v>
      </c>
      <c r="AD539" s="4">
        <v>14.05</v>
      </c>
      <c r="AE539" s="4">
        <v>0.32</v>
      </c>
      <c r="AF539" s="4">
        <v>981</v>
      </c>
      <c r="AG539" s="4">
        <v>-5</v>
      </c>
      <c r="AH539" s="4">
        <v>10</v>
      </c>
      <c r="AI539" s="4">
        <v>13</v>
      </c>
      <c r="AJ539" s="4">
        <v>120</v>
      </c>
      <c r="AK539" s="4">
        <v>118.2</v>
      </c>
      <c r="AL539" s="4">
        <v>4.9000000000000004</v>
      </c>
      <c r="AM539" s="4">
        <v>142</v>
      </c>
      <c r="AN539" s="4" t="s">
        <v>155</v>
      </c>
      <c r="AO539" s="4">
        <v>2</v>
      </c>
      <c r="AP539" s="5">
        <v>0.63408564814814816</v>
      </c>
      <c r="AQ539" s="4">
        <v>47.161265999999998</v>
      </c>
      <c r="AR539" s="4">
        <v>-88.483945000000006</v>
      </c>
      <c r="AS539" s="4">
        <v>312.89999999999998</v>
      </c>
      <c r="AT539" s="4">
        <v>31.5</v>
      </c>
      <c r="AU539" s="4">
        <v>12</v>
      </c>
      <c r="AV539" s="4">
        <v>12</v>
      </c>
      <c r="AW539" s="4" t="s">
        <v>404</v>
      </c>
      <c r="AX539" s="4">
        <v>1.3850150000000001</v>
      </c>
      <c r="AY539" s="4">
        <v>1.594006</v>
      </c>
      <c r="AZ539" s="4">
        <v>2.1850149999999999</v>
      </c>
      <c r="BA539" s="4">
        <v>11.154</v>
      </c>
      <c r="BB539" s="4">
        <v>12.02</v>
      </c>
      <c r="BC539" s="4">
        <v>1.08</v>
      </c>
      <c r="BD539" s="4">
        <v>16.489999999999998</v>
      </c>
      <c r="BE539" s="4">
        <v>2417.3589999999999</v>
      </c>
      <c r="BF539" s="4">
        <v>0.84</v>
      </c>
      <c r="BG539" s="4">
        <v>9.7650000000000006</v>
      </c>
      <c r="BH539" s="4">
        <v>0</v>
      </c>
      <c r="BI539" s="4">
        <v>9.7650000000000006</v>
      </c>
      <c r="BJ539" s="4">
        <v>7.59</v>
      </c>
      <c r="BK539" s="4">
        <v>0</v>
      </c>
      <c r="BL539" s="4">
        <v>7.59</v>
      </c>
      <c r="BM539" s="4">
        <v>0.2336</v>
      </c>
      <c r="BQ539" s="4">
        <v>124.889</v>
      </c>
      <c r="BR539" s="4">
        <v>0.40487800000000002</v>
      </c>
      <c r="BS539" s="4">
        <v>-5</v>
      </c>
      <c r="BT539" s="4">
        <v>0.196274</v>
      </c>
      <c r="BU539" s="4">
        <v>9.8942069999999998</v>
      </c>
      <c r="BV539" s="4">
        <v>3.9647350000000001</v>
      </c>
    </row>
    <row r="540" spans="1:74" x14ac:dyDescent="0.25">
      <c r="A540" s="2">
        <v>42803</v>
      </c>
      <c r="B540" s="3">
        <v>0.42539148148148148</v>
      </c>
      <c r="C540" s="4">
        <v>14.571</v>
      </c>
      <c r="D540" s="4">
        <v>2.12E-2</v>
      </c>
      <c r="E540" s="4">
        <v>211.816667</v>
      </c>
      <c r="F540" s="4">
        <v>581.6</v>
      </c>
      <c r="G540" s="4">
        <v>-19</v>
      </c>
      <c r="H540" s="4">
        <v>28.9</v>
      </c>
      <c r="J540" s="4">
        <v>1</v>
      </c>
      <c r="K540" s="4">
        <v>0.8538</v>
      </c>
      <c r="L540" s="4">
        <v>12.4415</v>
      </c>
      <c r="M540" s="4">
        <v>1.8100000000000002E-2</v>
      </c>
      <c r="N540" s="4">
        <v>496.62270000000001</v>
      </c>
      <c r="O540" s="4">
        <v>0</v>
      </c>
      <c r="P540" s="4">
        <v>496.6</v>
      </c>
      <c r="Q540" s="4">
        <v>386.02050000000003</v>
      </c>
      <c r="R540" s="4">
        <v>0</v>
      </c>
      <c r="S540" s="4">
        <v>386</v>
      </c>
      <c r="T540" s="4">
        <v>28.8565</v>
      </c>
      <c r="W540" s="4">
        <v>0</v>
      </c>
      <c r="X540" s="4">
        <v>0.8538</v>
      </c>
      <c r="Y540" s="4">
        <v>11.7</v>
      </c>
      <c r="Z540" s="4">
        <v>851</v>
      </c>
      <c r="AA540" s="4">
        <v>862</v>
      </c>
      <c r="AB540" s="4">
        <v>849</v>
      </c>
      <c r="AC540" s="4">
        <v>75</v>
      </c>
      <c r="AD540" s="4">
        <v>14.04</v>
      </c>
      <c r="AE540" s="4">
        <v>0.32</v>
      </c>
      <c r="AF540" s="4">
        <v>982</v>
      </c>
      <c r="AG540" s="4">
        <v>-5</v>
      </c>
      <c r="AH540" s="4">
        <v>10</v>
      </c>
      <c r="AI540" s="4">
        <v>13</v>
      </c>
      <c r="AJ540" s="4">
        <v>120</v>
      </c>
      <c r="AK540" s="4">
        <v>118.8</v>
      </c>
      <c r="AL540" s="4">
        <v>4.8</v>
      </c>
      <c r="AM540" s="4">
        <v>142</v>
      </c>
      <c r="AN540" s="4" t="s">
        <v>155</v>
      </c>
      <c r="AO540" s="4">
        <v>2</v>
      </c>
      <c r="AP540" s="5">
        <v>0.6340972222222222</v>
      </c>
      <c r="AQ540" s="4">
        <v>47.161394000000001</v>
      </c>
      <c r="AR540" s="4">
        <v>-88.483959999999996</v>
      </c>
      <c r="AS540" s="4">
        <v>313.60000000000002</v>
      </c>
      <c r="AT540" s="4">
        <v>31.5</v>
      </c>
      <c r="AU540" s="4">
        <v>12</v>
      </c>
      <c r="AV540" s="4">
        <v>12</v>
      </c>
      <c r="AW540" s="4" t="s">
        <v>404</v>
      </c>
      <c r="AX540" s="4">
        <v>1.8845149999999999</v>
      </c>
      <c r="AY540" s="4">
        <v>1.890709</v>
      </c>
      <c r="AZ540" s="4">
        <v>2.7814190000000001</v>
      </c>
      <c r="BA540" s="4">
        <v>11.154</v>
      </c>
      <c r="BB540" s="4">
        <v>11.63</v>
      </c>
      <c r="BC540" s="4">
        <v>1.04</v>
      </c>
      <c r="BD540" s="4">
        <v>17.117000000000001</v>
      </c>
      <c r="BE540" s="4">
        <v>2414.9319999999998</v>
      </c>
      <c r="BF540" s="4">
        <v>2.234</v>
      </c>
      <c r="BG540" s="4">
        <v>10.095000000000001</v>
      </c>
      <c r="BH540" s="4">
        <v>0</v>
      </c>
      <c r="BI540" s="4">
        <v>10.095000000000001</v>
      </c>
      <c r="BJ540" s="4">
        <v>7.8470000000000004</v>
      </c>
      <c r="BK540" s="4">
        <v>0</v>
      </c>
      <c r="BL540" s="4">
        <v>7.8470000000000004</v>
      </c>
      <c r="BM540" s="4">
        <v>0.23219999999999999</v>
      </c>
      <c r="BQ540" s="4">
        <v>120.50700000000001</v>
      </c>
      <c r="BR540" s="4">
        <v>0.417018</v>
      </c>
      <c r="BS540" s="4">
        <v>-5</v>
      </c>
      <c r="BT540" s="4">
        <v>0.196242</v>
      </c>
      <c r="BU540" s="4">
        <v>10.190877</v>
      </c>
      <c r="BV540" s="4">
        <v>3.9640879999999998</v>
      </c>
    </row>
    <row r="541" spans="1:74" x14ac:dyDescent="0.25">
      <c r="A541" s="2">
        <v>42803</v>
      </c>
      <c r="B541" s="3">
        <v>0.42540305555555552</v>
      </c>
      <c r="C541" s="4">
        <v>14.419</v>
      </c>
      <c r="D541" s="4">
        <v>3.2800000000000003E-2</v>
      </c>
      <c r="E541" s="4">
        <v>328.48333300000002</v>
      </c>
      <c r="F541" s="4">
        <v>542.79999999999995</v>
      </c>
      <c r="G541" s="4">
        <v>-19.5</v>
      </c>
      <c r="H541" s="4">
        <v>27</v>
      </c>
      <c r="J541" s="4">
        <v>1</v>
      </c>
      <c r="K541" s="4">
        <v>0.85499999999999998</v>
      </c>
      <c r="L541" s="4">
        <v>12.327999999999999</v>
      </c>
      <c r="M541" s="4">
        <v>2.81E-2</v>
      </c>
      <c r="N541" s="4">
        <v>464.0686</v>
      </c>
      <c r="O541" s="4">
        <v>0</v>
      </c>
      <c r="P541" s="4">
        <v>464.1</v>
      </c>
      <c r="Q541" s="4">
        <v>360.71190000000001</v>
      </c>
      <c r="R541" s="4">
        <v>0</v>
      </c>
      <c r="S541" s="4">
        <v>360.7</v>
      </c>
      <c r="T541" s="4">
        <v>27.027000000000001</v>
      </c>
      <c r="W541" s="4">
        <v>0</v>
      </c>
      <c r="X541" s="4">
        <v>0.85499999999999998</v>
      </c>
      <c r="Y541" s="4">
        <v>11.6</v>
      </c>
      <c r="Z541" s="4">
        <v>853</v>
      </c>
      <c r="AA541" s="4">
        <v>861</v>
      </c>
      <c r="AB541" s="4">
        <v>850</v>
      </c>
      <c r="AC541" s="4">
        <v>75</v>
      </c>
      <c r="AD541" s="4">
        <v>14.04</v>
      </c>
      <c r="AE541" s="4">
        <v>0.32</v>
      </c>
      <c r="AF541" s="4">
        <v>982</v>
      </c>
      <c r="AG541" s="4">
        <v>-5</v>
      </c>
      <c r="AH541" s="4">
        <v>10</v>
      </c>
      <c r="AI541" s="4">
        <v>13</v>
      </c>
      <c r="AJ541" s="4">
        <v>120</v>
      </c>
      <c r="AK541" s="4">
        <v>119</v>
      </c>
      <c r="AL541" s="4">
        <v>4.5</v>
      </c>
      <c r="AM541" s="4">
        <v>142</v>
      </c>
      <c r="AN541" s="4" t="s">
        <v>155</v>
      </c>
      <c r="AO541" s="4">
        <v>2</v>
      </c>
      <c r="AP541" s="5">
        <v>0.63410879629629624</v>
      </c>
      <c r="AQ541" s="4">
        <v>47.161523000000003</v>
      </c>
      <c r="AR541" s="4">
        <v>-88.483969999999999</v>
      </c>
      <c r="AS541" s="4">
        <v>314</v>
      </c>
      <c r="AT541" s="4">
        <v>31.8</v>
      </c>
      <c r="AU541" s="4">
        <v>12</v>
      </c>
      <c r="AV541" s="4">
        <v>12</v>
      </c>
      <c r="AW541" s="4" t="s">
        <v>404</v>
      </c>
      <c r="AX541" s="4">
        <v>1.029641</v>
      </c>
      <c r="AY541" s="4">
        <v>1.60988</v>
      </c>
      <c r="AZ541" s="4">
        <v>1.9296409999999999</v>
      </c>
      <c r="BA541" s="4">
        <v>11.154</v>
      </c>
      <c r="BB541" s="4">
        <v>11.73</v>
      </c>
      <c r="BC541" s="4">
        <v>1.05</v>
      </c>
      <c r="BD541" s="4">
        <v>16.963000000000001</v>
      </c>
      <c r="BE541" s="4">
        <v>2413.0410000000002</v>
      </c>
      <c r="BF541" s="4">
        <v>3.4990000000000001</v>
      </c>
      <c r="BG541" s="4">
        <v>9.5120000000000005</v>
      </c>
      <c r="BH541" s="4">
        <v>0</v>
      </c>
      <c r="BI541" s="4">
        <v>9.5120000000000005</v>
      </c>
      <c r="BJ541" s="4">
        <v>7.3940000000000001</v>
      </c>
      <c r="BK541" s="4">
        <v>0</v>
      </c>
      <c r="BL541" s="4">
        <v>7.3940000000000001</v>
      </c>
      <c r="BM541" s="4">
        <v>0.21940000000000001</v>
      </c>
      <c r="BQ541" s="4">
        <v>121.68</v>
      </c>
      <c r="BR541" s="4">
        <v>0.37513200000000002</v>
      </c>
      <c r="BS541" s="4">
        <v>-5</v>
      </c>
      <c r="BT541" s="4">
        <v>0.19372600000000001</v>
      </c>
      <c r="BU541" s="4">
        <v>9.1672879999999992</v>
      </c>
      <c r="BV541" s="4">
        <v>3.913265</v>
      </c>
    </row>
    <row r="542" spans="1:74" x14ac:dyDescent="0.25">
      <c r="A542" s="2">
        <v>42803</v>
      </c>
      <c r="B542" s="3">
        <v>0.42541462962962967</v>
      </c>
      <c r="C542" s="4">
        <v>14.25</v>
      </c>
      <c r="D542" s="4">
        <v>1.77E-2</v>
      </c>
      <c r="E542" s="4">
        <v>176.58031099999999</v>
      </c>
      <c r="F542" s="4">
        <v>538.29999999999995</v>
      </c>
      <c r="G542" s="4">
        <v>-23</v>
      </c>
      <c r="H542" s="4">
        <v>25.6</v>
      </c>
      <c r="J542" s="4">
        <v>1</v>
      </c>
      <c r="K542" s="4">
        <v>0.85660000000000003</v>
      </c>
      <c r="L542" s="4">
        <v>12.2056</v>
      </c>
      <c r="M542" s="4">
        <v>1.5100000000000001E-2</v>
      </c>
      <c r="N542" s="4">
        <v>461.08609999999999</v>
      </c>
      <c r="O542" s="4">
        <v>0</v>
      </c>
      <c r="P542" s="4">
        <v>461.1</v>
      </c>
      <c r="Q542" s="4">
        <v>358.3938</v>
      </c>
      <c r="R542" s="4">
        <v>0</v>
      </c>
      <c r="S542" s="4">
        <v>358.4</v>
      </c>
      <c r="T542" s="4">
        <v>25.6142</v>
      </c>
      <c r="W542" s="4">
        <v>0</v>
      </c>
      <c r="X542" s="4">
        <v>0.85660000000000003</v>
      </c>
      <c r="Y542" s="4">
        <v>11.7</v>
      </c>
      <c r="Z542" s="4">
        <v>852</v>
      </c>
      <c r="AA542" s="4">
        <v>862</v>
      </c>
      <c r="AB542" s="4">
        <v>850</v>
      </c>
      <c r="AC542" s="4">
        <v>75</v>
      </c>
      <c r="AD542" s="4">
        <v>14.04</v>
      </c>
      <c r="AE542" s="4">
        <v>0.32</v>
      </c>
      <c r="AF542" s="4">
        <v>982</v>
      </c>
      <c r="AG542" s="4">
        <v>-5</v>
      </c>
      <c r="AH542" s="4">
        <v>10</v>
      </c>
      <c r="AI542" s="4">
        <v>13</v>
      </c>
      <c r="AJ542" s="4">
        <v>120</v>
      </c>
      <c r="AK542" s="4">
        <v>119</v>
      </c>
      <c r="AL542" s="4">
        <v>4.2</v>
      </c>
      <c r="AM542" s="4">
        <v>142</v>
      </c>
      <c r="AN542" s="4" t="s">
        <v>155</v>
      </c>
      <c r="AO542" s="4">
        <v>2</v>
      </c>
      <c r="AP542" s="5">
        <v>0.63412037037037039</v>
      </c>
      <c r="AQ542" s="4">
        <v>47.161653999999999</v>
      </c>
      <c r="AR542" s="4">
        <v>-88.483985000000004</v>
      </c>
      <c r="AS542" s="4">
        <v>314.3</v>
      </c>
      <c r="AT542" s="4">
        <v>32.200000000000003</v>
      </c>
      <c r="AU542" s="4">
        <v>12</v>
      </c>
      <c r="AV542" s="4">
        <v>12</v>
      </c>
      <c r="AW542" s="4" t="s">
        <v>404</v>
      </c>
      <c r="AX542" s="4">
        <v>1</v>
      </c>
      <c r="AY542" s="4">
        <v>1.6</v>
      </c>
      <c r="AZ542" s="4">
        <v>1.9</v>
      </c>
      <c r="BA542" s="4">
        <v>11.154</v>
      </c>
      <c r="BB542" s="4">
        <v>11.87</v>
      </c>
      <c r="BC542" s="4">
        <v>1.06</v>
      </c>
      <c r="BD542" s="4">
        <v>16.745999999999999</v>
      </c>
      <c r="BE542" s="4">
        <v>2415.654</v>
      </c>
      <c r="BF542" s="4">
        <v>1.905</v>
      </c>
      <c r="BG542" s="4">
        <v>9.5559999999999992</v>
      </c>
      <c r="BH542" s="4">
        <v>0</v>
      </c>
      <c r="BI542" s="4">
        <v>9.5559999999999992</v>
      </c>
      <c r="BJ542" s="4">
        <v>7.4279999999999999</v>
      </c>
      <c r="BK542" s="4">
        <v>0</v>
      </c>
      <c r="BL542" s="4">
        <v>7.4279999999999999</v>
      </c>
      <c r="BM542" s="4">
        <v>0.2102</v>
      </c>
      <c r="BQ542" s="4">
        <v>123.26300000000001</v>
      </c>
      <c r="BR542" s="4">
        <v>0.32761600000000002</v>
      </c>
      <c r="BS542" s="4">
        <v>-5</v>
      </c>
      <c r="BT542" s="4">
        <v>0.19375800000000001</v>
      </c>
      <c r="BU542" s="4">
        <v>8.0061160000000005</v>
      </c>
      <c r="BV542" s="4">
        <v>3.9139119999999998</v>
      </c>
    </row>
    <row r="543" spans="1:74" x14ac:dyDescent="0.25">
      <c r="A543" s="2">
        <v>42803</v>
      </c>
      <c r="B543" s="3">
        <v>0.42542620370370371</v>
      </c>
      <c r="C543" s="4">
        <v>14.21</v>
      </c>
      <c r="D543" s="4">
        <v>8.2000000000000007E-3</v>
      </c>
      <c r="E543" s="4">
        <v>81.769547000000003</v>
      </c>
      <c r="F543" s="4">
        <v>508.2</v>
      </c>
      <c r="G543" s="4">
        <v>-25.2</v>
      </c>
      <c r="H543" s="4">
        <v>17.600000000000001</v>
      </c>
      <c r="J543" s="4">
        <v>1</v>
      </c>
      <c r="K543" s="4">
        <v>0.85699999999999998</v>
      </c>
      <c r="L543" s="4">
        <v>12.1784</v>
      </c>
      <c r="M543" s="4">
        <v>7.0000000000000001E-3</v>
      </c>
      <c r="N543" s="4">
        <v>435.55119999999999</v>
      </c>
      <c r="O543" s="4">
        <v>0</v>
      </c>
      <c r="P543" s="4">
        <v>435.6</v>
      </c>
      <c r="Q543" s="4">
        <v>338.54590000000002</v>
      </c>
      <c r="R543" s="4">
        <v>0</v>
      </c>
      <c r="S543" s="4">
        <v>338.5</v>
      </c>
      <c r="T543" s="4">
        <v>17.552199999999999</v>
      </c>
      <c r="W543" s="4">
        <v>0</v>
      </c>
      <c r="X543" s="4">
        <v>0.85699999999999998</v>
      </c>
      <c r="Y543" s="4">
        <v>11.6</v>
      </c>
      <c r="Z543" s="4">
        <v>851</v>
      </c>
      <c r="AA543" s="4">
        <v>863</v>
      </c>
      <c r="AB543" s="4">
        <v>851</v>
      </c>
      <c r="AC543" s="4">
        <v>75</v>
      </c>
      <c r="AD543" s="4">
        <v>14.04</v>
      </c>
      <c r="AE543" s="4">
        <v>0.32</v>
      </c>
      <c r="AF543" s="4">
        <v>982</v>
      </c>
      <c r="AG543" s="4">
        <v>-5</v>
      </c>
      <c r="AH543" s="4">
        <v>10</v>
      </c>
      <c r="AI543" s="4">
        <v>13</v>
      </c>
      <c r="AJ543" s="4">
        <v>120</v>
      </c>
      <c r="AK543" s="4">
        <v>119</v>
      </c>
      <c r="AL543" s="4">
        <v>4.3</v>
      </c>
      <c r="AM543" s="4">
        <v>142</v>
      </c>
      <c r="AN543" s="4" t="s">
        <v>155</v>
      </c>
      <c r="AO543" s="4">
        <v>2</v>
      </c>
      <c r="AP543" s="5">
        <v>0.63413194444444443</v>
      </c>
      <c r="AQ543" s="4">
        <v>47.161797</v>
      </c>
      <c r="AR543" s="4">
        <v>-88.484048000000001</v>
      </c>
      <c r="AS543" s="4">
        <v>314.2</v>
      </c>
      <c r="AT543" s="4">
        <v>34.299999999999997</v>
      </c>
      <c r="AU543" s="4">
        <v>12</v>
      </c>
      <c r="AV543" s="4">
        <v>12</v>
      </c>
      <c r="AW543" s="4" t="s">
        <v>404</v>
      </c>
      <c r="AX543" s="4">
        <v>1.097602</v>
      </c>
      <c r="AY543" s="4">
        <v>1.6</v>
      </c>
      <c r="AZ543" s="4">
        <v>1.9</v>
      </c>
      <c r="BA543" s="4">
        <v>11.154</v>
      </c>
      <c r="BB543" s="4">
        <v>11.92</v>
      </c>
      <c r="BC543" s="4">
        <v>1.07</v>
      </c>
      <c r="BD543" s="4">
        <v>16.681999999999999</v>
      </c>
      <c r="BE543" s="4">
        <v>2417.4389999999999</v>
      </c>
      <c r="BF543" s="4">
        <v>0.88500000000000001</v>
      </c>
      <c r="BG543" s="4">
        <v>9.0540000000000003</v>
      </c>
      <c r="BH543" s="4">
        <v>0</v>
      </c>
      <c r="BI543" s="4">
        <v>9.0540000000000003</v>
      </c>
      <c r="BJ543" s="4">
        <v>7.0380000000000003</v>
      </c>
      <c r="BK543" s="4">
        <v>0</v>
      </c>
      <c r="BL543" s="4">
        <v>7.0380000000000003</v>
      </c>
      <c r="BM543" s="4">
        <v>0.14449999999999999</v>
      </c>
      <c r="BQ543" s="4">
        <v>123.697</v>
      </c>
      <c r="BR543" s="4">
        <v>0.32736999999999999</v>
      </c>
      <c r="BS543" s="4">
        <v>-5</v>
      </c>
      <c r="BT543" s="4">
        <v>0.19400000000000001</v>
      </c>
      <c r="BU543" s="4">
        <v>8.0001040000000003</v>
      </c>
      <c r="BV543" s="4">
        <v>3.9188000000000001</v>
      </c>
    </row>
    <row r="544" spans="1:74" x14ac:dyDescent="0.25">
      <c r="A544" s="2">
        <v>42803</v>
      </c>
      <c r="B544" s="3">
        <v>0.4254377777777778</v>
      </c>
      <c r="C544" s="4">
        <v>14.257</v>
      </c>
      <c r="D544" s="4">
        <v>9.5999999999999992E-3</v>
      </c>
      <c r="E544" s="4">
        <v>95.973377999999997</v>
      </c>
      <c r="F544" s="4">
        <v>480.2</v>
      </c>
      <c r="G544" s="4">
        <v>-25.2</v>
      </c>
      <c r="H544" s="4">
        <v>24.5</v>
      </c>
      <c r="J544" s="4">
        <v>0.9</v>
      </c>
      <c r="K544" s="4">
        <v>0.85660000000000003</v>
      </c>
      <c r="L544" s="4">
        <v>12.2126</v>
      </c>
      <c r="M544" s="4">
        <v>8.2000000000000007E-3</v>
      </c>
      <c r="N544" s="4">
        <v>411.33769999999998</v>
      </c>
      <c r="O544" s="4">
        <v>0</v>
      </c>
      <c r="P544" s="4">
        <v>411.3</v>
      </c>
      <c r="Q544" s="4">
        <v>319.73790000000002</v>
      </c>
      <c r="R544" s="4">
        <v>0</v>
      </c>
      <c r="S544" s="4">
        <v>319.7</v>
      </c>
      <c r="T544" s="4">
        <v>24.450800000000001</v>
      </c>
      <c r="W544" s="4">
        <v>0</v>
      </c>
      <c r="X544" s="4">
        <v>0.77090000000000003</v>
      </c>
      <c r="Y544" s="4">
        <v>11.7</v>
      </c>
      <c r="Z544" s="4">
        <v>850</v>
      </c>
      <c r="AA544" s="4">
        <v>861</v>
      </c>
      <c r="AB544" s="4">
        <v>850</v>
      </c>
      <c r="AC544" s="4">
        <v>75</v>
      </c>
      <c r="AD544" s="4">
        <v>14.05</v>
      </c>
      <c r="AE544" s="4">
        <v>0.32</v>
      </c>
      <c r="AF544" s="4">
        <v>981</v>
      </c>
      <c r="AG544" s="4">
        <v>-5</v>
      </c>
      <c r="AH544" s="4">
        <v>9.2420000000000009</v>
      </c>
      <c r="AI544" s="4">
        <v>13</v>
      </c>
      <c r="AJ544" s="4">
        <v>119.2</v>
      </c>
      <c r="AK544" s="4">
        <v>119</v>
      </c>
      <c r="AL544" s="4">
        <v>4.3</v>
      </c>
      <c r="AM544" s="4">
        <v>142</v>
      </c>
      <c r="AN544" s="4" t="s">
        <v>155</v>
      </c>
      <c r="AO544" s="4">
        <v>2</v>
      </c>
      <c r="AP544" s="5">
        <v>0.63414351851851858</v>
      </c>
      <c r="AQ544" s="4">
        <v>47.161935</v>
      </c>
      <c r="AR544" s="4">
        <v>-88.484122999999997</v>
      </c>
      <c r="AS544" s="4">
        <v>314.5</v>
      </c>
      <c r="AT544" s="4">
        <v>35.4</v>
      </c>
      <c r="AU544" s="4">
        <v>12</v>
      </c>
      <c r="AV544" s="4">
        <v>12</v>
      </c>
      <c r="AW544" s="4" t="s">
        <v>404</v>
      </c>
      <c r="AX544" s="4">
        <v>1.295005</v>
      </c>
      <c r="AY544" s="4">
        <v>1.6</v>
      </c>
      <c r="AZ544" s="4">
        <v>2.095005</v>
      </c>
      <c r="BA544" s="4">
        <v>11.154</v>
      </c>
      <c r="BB544" s="4">
        <v>11.88</v>
      </c>
      <c r="BC544" s="4">
        <v>1.06</v>
      </c>
      <c r="BD544" s="4">
        <v>16.741</v>
      </c>
      <c r="BE544" s="4">
        <v>2417.0439999999999</v>
      </c>
      <c r="BF544" s="4">
        <v>1.036</v>
      </c>
      <c r="BG544" s="4">
        <v>8.5250000000000004</v>
      </c>
      <c r="BH544" s="4">
        <v>0</v>
      </c>
      <c r="BI544" s="4">
        <v>8.5250000000000004</v>
      </c>
      <c r="BJ544" s="4">
        <v>6.6269999999999998</v>
      </c>
      <c r="BK544" s="4">
        <v>0</v>
      </c>
      <c r="BL544" s="4">
        <v>6.6269999999999998</v>
      </c>
      <c r="BM544" s="4">
        <v>0.20069999999999999</v>
      </c>
      <c r="BQ544" s="4">
        <v>110.94199999999999</v>
      </c>
      <c r="BR544" s="4">
        <v>0.37647999999999998</v>
      </c>
      <c r="BS544" s="4">
        <v>-5</v>
      </c>
      <c r="BT544" s="4">
        <v>0.195516</v>
      </c>
      <c r="BU544" s="4">
        <v>9.2002299999999995</v>
      </c>
      <c r="BV544" s="4">
        <v>3.9494229999999999</v>
      </c>
    </row>
    <row r="545" spans="1:74" x14ac:dyDescent="0.25">
      <c r="A545" s="2">
        <v>42803</v>
      </c>
      <c r="B545" s="3">
        <v>0.42544935185185184</v>
      </c>
      <c r="C545" s="4">
        <v>14.5</v>
      </c>
      <c r="D545" s="4">
        <v>1.7399999999999999E-2</v>
      </c>
      <c r="E545" s="4">
        <v>173.60522</v>
      </c>
      <c r="F545" s="4">
        <v>442.9</v>
      </c>
      <c r="G545" s="4">
        <v>-25.1</v>
      </c>
      <c r="H545" s="4">
        <v>29.1</v>
      </c>
      <c r="J545" s="4">
        <v>0.89</v>
      </c>
      <c r="K545" s="4">
        <v>0.85429999999999995</v>
      </c>
      <c r="L545" s="4">
        <v>12.388</v>
      </c>
      <c r="M545" s="4">
        <v>1.4800000000000001E-2</v>
      </c>
      <c r="N545" s="4">
        <v>378.4042</v>
      </c>
      <c r="O545" s="4">
        <v>0</v>
      </c>
      <c r="P545" s="4">
        <v>378.4</v>
      </c>
      <c r="Q545" s="4">
        <v>294.142</v>
      </c>
      <c r="R545" s="4">
        <v>0</v>
      </c>
      <c r="S545" s="4">
        <v>294.10000000000002</v>
      </c>
      <c r="T545" s="4">
        <v>29.1</v>
      </c>
      <c r="W545" s="4">
        <v>0</v>
      </c>
      <c r="X545" s="4">
        <v>0.7621</v>
      </c>
      <c r="Y545" s="4">
        <v>11.7</v>
      </c>
      <c r="Z545" s="4">
        <v>849</v>
      </c>
      <c r="AA545" s="4">
        <v>859</v>
      </c>
      <c r="AB545" s="4">
        <v>848</v>
      </c>
      <c r="AC545" s="4">
        <v>75</v>
      </c>
      <c r="AD545" s="4">
        <v>14.05</v>
      </c>
      <c r="AE545" s="4">
        <v>0.32</v>
      </c>
      <c r="AF545" s="4">
        <v>981</v>
      </c>
      <c r="AG545" s="4">
        <v>-5</v>
      </c>
      <c r="AH545" s="4">
        <v>9</v>
      </c>
      <c r="AI545" s="4">
        <v>13</v>
      </c>
      <c r="AJ545" s="4">
        <v>119</v>
      </c>
      <c r="AK545" s="4">
        <v>119</v>
      </c>
      <c r="AL545" s="4">
        <v>4.3</v>
      </c>
      <c r="AM545" s="4">
        <v>142</v>
      </c>
      <c r="AN545" s="4" t="s">
        <v>155</v>
      </c>
      <c r="AO545" s="4">
        <v>2</v>
      </c>
      <c r="AP545" s="5">
        <v>0.63415509259259262</v>
      </c>
      <c r="AQ545" s="4">
        <v>47.162073999999997</v>
      </c>
      <c r="AR545" s="4">
        <v>-88.484171000000003</v>
      </c>
      <c r="AS545" s="4">
        <v>314.7</v>
      </c>
      <c r="AT545" s="4">
        <v>35.6</v>
      </c>
      <c r="AU545" s="4">
        <v>12</v>
      </c>
      <c r="AV545" s="4">
        <v>12</v>
      </c>
      <c r="AW545" s="4" t="s">
        <v>404</v>
      </c>
      <c r="AX545" s="4">
        <v>0.91039000000000003</v>
      </c>
      <c r="AY545" s="4">
        <v>1.3077920000000001</v>
      </c>
      <c r="AZ545" s="4">
        <v>1.6129869999999999</v>
      </c>
      <c r="BA545" s="4">
        <v>11.154</v>
      </c>
      <c r="BB545" s="4">
        <v>11.68</v>
      </c>
      <c r="BC545" s="4">
        <v>1.05</v>
      </c>
      <c r="BD545" s="4">
        <v>17.048999999999999</v>
      </c>
      <c r="BE545" s="4">
        <v>2415.5790000000002</v>
      </c>
      <c r="BF545" s="4">
        <v>1.841</v>
      </c>
      <c r="BG545" s="4">
        <v>7.7270000000000003</v>
      </c>
      <c r="BH545" s="4">
        <v>0</v>
      </c>
      <c r="BI545" s="4">
        <v>7.7270000000000003</v>
      </c>
      <c r="BJ545" s="4">
        <v>6.0060000000000002</v>
      </c>
      <c r="BK545" s="4">
        <v>0</v>
      </c>
      <c r="BL545" s="4">
        <v>6.0060000000000002</v>
      </c>
      <c r="BM545" s="4">
        <v>0.23530000000000001</v>
      </c>
      <c r="BQ545" s="4">
        <v>108.05800000000001</v>
      </c>
      <c r="BR545" s="4">
        <v>0.44936599999999999</v>
      </c>
      <c r="BS545" s="4">
        <v>-5</v>
      </c>
      <c r="BT545" s="4">
        <v>0.19600000000000001</v>
      </c>
      <c r="BU545" s="4">
        <v>10.981382</v>
      </c>
      <c r="BV545" s="4">
        <v>3.9592000000000001</v>
      </c>
    </row>
    <row r="546" spans="1:74" x14ac:dyDescent="0.25">
      <c r="A546" s="2">
        <v>42803</v>
      </c>
      <c r="B546" s="3">
        <v>0.42546092592592594</v>
      </c>
      <c r="C546" s="4">
        <v>14.5</v>
      </c>
      <c r="D546" s="4">
        <v>3.2800000000000003E-2</v>
      </c>
      <c r="E546" s="4">
        <v>328.35</v>
      </c>
      <c r="F546" s="4">
        <v>498.6</v>
      </c>
      <c r="G546" s="4">
        <v>-16.7</v>
      </c>
      <c r="H546" s="4">
        <v>32.9</v>
      </c>
      <c r="J546" s="4">
        <v>0.8</v>
      </c>
      <c r="K546" s="4">
        <v>0.85419999999999996</v>
      </c>
      <c r="L546" s="4">
        <v>12.3857</v>
      </c>
      <c r="M546" s="4">
        <v>2.8000000000000001E-2</v>
      </c>
      <c r="N546" s="4">
        <v>425.90809999999999</v>
      </c>
      <c r="O546" s="4">
        <v>0</v>
      </c>
      <c r="P546" s="4">
        <v>425.9</v>
      </c>
      <c r="Q546" s="4">
        <v>331.06779999999998</v>
      </c>
      <c r="R546" s="4">
        <v>0</v>
      </c>
      <c r="S546" s="4">
        <v>331.1</v>
      </c>
      <c r="T546" s="4">
        <v>32.878799999999998</v>
      </c>
      <c r="W546" s="4">
        <v>0</v>
      </c>
      <c r="X546" s="4">
        <v>0.68330000000000002</v>
      </c>
      <c r="Y546" s="4">
        <v>11.7</v>
      </c>
      <c r="Z546" s="4">
        <v>849</v>
      </c>
      <c r="AA546" s="4">
        <v>858</v>
      </c>
      <c r="AB546" s="4">
        <v>848</v>
      </c>
      <c r="AC546" s="4">
        <v>75</v>
      </c>
      <c r="AD546" s="4">
        <v>14.05</v>
      </c>
      <c r="AE546" s="4">
        <v>0.32</v>
      </c>
      <c r="AF546" s="4">
        <v>981</v>
      </c>
      <c r="AG546" s="4">
        <v>-5</v>
      </c>
      <c r="AH546" s="4">
        <v>9</v>
      </c>
      <c r="AI546" s="4">
        <v>13</v>
      </c>
      <c r="AJ546" s="4">
        <v>119</v>
      </c>
      <c r="AK546" s="4">
        <v>119</v>
      </c>
      <c r="AL546" s="4">
        <v>4.3</v>
      </c>
      <c r="AM546" s="4">
        <v>142</v>
      </c>
      <c r="AN546" s="4" t="s">
        <v>155</v>
      </c>
      <c r="AO546" s="4">
        <v>2</v>
      </c>
      <c r="AP546" s="5">
        <v>0.63416666666666666</v>
      </c>
      <c r="AQ546" s="4">
        <v>47.162216000000001</v>
      </c>
      <c r="AR546" s="4">
        <v>-88.484190999999996</v>
      </c>
      <c r="AS546" s="4">
        <v>315</v>
      </c>
      <c r="AT546" s="4">
        <v>35.1</v>
      </c>
      <c r="AU546" s="4">
        <v>12</v>
      </c>
      <c r="AV546" s="4">
        <v>12</v>
      </c>
      <c r="AW546" s="4" t="s">
        <v>404</v>
      </c>
      <c r="AX546" s="4">
        <v>0.9</v>
      </c>
      <c r="AY546" s="4">
        <v>1.3</v>
      </c>
      <c r="AZ546" s="4">
        <v>1.6</v>
      </c>
      <c r="BA546" s="4">
        <v>11.154</v>
      </c>
      <c r="BB546" s="4">
        <v>11.67</v>
      </c>
      <c r="BC546" s="4">
        <v>1.05</v>
      </c>
      <c r="BD546" s="4">
        <v>17.071000000000002</v>
      </c>
      <c r="BE546" s="4">
        <v>2412.9259999999999</v>
      </c>
      <c r="BF546" s="4">
        <v>3.4780000000000002</v>
      </c>
      <c r="BG546" s="4">
        <v>8.6890000000000001</v>
      </c>
      <c r="BH546" s="4">
        <v>0</v>
      </c>
      <c r="BI546" s="4">
        <v>8.6890000000000001</v>
      </c>
      <c r="BJ546" s="4">
        <v>6.7539999999999996</v>
      </c>
      <c r="BK546" s="4">
        <v>0</v>
      </c>
      <c r="BL546" s="4">
        <v>6.7539999999999996</v>
      </c>
      <c r="BM546" s="4">
        <v>0.2656</v>
      </c>
      <c r="BQ546" s="4">
        <v>96.798000000000002</v>
      </c>
      <c r="BR546" s="4">
        <v>0.45890399999999998</v>
      </c>
      <c r="BS546" s="4">
        <v>-5</v>
      </c>
      <c r="BT546" s="4">
        <v>0.19600000000000001</v>
      </c>
      <c r="BU546" s="4">
        <v>11.214467000000001</v>
      </c>
      <c r="BV546" s="4">
        <v>3.9592000000000001</v>
      </c>
    </row>
    <row r="547" spans="1:74" x14ac:dyDescent="0.25">
      <c r="A547" s="2">
        <v>42803</v>
      </c>
      <c r="B547" s="3">
        <v>0.42547249999999998</v>
      </c>
      <c r="C547" s="4">
        <v>14.521000000000001</v>
      </c>
      <c r="D547" s="4">
        <v>8.0299999999999996E-2</v>
      </c>
      <c r="E547" s="4">
        <v>803.35</v>
      </c>
      <c r="F547" s="4">
        <v>583.6</v>
      </c>
      <c r="G547" s="4">
        <v>-19</v>
      </c>
      <c r="H547" s="4">
        <v>37</v>
      </c>
      <c r="J547" s="4">
        <v>0.8</v>
      </c>
      <c r="K547" s="4">
        <v>0.85350000000000004</v>
      </c>
      <c r="L547" s="4">
        <v>12.3934</v>
      </c>
      <c r="M547" s="4">
        <v>6.8599999999999994E-2</v>
      </c>
      <c r="N547" s="4">
        <v>498.10050000000001</v>
      </c>
      <c r="O547" s="4">
        <v>0</v>
      </c>
      <c r="P547" s="4">
        <v>498.1</v>
      </c>
      <c r="Q547" s="4">
        <v>386.98320000000001</v>
      </c>
      <c r="R547" s="4">
        <v>0</v>
      </c>
      <c r="S547" s="4">
        <v>387</v>
      </c>
      <c r="T547" s="4">
        <v>36.962600000000002</v>
      </c>
      <c r="W547" s="4">
        <v>0</v>
      </c>
      <c r="X547" s="4">
        <v>0.68279999999999996</v>
      </c>
      <c r="Y547" s="4">
        <v>11.7</v>
      </c>
      <c r="Z547" s="4">
        <v>848</v>
      </c>
      <c r="AA547" s="4">
        <v>857</v>
      </c>
      <c r="AB547" s="4">
        <v>846</v>
      </c>
      <c r="AC547" s="4">
        <v>74.2</v>
      </c>
      <c r="AD547" s="4">
        <v>13.91</v>
      </c>
      <c r="AE547" s="4">
        <v>0.32</v>
      </c>
      <c r="AF547" s="4">
        <v>981</v>
      </c>
      <c r="AG547" s="4">
        <v>-5</v>
      </c>
      <c r="AH547" s="4">
        <v>9</v>
      </c>
      <c r="AI547" s="4">
        <v>13</v>
      </c>
      <c r="AJ547" s="4">
        <v>119</v>
      </c>
      <c r="AK547" s="4">
        <v>119</v>
      </c>
      <c r="AL547" s="4">
        <v>4.2</v>
      </c>
      <c r="AM547" s="4">
        <v>142</v>
      </c>
      <c r="AN547" s="4" t="s">
        <v>155</v>
      </c>
      <c r="AO547" s="4">
        <v>2</v>
      </c>
      <c r="AP547" s="5">
        <v>0.6341782407407407</v>
      </c>
      <c r="AQ547" s="4">
        <v>47.162368999999998</v>
      </c>
      <c r="AR547" s="4">
        <v>-88.484164000000007</v>
      </c>
      <c r="AS547" s="4">
        <v>315.7</v>
      </c>
      <c r="AT547" s="4">
        <v>36.4</v>
      </c>
      <c r="AU547" s="4">
        <v>12</v>
      </c>
      <c r="AV547" s="4">
        <v>12</v>
      </c>
      <c r="AW547" s="4" t="s">
        <v>404</v>
      </c>
      <c r="AX547" s="4">
        <v>0.99720299999999995</v>
      </c>
      <c r="AY547" s="4">
        <v>1.4944059999999999</v>
      </c>
      <c r="AZ547" s="4">
        <v>1.7944059999999999</v>
      </c>
      <c r="BA547" s="4">
        <v>11.154</v>
      </c>
      <c r="BB547" s="4">
        <v>11.61</v>
      </c>
      <c r="BC547" s="4">
        <v>1.04</v>
      </c>
      <c r="BD547" s="4">
        <v>17.163</v>
      </c>
      <c r="BE547" s="4">
        <v>2404.9760000000001</v>
      </c>
      <c r="BF547" s="4">
        <v>8.4689999999999994</v>
      </c>
      <c r="BG547" s="4">
        <v>10.122</v>
      </c>
      <c r="BH547" s="4">
        <v>0</v>
      </c>
      <c r="BI547" s="4">
        <v>10.122</v>
      </c>
      <c r="BJ547" s="4">
        <v>7.8639999999999999</v>
      </c>
      <c r="BK547" s="4">
        <v>0</v>
      </c>
      <c r="BL547" s="4">
        <v>7.8639999999999999</v>
      </c>
      <c r="BM547" s="4">
        <v>0.2974</v>
      </c>
      <c r="BQ547" s="4">
        <v>96.341999999999999</v>
      </c>
      <c r="BR547" s="4">
        <v>0.47949799999999998</v>
      </c>
      <c r="BS547" s="4">
        <v>-5</v>
      </c>
      <c r="BT547" s="4">
        <v>0.197516</v>
      </c>
      <c r="BU547" s="4">
        <v>11.717733000000001</v>
      </c>
      <c r="BV547" s="4">
        <v>3.9898229999999999</v>
      </c>
    </row>
    <row r="548" spans="1:74" x14ac:dyDescent="0.25">
      <c r="A548" s="2">
        <v>42803</v>
      </c>
      <c r="B548" s="3">
        <v>0.42548407407407413</v>
      </c>
      <c r="C548" s="4">
        <v>14.246</v>
      </c>
      <c r="D548" s="4">
        <v>8.5900000000000004E-2</v>
      </c>
      <c r="E548" s="4">
        <v>859.21797000000004</v>
      </c>
      <c r="F548" s="4">
        <v>587.4</v>
      </c>
      <c r="G548" s="4">
        <v>-28.1</v>
      </c>
      <c r="H548" s="4">
        <v>33.799999999999997</v>
      </c>
      <c r="J548" s="4">
        <v>0.7</v>
      </c>
      <c r="K548" s="4">
        <v>0.85599999999999998</v>
      </c>
      <c r="L548" s="4">
        <v>12.1937</v>
      </c>
      <c r="M548" s="4">
        <v>7.3499999999999996E-2</v>
      </c>
      <c r="N548" s="4">
        <v>502.80560000000003</v>
      </c>
      <c r="O548" s="4">
        <v>0</v>
      </c>
      <c r="P548" s="4">
        <v>502.8</v>
      </c>
      <c r="Q548" s="4">
        <v>390.57380000000001</v>
      </c>
      <c r="R548" s="4">
        <v>0</v>
      </c>
      <c r="S548" s="4">
        <v>390.6</v>
      </c>
      <c r="T548" s="4">
        <v>33.810299999999998</v>
      </c>
      <c r="W548" s="4">
        <v>0</v>
      </c>
      <c r="X548" s="4">
        <v>0.59919999999999995</v>
      </c>
      <c r="Y548" s="4">
        <v>11.6</v>
      </c>
      <c r="Z548" s="4">
        <v>850</v>
      </c>
      <c r="AA548" s="4">
        <v>859</v>
      </c>
      <c r="AB548" s="4">
        <v>848</v>
      </c>
      <c r="AC548" s="4">
        <v>74</v>
      </c>
      <c r="AD548" s="4">
        <v>13.86</v>
      </c>
      <c r="AE548" s="4">
        <v>0.32</v>
      </c>
      <c r="AF548" s="4">
        <v>981</v>
      </c>
      <c r="AG548" s="4">
        <v>-5</v>
      </c>
      <c r="AH548" s="4">
        <v>9</v>
      </c>
      <c r="AI548" s="4">
        <v>13</v>
      </c>
      <c r="AJ548" s="4">
        <v>119.8</v>
      </c>
      <c r="AK548" s="4">
        <v>119.8</v>
      </c>
      <c r="AL548" s="4">
        <v>4.4000000000000004</v>
      </c>
      <c r="AM548" s="4">
        <v>142</v>
      </c>
      <c r="AN548" s="4" t="s">
        <v>155</v>
      </c>
      <c r="AO548" s="4">
        <v>2</v>
      </c>
      <c r="AP548" s="5">
        <v>0.63418981481481485</v>
      </c>
      <c r="AQ548" s="4">
        <v>47.162528000000002</v>
      </c>
      <c r="AR548" s="4">
        <v>-88.484128999999996</v>
      </c>
      <c r="AS548" s="4">
        <v>315.89999999999998</v>
      </c>
      <c r="AT548" s="4">
        <v>38.1</v>
      </c>
      <c r="AU548" s="4">
        <v>12</v>
      </c>
      <c r="AV548" s="4">
        <v>12</v>
      </c>
      <c r="AW548" s="4" t="s">
        <v>404</v>
      </c>
      <c r="AX548" s="4">
        <v>1</v>
      </c>
      <c r="AY548" s="4">
        <v>1.5971029999999999</v>
      </c>
      <c r="AZ548" s="4">
        <v>1.897103</v>
      </c>
      <c r="BA548" s="4">
        <v>11.154</v>
      </c>
      <c r="BB548" s="4">
        <v>11.82</v>
      </c>
      <c r="BC548" s="4">
        <v>1.06</v>
      </c>
      <c r="BD548" s="4">
        <v>16.827999999999999</v>
      </c>
      <c r="BE548" s="4">
        <v>2403.9560000000001</v>
      </c>
      <c r="BF548" s="4">
        <v>9.2279999999999998</v>
      </c>
      <c r="BG548" s="4">
        <v>10.381</v>
      </c>
      <c r="BH548" s="4">
        <v>0</v>
      </c>
      <c r="BI548" s="4">
        <v>10.381</v>
      </c>
      <c r="BJ548" s="4">
        <v>8.0640000000000001</v>
      </c>
      <c r="BK548" s="4">
        <v>0</v>
      </c>
      <c r="BL548" s="4">
        <v>8.0640000000000001</v>
      </c>
      <c r="BM548" s="4">
        <v>0.27639999999999998</v>
      </c>
      <c r="BQ548" s="4">
        <v>85.89</v>
      </c>
      <c r="BR548" s="4">
        <v>0.42181200000000002</v>
      </c>
      <c r="BS548" s="4">
        <v>-5</v>
      </c>
      <c r="BT548" s="4">
        <v>0.194968</v>
      </c>
      <c r="BU548" s="4">
        <v>10.30803</v>
      </c>
      <c r="BV548" s="4">
        <v>3.9383539999999999</v>
      </c>
    </row>
    <row r="549" spans="1:74" x14ac:dyDescent="0.25">
      <c r="A549" s="2">
        <v>42803</v>
      </c>
      <c r="B549" s="3">
        <v>0.42549564814814816</v>
      </c>
      <c r="C549" s="4">
        <v>13.885</v>
      </c>
      <c r="D549" s="4">
        <v>4.4999999999999998E-2</v>
      </c>
      <c r="E549" s="4">
        <v>450.46822700000001</v>
      </c>
      <c r="F549" s="4">
        <v>560.9</v>
      </c>
      <c r="G549" s="4">
        <v>-30.5</v>
      </c>
      <c r="H549" s="4">
        <v>33.799999999999997</v>
      </c>
      <c r="J549" s="4">
        <v>0.6</v>
      </c>
      <c r="K549" s="4">
        <v>0.85960000000000003</v>
      </c>
      <c r="L549" s="4">
        <v>11.936</v>
      </c>
      <c r="M549" s="4">
        <v>3.8699999999999998E-2</v>
      </c>
      <c r="N549" s="4">
        <v>482.17099999999999</v>
      </c>
      <c r="O549" s="4">
        <v>0</v>
      </c>
      <c r="P549" s="4">
        <v>482.2</v>
      </c>
      <c r="Q549" s="4">
        <v>374.54509999999999</v>
      </c>
      <c r="R549" s="4">
        <v>0</v>
      </c>
      <c r="S549" s="4">
        <v>374.5</v>
      </c>
      <c r="T549" s="4">
        <v>33.750799999999998</v>
      </c>
      <c r="W549" s="4">
        <v>0</v>
      </c>
      <c r="X549" s="4">
        <v>0.51580000000000004</v>
      </c>
      <c r="Y549" s="4">
        <v>11.7</v>
      </c>
      <c r="Z549" s="4">
        <v>849</v>
      </c>
      <c r="AA549" s="4">
        <v>858</v>
      </c>
      <c r="AB549" s="4">
        <v>847</v>
      </c>
      <c r="AC549" s="4">
        <v>74</v>
      </c>
      <c r="AD549" s="4">
        <v>13.86</v>
      </c>
      <c r="AE549" s="4">
        <v>0.32</v>
      </c>
      <c r="AF549" s="4">
        <v>981</v>
      </c>
      <c r="AG549" s="4">
        <v>-5</v>
      </c>
      <c r="AH549" s="4">
        <v>9</v>
      </c>
      <c r="AI549" s="4">
        <v>13</v>
      </c>
      <c r="AJ549" s="4">
        <v>120</v>
      </c>
      <c r="AK549" s="4">
        <v>119.2</v>
      </c>
      <c r="AL549" s="4">
        <v>4.4000000000000004</v>
      </c>
      <c r="AM549" s="4">
        <v>142</v>
      </c>
      <c r="AN549" s="4" t="s">
        <v>155</v>
      </c>
      <c r="AO549" s="4">
        <v>2</v>
      </c>
      <c r="AP549" s="5">
        <v>0.63420138888888888</v>
      </c>
      <c r="AQ549" s="4">
        <v>47.162697999999999</v>
      </c>
      <c r="AR549" s="4">
        <v>-88.484122999999997</v>
      </c>
      <c r="AS549" s="4">
        <v>316.5</v>
      </c>
      <c r="AT549" s="4">
        <v>40.1</v>
      </c>
      <c r="AU549" s="4">
        <v>12</v>
      </c>
      <c r="AV549" s="4">
        <v>12</v>
      </c>
      <c r="AW549" s="4" t="s">
        <v>404</v>
      </c>
      <c r="AX549" s="4">
        <v>1</v>
      </c>
      <c r="AY549" s="4">
        <v>1.6</v>
      </c>
      <c r="AZ549" s="4">
        <v>1.9</v>
      </c>
      <c r="BA549" s="4">
        <v>11.154</v>
      </c>
      <c r="BB549" s="4">
        <v>12.14</v>
      </c>
      <c r="BC549" s="4">
        <v>1.0900000000000001</v>
      </c>
      <c r="BD549" s="4">
        <v>16.329000000000001</v>
      </c>
      <c r="BE549" s="4">
        <v>2410.8130000000001</v>
      </c>
      <c r="BF549" s="4">
        <v>4.9779999999999998</v>
      </c>
      <c r="BG549" s="4">
        <v>10.199</v>
      </c>
      <c r="BH549" s="4">
        <v>0</v>
      </c>
      <c r="BI549" s="4">
        <v>10.199</v>
      </c>
      <c r="BJ549" s="4">
        <v>7.9219999999999997</v>
      </c>
      <c r="BK549" s="4">
        <v>0</v>
      </c>
      <c r="BL549" s="4">
        <v>7.9219999999999997</v>
      </c>
      <c r="BM549" s="4">
        <v>0.28270000000000001</v>
      </c>
      <c r="BQ549" s="4">
        <v>75.747</v>
      </c>
      <c r="BR549" s="4">
        <v>0.43586799999999998</v>
      </c>
      <c r="BS549" s="4">
        <v>-5</v>
      </c>
      <c r="BT549" s="4">
        <v>0.19475799999999999</v>
      </c>
      <c r="BU549" s="4">
        <v>10.651524999999999</v>
      </c>
      <c r="BV549" s="4">
        <v>3.9341119999999998</v>
      </c>
    </row>
    <row r="550" spans="1:74" x14ac:dyDescent="0.25">
      <c r="A550" s="2">
        <v>42803</v>
      </c>
      <c r="B550" s="3">
        <v>0.4255072222222222</v>
      </c>
      <c r="C550" s="4">
        <v>13.744</v>
      </c>
      <c r="D550" s="4">
        <v>1.6E-2</v>
      </c>
      <c r="E550" s="4">
        <v>159.52054799999999</v>
      </c>
      <c r="F550" s="4">
        <v>547.5</v>
      </c>
      <c r="G550" s="4">
        <v>-18.5</v>
      </c>
      <c r="H550" s="4">
        <v>29.6</v>
      </c>
      <c r="J550" s="4">
        <v>0.55000000000000004</v>
      </c>
      <c r="K550" s="4">
        <v>0.86119999999999997</v>
      </c>
      <c r="L550" s="4">
        <v>11.8363</v>
      </c>
      <c r="M550" s="4">
        <v>1.37E-2</v>
      </c>
      <c r="N550" s="4">
        <v>471.495</v>
      </c>
      <c r="O550" s="4">
        <v>0</v>
      </c>
      <c r="P550" s="4">
        <v>471.5</v>
      </c>
      <c r="Q550" s="4">
        <v>366.25209999999998</v>
      </c>
      <c r="R550" s="4">
        <v>0</v>
      </c>
      <c r="S550" s="4">
        <v>366.3</v>
      </c>
      <c r="T550" s="4">
        <v>29.587499999999999</v>
      </c>
      <c r="W550" s="4">
        <v>0</v>
      </c>
      <c r="X550" s="4">
        <v>0.47620000000000001</v>
      </c>
      <c r="Y550" s="4">
        <v>11.7</v>
      </c>
      <c r="Z550" s="4">
        <v>847</v>
      </c>
      <c r="AA550" s="4">
        <v>856</v>
      </c>
      <c r="AB550" s="4">
        <v>844</v>
      </c>
      <c r="AC550" s="4">
        <v>74</v>
      </c>
      <c r="AD550" s="4">
        <v>13.86</v>
      </c>
      <c r="AE550" s="4">
        <v>0.32</v>
      </c>
      <c r="AF550" s="4">
        <v>981</v>
      </c>
      <c r="AG550" s="4">
        <v>-5</v>
      </c>
      <c r="AH550" s="4">
        <v>9</v>
      </c>
      <c r="AI550" s="4">
        <v>13</v>
      </c>
      <c r="AJ550" s="4">
        <v>119.2</v>
      </c>
      <c r="AK550" s="4">
        <v>119.8</v>
      </c>
      <c r="AL550" s="4">
        <v>4.3</v>
      </c>
      <c r="AM550" s="4">
        <v>142</v>
      </c>
      <c r="AN550" s="4" t="s">
        <v>155</v>
      </c>
      <c r="AO550" s="4">
        <v>2</v>
      </c>
      <c r="AP550" s="5">
        <v>0.63421296296296303</v>
      </c>
      <c r="AQ550" s="4">
        <v>47.162869999999998</v>
      </c>
      <c r="AR550" s="4">
        <v>-88.484137000000004</v>
      </c>
      <c r="AS550" s="4">
        <v>316.7</v>
      </c>
      <c r="AT550" s="4">
        <v>41.3</v>
      </c>
      <c r="AU550" s="4">
        <v>12</v>
      </c>
      <c r="AV550" s="4">
        <v>12</v>
      </c>
      <c r="AW550" s="4" t="s">
        <v>404</v>
      </c>
      <c r="AX550" s="4">
        <v>1.1938059999999999</v>
      </c>
      <c r="AY550" s="4">
        <v>1.6969030000000001</v>
      </c>
      <c r="AZ550" s="4">
        <v>2.0938059999999998</v>
      </c>
      <c r="BA550" s="4">
        <v>11.154</v>
      </c>
      <c r="BB550" s="4">
        <v>12.28</v>
      </c>
      <c r="BC550" s="4">
        <v>1.1000000000000001</v>
      </c>
      <c r="BD550" s="4">
        <v>16.12</v>
      </c>
      <c r="BE550" s="4">
        <v>2415.9940000000001</v>
      </c>
      <c r="BF550" s="4">
        <v>1.7849999999999999</v>
      </c>
      <c r="BG550" s="4">
        <v>10.077999999999999</v>
      </c>
      <c r="BH550" s="4">
        <v>0</v>
      </c>
      <c r="BI550" s="4">
        <v>10.077999999999999</v>
      </c>
      <c r="BJ550" s="4">
        <v>7.8289999999999997</v>
      </c>
      <c r="BK550" s="4">
        <v>0</v>
      </c>
      <c r="BL550" s="4">
        <v>7.8289999999999997</v>
      </c>
      <c r="BM550" s="4">
        <v>0.25040000000000001</v>
      </c>
      <c r="BQ550" s="4">
        <v>70.674999999999997</v>
      </c>
      <c r="BR550" s="4">
        <v>0.46973999999999999</v>
      </c>
      <c r="BS550" s="4">
        <v>-5</v>
      </c>
      <c r="BT550" s="4">
        <v>0.19500000000000001</v>
      </c>
      <c r="BU550" s="4">
        <v>11.479272</v>
      </c>
      <c r="BV550" s="4">
        <v>3.9390000000000001</v>
      </c>
    </row>
    <row r="551" spans="1:74" x14ac:dyDescent="0.25">
      <c r="A551" s="2">
        <v>42803</v>
      </c>
      <c r="B551" s="3">
        <v>0.4255187962962963</v>
      </c>
      <c r="C551" s="4">
        <v>13.986000000000001</v>
      </c>
      <c r="D551" s="4">
        <v>1.14E-2</v>
      </c>
      <c r="E551" s="4">
        <v>113.78640799999999</v>
      </c>
      <c r="F551" s="4">
        <v>551.29999999999995</v>
      </c>
      <c r="G551" s="4">
        <v>4.5</v>
      </c>
      <c r="H551" s="4">
        <v>23.3</v>
      </c>
      <c r="J551" s="4">
        <v>0.5</v>
      </c>
      <c r="K551" s="4">
        <v>0.85899999999999999</v>
      </c>
      <c r="L551" s="4">
        <v>12.014900000000001</v>
      </c>
      <c r="M551" s="4">
        <v>9.7999999999999997E-3</v>
      </c>
      <c r="N551" s="4">
        <v>473.56490000000002</v>
      </c>
      <c r="O551" s="4">
        <v>3.8656999999999999</v>
      </c>
      <c r="P551" s="4">
        <v>477.4</v>
      </c>
      <c r="Q551" s="4">
        <v>367.86</v>
      </c>
      <c r="R551" s="4">
        <v>3.0028000000000001</v>
      </c>
      <c r="S551" s="4">
        <v>370.9</v>
      </c>
      <c r="T551" s="4">
        <v>23.2803</v>
      </c>
      <c r="W551" s="4">
        <v>0</v>
      </c>
      <c r="X551" s="4">
        <v>0.42949999999999999</v>
      </c>
      <c r="Y551" s="4">
        <v>11.7</v>
      </c>
      <c r="Z551" s="4">
        <v>846</v>
      </c>
      <c r="AA551" s="4">
        <v>856</v>
      </c>
      <c r="AB551" s="4">
        <v>845</v>
      </c>
      <c r="AC551" s="4">
        <v>74</v>
      </c>
      <c r="AD551" s="4">
        <v>13.86</v>
      </c>
      <c r="AE551" s="4">
        <v>0.32</v>
      </c>
      <c r="AF551" s="4">
        <v>981</v>
      </c>
      <c r="AG551" s="4">
        <v>-5</v>
      </c>
      <c r="AH551" s="4">
        <v>9</v>
      </c>
      <c r="AI551" s="4">
        <v>13</v>
      </c>
      <c r="AJ551" s="4">
        <v>119</v>
      </c>
      <c r="AK551" s="4">
        <v>119.2</v>
      </c>
      <c r="AL551" s="4">
        <v>4.3</v>
      </c>
      <c r="AM551" s="4">
        <v>142</v>
      </c>
      <c r="AN551" s="4" t="s">
        <v>155</v>
      </c>
      <c r="AO551" s="4">
        <v>2</v>
      </c>
      <c r="AP551" s="5">
        <v>0.63422453703703707</v>
      </c>
      <c r="AQ551" s="4">
        <v>47.163029999999999</v>
      </c>
      <c r="AR551" s="4">
        <v>-88.484188000000003</v>
      </c>
      <c r="AS551" s="4">
        <v>317.2</v>
      </c>
      <c r="AT551" s="4">
        <v>40.6</v>
      </c>
      <c r="AU551" s="4">
        <v>12</v>
      </c>
      <c r="AV551" s="4">
        <v>12</v>
      </c>
      <c r="AW551" s="4" t="s">
        <v>404</v>
      </c>
      <c r="AX551" s="4">
        <v>1.2968029999999999</v>
      </c>
      <c r="AY551" s="4">
        <v>1.7968029999999999</v>
      </c>
      <c r="AZ551" s="4">
        <v>2.1968030000000001</v>
      </c>
      <c r="BA551" s="4">
        <v>11.154</v>
      </c>
      <c r="BB551" s="4">
        <v>12.09</v>
      </c>
      <c r="BC551" s="4">
        <v>1.08</v>
      </c>
      <c r="BD551" s="4">
        <v>16.408999999999999</v>
      </c>
      <c r="BE551" s="4">
        <v>2416.85</v>
      </c>
      <c r="BF551" s="4">
        <v>1.2509999999999999</v>
      </c>
      <c r="BG551" s="4">
        <v>9.9760000000000009</v>
      </c>
      <c r="BH551" s="4">
        <v>8.1000000000000003E-2</v>
      </c>
      <c r="BI551" s="4">
        <v>10.057</v>
      </c>
      <c r="BJ551" s="4">
        <v>7.7489999999999997</v>
      </c>
      <c r="BK551" s="4">
        <v>6.3E-2</v>
      </c>
      <c r="BL551" s="4">
        <v>7.8120000000000003</v>
      </c>
      <c r="BM551" s="4">
        <v>0.19420000000000001</v>
      </c>
      <c r="BQ551" s="4">
        <v>62.822000000000003</v>
      </c>
      <c r="BR551" s="4">
        <v>0.55726799999999999</v>
      </c>
      <c r="BS551" s="4">
        <v>-5</v>
      </c>
      <c r="BT551" s="4">
        <v>0.19348599999999999</v>
      </c>
      <c r="BU551" s="4">
        <v>13.618230000000001</v>
      </c>
      <c r="BV551" s="4">
        <v>3.908407</v>
      </c>
    </row>
    <row r="552" spans="1:74" x14ac:dyDescent="0.25">
      <c r="A552" s="2">
        <v>42803</v>
      </c>
      <c r="B552" s="3">
        <v>0.42553037037037034</v>
      </c>
      <c r="C552" s="4">
        <v>13.997999999999999</v>
      </c>
      <c r="D552" s="4">
        <v>2.2100000000000002E-2</v>
      </c>
      <c r="E552" s="4">
        <v>221.33333300000001</v>
      </c>
      <c r="F552" s="4">
        <v>609.4</v>
      </c>
      <c r="G552" s="4">
        <v>-11.1</v>
      </c>
      <c r="H552" s="4">
        <v>26.1</v>
      </c>
      <c r="J552" s="4">
        <v>0.5</v>
      </c>
      <c r="K552" s="4">
        <v>0.85880000000000001</v>
      </c>
      <c r="L552" s="4">
        <v>12.0222</v>
      </c>
      <c r="M552" s="4">
        <v>1.9E-2</v>
      </c>
      <c r="N552" s="4">
        <v>523.33910000000003</v>
      </c>
      <c r="O552" s="4">
        <v>0</v>
      </c>
      <c r="P552" s="4">
        <v>523.29999999999995</v>
      </c>
      <c r="Q552" s="4">
        <v>406.52409999999998</v>
      </c>
      <c r="R552" s="4">
        <v>0</v>
      </c>
      <c r="S552" s="4">
        <v>406.5</v>
      </c>
      <c r="T552" s="4">
        <v>26.145700000000001</v>
      </c>
      <c r="W552" s="4">
        <v>0</v>
      </c>
      <c r="X552" s="4">
        <v>0.4294</v>
      </c>
      <c r="Y552" s="4">
        <v>11.7</v>
      </c>
      <c r="Z552" s="4">
        <v>845</v>
      </c>
      <c r="AA552" s="4">
        <v>855</v>
      </c>
      <c r="AB552" s="4">
        <v>844</v>
      </c>
      <c r="AC552" s="4">
        <v>74</v>
      </c>
      <c r="AD552" s="4">
        <v>13.86</v>
      </c>
      <c r="AE552" s="4">
        <v>0.32</v>
      </c>
      <c r="AF552" s="4">
        <v>981</v>
      </c>
      <c r="AG552" s="4">
        <v>-5</v>
      </c>
      <c r="AH552" s="4">
        <v>9</v>
      </c>
      <c r="AI552" s="4">
        <v>13</v>
      </c>
      <c r="AJ552" s="4">
        <v>119.8</v>
      </c>
      <c r="AK552" s="4">
        <v>119</v>
      </c>
      <c r="AL552" s="4">
        <v>4.3</v>
      </c>
      <c r="AM552" s="4">
        <v>142</v>
      </c>
      <c r="AN552" s="4" t="s">
        <v>155</v>
      </c>
      <c r="AO552" s="4">
        <v>2</v>
      </c>
      <c r="AP552" s="5">
        <v>0.63423611111111111</v>
      </c>
      <c r="AQ552" s="4">
        <v>47.163190999999998</v>
      </c>
      <c r="AR552" s="4">
        <v>-88.484290000000001</v>
      </c>
      <c r="AS552" s="4">
        <v>317.7</v>
      </c>
      <c r="AT552" s="4">
        <v>41.7</v>
      </c>
      <c r="AU552" s="4">
        <v>12</v>
      </c>
      <c r="AV552" s="4">
        <v>12</v>
      </c>
      <c r="AW552" s="4" t="s">
        <v>404</v>
      </c>
      <c r="AX552" s="4">
        <v>1.397778</v>
      </c>
      <c r="AY552" s="4">
        <v>1.897778</v>
      </c>
      <c r="AZ552" s="4">
        <v>2.2977780000000001</v>
      </c>
      <c r="BA552" s="4">
        <v>11.154</v>
      </c>
      <c r="BB552" s="4">
        <v>12.07</v>
      </c>
      <c r="BC552" s="4">
        <v>1.08</v>
      </c>
      <c r="BD552" s="4">
        <v>16.439</v>
      </c>
      <c r="BE552" s="4">
        <v>2414.9290000000001</v>
      </c>
      <c r="BF552" s="4">
        <v>2.4300000000000002</v>
      </c>
      <c r="BG552" s="4">
        <v>11.009</v>
      </c>
      <c r="BH552" s="4">
        <v>0</v>
      </c>
      <c r="BI552" s="4">
        <v>11.009</v>
      </c>
      <c r="BJ552" s="4">
        <v>8.5519999999999996</v>
      </c>
      <c r="BK552" s="4">
        <v>0</v>
      </c>
      <c r="BL552" s="4">
        <v>8.5519999999999996</v>
      </c>
      <c r="BM552" s="4">
        <v>0.21779999999999999</v>
      </c>
      <c r="BQ552" s="4">
        <v>62.718000000000004</v>
      </c>
      <c r="BR552" s="4">
        <v>0.61634100000000003</v>
      </c>
      <c r="BS552" s="4">
        <v>-5</v>
      </c>
      <c r="BT552" s="4">
        <v>0.19375800000000001</v>
      </c>
      <c r="BU552" s="4">
        <v>15.061842</v>
      </c>
      <c r="BV552" s="4">
        <v>3.913907</v>
      </c>
    </row>
    <row r="553" spans="1:74" x14ac:dyDescent="0.25">
      <c r="A553" s="2">
        <v>42803</v>
      </c>
      <c r="B553" s="3">
        <v>0.42554194444444443</v>
      </c>
      <c r="C553" s="4">
        <v>14.429</v>
      </c>
      <c r="D553" s="4">
        <v>5.5500000000000001E-2</v>
      </c>
      <c r="E553" s="4">
        <v>554.66666699999996</v>
      </c>
      <c r="F553" s="4">
        <v>635.9</v>
      </c>
      <c r="G553" s="4">
        <v>-9.3000000000000007</v>
      </c>
      <c r="H553" s="4">
        <v>22.6</v>
      </c>
      <c r="J553" s="4">
        <v>0.5</v>
      </c>
      <c r="K553" s="4">
        <v>0.85460000000000003</v>
      </c>
      <c r="L553" s="4">
        <v>12.3307</v>
      </c>
      <c r="M553" s="4">
        <v>4.7399999999999998E-2</v>
      </c>
      <c r="N553" s="4">
        <v>543.48249999999996</v>
      </c>
      <c r="O553" s="4">
        <v>0</v>
      </c>
      <c r="P553" s="4">
        <v>543.5</v>
      </c>
      <c r="Q553" s="4">
        <v>422.17129999999997</v>
      </c>
      <c r="R553" s="4">
        <v>0</v>
      </c>
      <c r="S553" s="4">
        <v>422.2</v>
      </c>
      <c r="T553" s="4">
        <v>22.6082</v>
      </c>
      <c r="W553" s="4">
        <v>0</v>
      </c>
      <c r="X553" s="4">
        <v>0.42730000000000001</v>
      </c>
      <c r="Y553" s="4">
        <v>11.7</v>
      </c>
      <c r="Z553" s="4">
        <v>845</v>
      </c>
      <c r="AA553" s="4">
        <v>856</v>
      </c>
      <c r="AB553" s="4">
        <v>844</v>
      </c>
      <c r="AC553" s="4">
        <v>74</v>
      </c>
      <c r="AD553" s="4">
        <v>13.86</v>
      </c>
      <c r="AE553" s="4">
        <v>0.32</v>
      </c>
      <c r="AF553" s="4">
        <v>981</v>
      </c>
      <c r="AG553" s="4">
        <v>-5</v>
      </c>
      <c r="AH553" s="4">
        <v>8.2420000000000009</v>
      </c>
      <c r="AI553" s="4">
        <v>13</v>
      </c>
      <c r="AJ553" s="4">
        <v>120</v>
      </c>
      <c r="AK553" s="4">
        <v>118.2</v>
      </c>
      <c r="AL553" s="4">
        <v>4.2</v>
      </c>
      <c r="AM553" s="4">
        <v>142</v>
      </c>
      <c r="AN553" s="4" t="s">
        <v>155</v>
      </c>
      <c r="AO553" s="4">
        <v>2</v>
      </c>
      <c r="AP553" s="5">
        <v>0.63424768518518515</v>
      </c>
      <c r="AQ553" s="4">
        <v>47.163348999999997</v>
      </c>
      <c r="AR553" s="4">
        <v>-88.484404999999995</v>
      </c>
      <c r="AS553" s="4">
        <v>318.10000000000002</v>
      </c>
      <c r="AT553" s="4">
        <v>42.5</v>
      </c>
      <c r="AU553" s="4">
        <v>12</v>
      </c>
      <c r="AV553" s="4">
        <v>12</v>
      </c>
      <c r="AW553" s="4" t="s">
        <v>404</v>
      </c>
      <c r="AX553" s="4">
        <v>1.1068929999999999</v>
      </c>
      <c r="AY553" s="4">
        <v>1.7045950000000001</v>
      </c>
      <c r="AZ553" s="4">
        <v>2.0068929999999998</v>
      </c>
      <c r="BA553" s="4">
        <v>11.154</v>
      </c>
      <c r="BB553" s="4">
        <v>11.7</v>
      </c>
      <c r="BC553" s="4">
        <v>1.05</v>
      </c>
      <c r="BD553" s="4">
        <v>17.013000000000002</v>
      </c>
      <c r="BE553" s="4">
        <v>2409.3490000000002</v>
      </c>
      <c r="BF553" s="4">
        <v>5.8949999999999996</v>
      </c>
      <c r="BG553" s="4">
        <v>11.121</v>
      </c>
      <c r="BH553" s="4">
        <v>0</v>
      </c>
      <c r="BI553" s="4">
        <v>11.121</v>
      </c>
      <c r="BJ553" s="4">
        <v>8.6379999999999999</v>
      </c>
      <c r="BK553" s="4">
        <v>0</v>
      </c>
      <c r="BL553" s="4">
        <v>8.6379999999999999</v>
      </c>
      <c r="BM553" s="4">
        <v>0.1832</v>
      </c>
      <c r="BQ553" s="4">
        <v>60.707999999999998</v>
      </c>
      <c r="BR553" s="4">
        <v>0.56408599999999998</v>
      </c>
      <c r="BS553" s="4">
        <v>-5</v>
      </c>
      <c r="BT553" s="4">
        <v>0.19020999999999999</v>
      </c>
      <c r="BU553" s="4">
        <v>13.784852000000001</v>
      </c>
      <c r="BV553" s="4">
        <v>3.8422420000000002</v>
      </c>
    </row>
    <row r="554" spans="1:74" x14ac:dyDescent="0.25">
      <c r="A554" s="2">
        <v>42803</v>
      </c>
      <c r="B554" s="3">
        <v>0.42555351851851847</v>
      </c>
      <c r="C554" s="4">
        <v>14.430999999999999</v>
      </c>
      <c r="D554" s="4">
        <v>0.85060000000000002</v>
      </c>
      <c r="E554" s="4">
        <v>8506.3917529999999</v>
      </c>
      <c r="F554" s="4">
        <v>636.20000000000005</v>
      </c>
      <c r="G554" s="4">
        <v>-28</v>
      </c>
      <c r="H554" s="4">
        <v>49</v>
      </c>
      <c r="J554" s="4">
        <v>0.5</v>
      </c>
      <c r="K554" s="4">
        <v>0.84640000000000004</v>
      </c>
      <c r="L554" s="4">
        <v>12.2149</v>
      </c>
      <c r="M554" s="4">
        <v>0.72</v>
      </c>
      <c r="N554" s="4">
        <v>538.47260000000006</v>
      </c>
      <c r="O554" s="4">
        <v>0</v>
      </c>
      <c r="P554" s="4">
        <v>538.5</v>
      </c>
      <c r="Q554" s="4">
        <v>418.27960000000002</v>
      </c>
      <c r="R554" s="4">
        <v>0</v>
      </c>
      <c r="S554" s="4">
        <v>418.3</v>
      </c>
      <c r="T554" s="4">
        <v>48.959299999999999</v>
      </c>
      <c r="W554" s="4">
        <v>0</v>
      </c>
      <c r="X554" s="4">
        <v>0.42320000000000002</v>
      </c>
      <c r="Y554" s="4">
        <v>11.7</v>
      </c>
      <c r="Z554" s="4">
        <v>846</v>
      </c>
      <c r="AA554" s="4">
        <v>857</v>
      </c>
      <c r="AB554" s="4">
        <v>844</v>
      </c>
      <c r="AC554" s="4">
        <v>74</v>
      </c>
      <c r="AD554" s="4">
        <v>13.86</v>
      </c>
      <c r="AE554" s="4">
        <v>0.32</v>
      </c>
      <c r="AF554" s="4">
        <v>981</v>
      </c>
      <c r="AG554" s="4">
        <v>-5</v>
      </c>
      <c r="AH554" s="4">
        <v>8</v>
      </c>
      <c r="AI554" s="4">
        <v>13</v>
      </c>
      <c r="AJ554" s="4">
        <v>120</v>
      </c>
      <c r="AK554" s="4">
        <v>118.8</v>
      </c>
      <c r="AL554" s="4">
        <v>4.3</v>
      </c>
      <c r="AM554" s="4">
        <v>142</v>
      </c>
      <c r="AN554" s="4" t="s">
        <v>155</v>
      </c>
      <c r="AO554" s="4">
        <v>2</v>
      </c>
      <c r="AP554" s="5">
        <v>0.63425925925925919</v>
      </c>
      <c r="AQ554" s="4">
        <v>47.163508</v>
      </c>
      <c r="AR554" s="4">
        <v>-88.484533999999996</v>
      </c>
      <c r="AS554" s="4">
        <v>318.60000000000002</v>
      </c>
      <c r="AT554" s="4">
        <v>43.6</v>
      </c>
      <c r="AU554" s="4">
        <v>12</v>
      </c>
      <c r="AV554" s="4">
        <v>12</v>
      </c>
      <c r="AW554" s="4" t="s">
        <v>404</v>
      </c>
      <c r="AX554" s="4">
        <v>1.1976020000000001</v>
      </c>
      <c r="AY554" s="4">
        <v>1.016783</v>
      </c>
      <c r="AZ554" s="4">
        <v>2</v>
      </c>
      <c r="BA554" s="4">
        <v>11.154</v>
      </c>
      <c r="BB554" s="4">
        <v>11.05</v>
      </c>
      <c r="BC554" s="4">
        <v>0.99</v>
      </c>
      <c r="BD554" s="4">
        <v>18.143000000000001</v>
      </c>
      <c r="BE554" s="4">
        <v>2283.1930000000002</v>
      </c>
      <c r="BF554" s="4">
        <v>85.658000000000001</v>
      </c>
      <c r="BG554" s="4">
        <v>10.54</v>
      </c>
      <c r="BH554" s="4">
        <v>0</v>
      </c>
      <c r="BI554" s="4">
        <v>10.54</v>
      </c>
      <c r="BJ554" s="4">
        <v>8.1880000000000006</v>
      </c>
      <c r="BK554" s="4">
        <v>0</v>
      </c>
      <c r="BL554" s="4">
        <v>8.1880000000000006</v>
      </c>
      <c r="BM554" s="4">
        <v>0.3795</v>
      </c>
      <c r="BQ554" s="4">
        <v>57.518999999999998</v>
      </c>
      <c r="BR554" s="4">
        <v>0.48336000000000001</v>
      </c>
      <c r="BS554" s="4">
        <v>-5</v>
      </c>
      <c r="BT554" s="4">
        <v>0.189</v>
      </c>
      <c r="BU554" s="4">
        <v>11.812110000000001</v>
      </c>
      <c r="BV554" s="4">
        <v>3.8178000000000001</v>
      </c>
    </row>
    <row r="555" spans="1:74" x14ac:dyDescent="0.25">
      <c r="A555" s="2">
        <v>42803</v>
      </c>
      <c r="B555" s="3">
        <v>0.42556509259259262</v>
      </c>
      <c r="C555" s="4">
        <v>14.33</v>
      </c>
      <c r="D555" s="4">
        <v>0.61040000000000005</v>
      </c>
      <c r="E555" s="4">
        <v>6104.3708610000003</v>
      </c>
      <c r="F555" s="4">
        <v>611.9</v>
      </c>
      <c r="G555" s="4">
        <v>-32</v>
      </c>
      <c r="H555" s="4">
        <v>85.4</v>
      </c>
      <c r="J555" s="4">
        <v>0.6</v>
      </c>
      <c r="K555" s="4">
        <v>0.8498</v>
      </c>
      <c r="L555" s="4">
        <v>12.177300000000001</v>
      </c>
      <c r="M555" s="4">
        <v>0.51870000000000005</v>
      </c>
      <c r="N555" s="4">
        <v>519.93679999999995</v>
      </c>
      <c r="O555" s="4">
        <v>0</v>
      </c>
      <c r="P555" s="4">
        <v>519.9</v>
      </c>
      <c r="Q555" s="4">
        <v>403.88119999999998</v>
      </c>
      <c r="R555" s="4">
        <v>0</v>
      </c>
      <c r="S555" s="4">
        <v>403.9</v>
      </c>
      <c r="T555" s="4">
        <v>85.382800000000003</v>
      </c>
      <c r="W555" s="4">
        <v>0</v>
      </c>
      <c r="X555" s="4">
        <v>0.50990000000000002</v>
      </c>
      <c r="Y555" s="4">
        <v>11.7</v>
      </c>
      <c r="Z555" s="4">
        <v>848</v>
      </c>
      <c r="AA555" s="4">
        <v>859</v>
      </c>
      <c r="AB555" s="4">
        <v>846</v>
      </c>
      <c r="AC555" s="4">
        <v>74</v>
      </c>
      <c r="AD555" s="4">
        <v>13.86</v>
      </c>
      <c r="AE555" s="4">
        <v>0.32</v>
      </c>
      <c r="AF555" s="4">
        <v>981</v>
      </c>
      <c r="AG555" s="4">
        <v>-5</v>
      </c>
      <c r="AH555" s="4">
        <v>8</v>
      </c>
      <c r="AI555" s="4">
        <v>13</v>
      </c>
      <c r="AJ555" s="4">
        <v>119.2</v>
      </c>
      <c r="AK555" s="4">
        <v>119</v>
      </c>
      <c r="AL555" s="4">
        <v>4.3</v>
      </c>
      <c r="AM555" s="4">
        <v>142</v>
      </c>
      <c r="AN555" s="4" t="s">
        <v>155</v>
      </c>
      <c r="AO555" s="4">
        <v>2</v>
      </c>
      <c r="AP555" s="5">
        <v>0.63427083333333334</v>
      </c>
      <c r="AQ555" s="4">
        <v>47.163659000000003</v>
      </c>
      <c r="AR555" s="4">
        <v>-88.484678000000002</v>
      </c>
      <c r="AS555" s="4">
        <v>318.3</v>
      </c>
      <c r="AT555" s="4">
        <v>44.1</v>
      </c>
      <c r="AU555" s="4">
        <v>12</v>
      </c>
      <c r="AV555" s="4">
        <v>12</v>
      </c>
      <c r="AW555" s="4" t="s">
        <v>404</v>
      </c>
      <c r="AX555" s="4">
        <v>1.6875119999999999</v>
      </c>
      <c r="AY555" s="4">
        <v>1.2925070000000001</v>
      </c>
      <c r="AZ555" s="4">
        <v>2.4875120000000002</v>
      </c>
      <c r="BA555" s="4">
        <v>11.154</v>
      </c>
      <c r="BB555" s="4">
        <v>11.3</v>
      </c>
      <c r="BC555" s="4">
        <v>1.01</v>
      </c>
      <c r="BD555" s="4">
        <v>17.681000000000001</v>
      </c>
      <c r="BE555" s="4">
        <v>2318.4499999999998</v>
      </c>
      <c r="BF555" s="4">
        <v>62.857999999999997</v>
      </c>
      <c r="BG555" s="4">
        <v>10.367000000000001</v>
      </c>
      <c r="BH555" s="4">
        <v>0</v>
      </c>
      <c r="BI555" s="4">
        <v>10.367000000000001</v>
      </c>
      <c r="BJ555" s="4">
        <v>8.0530000000000008</v>
      </c>
      <c r="BK555" s="4">
        <v>0</v>
      </c>
      <c r="BL555" s="4">
        <v>8.0530000000000008</v>
      </c>
      <c r="BM555" s="4">
        <v>0.67410000000000003</v>
      </c>
      <c r="BQ555" s="4">
        <v>70.581000000000003</v>
      </c>
      <c r="BR555" s="4">
        <v>0.43671199999999999</v>
      </c>
      <c r="BS555" s="4">
        <v>-5</v>
      </c>
      <c r="BT555" s="4">
        <v>0.186726</v>
      </c>
      <c r="BU555" s="4">
        <v>10.67215</v>
      </c>
      <c r="BV555" s="4">
        <v>3.771865</v>
      </c>
    </row>
    <row r="556" spans="1:74" x14ac:dyDescent="0.25">
      <c r="A556" s="2">
        <v>42803</v>
      </c>
      <c r="B556" s="3">
        <v>0.42557666666666666</v>
      </c>
      <c r="C556" s="4">
        <v>14.478</v>
      </c>
      <c r="D556" s="4">
        <v>0.25390000000000001</v>
      </c>
      <c r="E556" s="4">
        <v>2539.449541</v>
      </c>
      <c r="F556" s="4">
        <v>593.4</v>
      </c>
      <c r="G556" s="4">
        <v>-14</v>
      </c>
      <c r="H556" s="4">
        <v>85.2</v>
      </c>
      <c r="J556" s="4">
        <v>0.7</v>
      </c>
      <c r="K556" s="4">
        <v>0.85209999999999997</v>
      </c>
      <c r="L556" s="4">
        <v>12.337300000000001</v>
      </c>
      <c r="M556" s="4">
        <v>0.21640000000000001</v>
      </c>
      <c r="N556" s="4">
        <v>505.64850000000001</v>
      </c>
      <c r="O556" s="4">
        <v>0</v>
      </c>
      <c r="P556" s="4">
        <v>505.6</v>
      </c>
      <c r="Q556" s="4">
        <v>392.78219999999999</v>
      </c>
      <c r="R556" s="4">
        <v>0</v>
      </c>
      <c r="S556" s="4">
        <v>392.8</v>
      </c>
      <c r="T556" s="4">
        <v>85.236000000000004</v>
      </c>
      <c r="W556" s="4">
        <v>0</v>
      </c>
      <c r="X556" s="4">
        <v>0.59650000000000003</v>
      </c>
      <c r="Y556" s="4">
        <v>11.7</v>
      </c>
      <c r="Z556" s="4">
        <v>846</v>
      </c>
      <c r="AA556" s="4">
        <v>859</v>
      </c>
      <c r="AB556" s="4">
        <v>845</v>
      </c>
      <c r="AC556" s="4">
        <v>74</v>
      </c>
      <c r="AD556" s="4">
        <v>13.86</v>
      </c>
      <c r="AE556" s="4">
        <v>0.32</v>
      </c>
      <c r="AF556" s="4">
        <v>981</v>
      </c>
      <c r="AG556" s="4">
        <v>-5</v>
      </c>
      <c r="AH556" s="4">
        <v>8.7579999999999991</v>
      </c>
      <c r="AI556" s="4">
        <v>13</v>
      </c>
      <c r="AJ556" s="4">
        <v>119.8</v>
      </c>
      <c r="AK556" s="4">
        <v>118.2</v>
      </c>
      <c r="AL556" s="4">
        <v>4.5</v>
      </c>
      <c r="AM556" s="4">
        <v>142</v>
      </c>
      <c r="AN556" s="4" t="s">
        <v>155</v>
      </c>
      <c r="AO556" s="4">
        <v>2</v>
      </c>
      <c r="AP556" s="5">
        <v>0.63428240740740738</v>
      </c>
      <c r="AQ556" s="4">
        <v>47.163811000000003</v>
      </c>
      <c r="AR556" s="4">
        <v>-88.484827999999993</v>
      </c>
      <c r="AS556" s="4">
        <v>318.8</v>
      </c>
      <c r="AT556" s="4">
        <v>45.2</v>
      </c>
      <c r="AU556" s="4">
        <v>12</v>
      </c>
      <c r="AV556" s="4">
        <v>12</v>
      </c>
      <c r="AW556" s="4" t="s">
        <v>404</v>
      </c>
      <c r="AX556" s="4">
        <v>1.0181819999999999</v>
      </c>
      <c r="AY556" s="4">
        <v>1.397403</v>
      </c>
      <c r="AZ556" s="4">
        <v>2.5974029999999999</v>
      </c>
      <c r="BA556" s="4">
        <v>11.154</v>
      </c>
      <c r="BB556" s="4">
        <v>11.49</v>
      </c>
      <c r="BC556" s="4">
        <v>1.03</v>
      </c>
      <c r="BD556" s="4">
        <v>17.350999999999999</v>
      </c>
      <c r="BE556" s="4">
        <v>2375.6239999999998</v>
      </c>
      <c r="BF556" s="4">
        <v>26.521000000000001</v>
      </c>
      <c r="BG556" s="4">
        <v>10.196</v>
      </c>
      <c r="BH556" s="4">
        <v>0</v>
      </c>
      <c r="BI556" s="4">
        <v>10.196</v>
      </c>
      <c r="BJ556" s="4">
        <v>7.92</v>
      </c>
      <c r="BK556" s="4">
        <v>0</v>
      </c>
      <c r="BL556" s="4">
        <v>7.92</v>
      </c>
      <c r="BM556" s="4">
        <v>0.68049999999999999</v>
      </c>
      <c r="BQ556" s="4">
        <v>83.516000000000005</v>
      </c>
      <c r="BR556" s="4">
        <v>0.48636600000000002</v>
      </c>
      <c r="BS556" s="4">
        <v>-5</v>
      </c>
      <c r="BT556" s="4">
        <v>0.18524199999999999</v>
      </c>
      <c r="BU556" s="4">
        <v>11.88557</v>
      </c>
      <c r="BV556" s="4">
        <v>3.7418879999999999</v>
      </c>
    </row>
    <row r="557" spans="1:74" x14ac:dyDescent="0.25">
      <c r="A557" s="2">
        <v>42803</v>
      </c>
      <c r="B557" s="3">
        <v>0.42558824074074075</v>
      </c>
      <c r="C557" s="4">
        <v>14.303000000000001</v>
      </c>
      <c r="D557" s="4">
        <v>0.12620000000000001</v>
      </c>
      <c r="E557" s="4">
        <v>1262.215909</v>
      </c>
      <c r="F557" s="4">
        <v>522.6</v>
      </c>
      <c r="G557" s="4">
        <v>-10.199999999999999</v>
      </c>
      <c r="H557" s="4">
        <v>62.3</v>
      </c>
      <c r="J557" s="4">
        <v>0.7</v>
      </c>
      <c r="K557" s="4">
        <v>0.85499999999999998</v>
      </c>
      <c r="L557" s="4">
        <v>12.229200000000001</v>
      </c>
      <c r="M557" s="4">
        <v>0.1079</v>
      </c>
      <c r="N557" s="4">
        <v>446.83920000000001</v>
      </c>
      <c r="O557" s="4">
        <v>0</v>
      </c>
      <c r="P557" s="4">
        <v>446.8</v>
      </c>
      <c r="Q557" s="4">
        <v>347.09980000000002</v>
      </c>
      <c r="R557" s="4">
        <v>0</v>
      </c>
      <c r="S557" s="4">
        <v>347.1</v>
      </c>
      <c r="T557" s="4">
        <v>62.254300000000001</v>
      </c>
      <c r="W557" s="4">
        <v>0</v>
      </c>
      <c r="X557" s="4">
        <v>0.59850000000000003</v>
      </c>
      <c r="Y557" s="4">
        <v>11.8</v>
      </c>
      <c r="Z557" s="4">
        <v>845</v>
      </c>
      <c r="AA557" s="4">
        <v>856</v>
      </c>
      <c r="AB557" s="4">
        <v>843</v>
      </c>
      <c r="AC557" s="4">
        <v>74</v>
      </c>
      <c r="AD557" s="4">
        <v>13.86</v>
      </c>
      <c r="AE557" s="4">
        <v>0.32</v>
      </c>
      <c r="AF557" s="4">
        <v>981</v>
      </c>
      <c r="AG557" s="4">
        <v>-5</v>
      </c>
      <c r="AH557" s="4">
        <v>9</v>
      </c>
      <c r="AI557" s="4">
        <v>13</v>
      </c>
      <c r="AJ557" s="4">
        <v>120</v>
      </c>
      <c r="AK557" s="4">
        <v>118.8</v>
      </c>
      <c r="AL557" s="4">
        <v>4.4000000000000004</v>
      </c>
      <c r="AM557" s="4">
        <v>142</v>
      </c>
      <c r="AN557" s="4" t="s">
        <v>155</v>
      </c>
      <c r="AO557" s="4">
        <v>2</v>
      </c>
      <c r="AP557" s="5">
        <v>0.63429398148148153</v>
      </c>
      <c r="AQ557" s="4">
        <v>47.163947999999998</v>
      </c>
      <c r="AR557" s="4">
        <v>-88.484994999999998</v>
      </c>
      <c r="AS557" s="4">
        <v>319</v>
      </c>
      <c r="AT557" s="4">
        <v>44.1</v>
      </c>
      <c r="AU557" s="4">
        <v>12</v>
      </c>
      <c r="AV557" s="4">
        <v>12</v>
      </c>
      <c r="AW557" s="4" t="s">
        <v>404</v>
      </c>
      <c r="AX557" s="4">
        <v>0.90279399999999999</v>
      </c>
      <c r="AY557" s="4">
        <v>1.4</v>
      </c>
      <c r="AZ557" s="4">
        <v>1.6279440000000001</v>
      </c>
      <c r="BA557" s="4">
        <v>11.154</v>
      </c>
      <c r="BB557" s="4">
        <v>11.73</v>
      </c>
      <c r="BC557" s="4">
        <v>1.05</v>
      </c>
      <c r="BD557" s="4">
        <v>16.954999999999998</v>
      </c>
      <c r="BE557" s="4">
        <v>2396.703</v>
      </c>
      <c r="BF557" s="4">
        <v>13.462</v>
      </c>
      <c r="BG557" s="4">
        <v>9.1709999999999994</v>
      </c>
      <c r="BH557" s="4">
        <v>0</v>
      </c>
      <c r="BI557" s="4">
        <v>9.1709999999999994</v>
      </c>
      <c r="BJ557" s="4">
        <v>7.1239999999999997</v>
      </c>
      <c r="BK557" s="4">
        <v>0</v>
      </c>
      <c r="BL557" s="4">
        <v>7.1239999999999997</v>
      </c>
      <c r="BM557" s="4">
        <v>0.50590000000000002</v>
      </c>
      <c r="BQ557" s="4">
        <v>85.289000000000001</v>
      </c>
      <c r="BR557" s="4">
        <v>0.52167600000000003</v>
      </c>
      <c r="BS557" s="4">
        <v>-5</v>
      </c>
      <c r="BT557" s="4">
        <v>0.18575800000000001</v>
      </c>
      <c r="BU557" s="4">
        <v>12.748457999999999</v>
      </c>
      <c r="BV557" s="4">
        <v>3.7523119999999999</v>
      </c>
    </row>
    <row r="558" spans="1:74" x14ac:dyDescent="0.25">
      <c r="A558" s="2">
        <v>42803</v>
      </c>
      <c r="B558" s="3">
        <v>0.42559981481481479</v>
      </c>
      <c r="C558" s="4">
        <v>14.693</v>
      </c>
      <c r="D558" s="4">
        <v>0.2487</v>
      </c>
      <c r="E558" s="4">
        <v>2486.7234039999998</v>
      </c>
      <c r="F558" s="4">
        <v>434.2</v>
      </c>
      <c r="G558" s="4">
        <v>4.5</v>
      </c>
      <c r="H558" s="4">
        <v>38.5</v>
      </c>
      <c r="J558" s="4">
        <v>0.7</v>
      </c>
      <c r="K558" s="4">
        <v>0.85029999999999994</v>
      </c>
      <c r="L558" s="4">
        <v>12.4945</v>
      </c>
      <c r="M558" s="4">
        <v>0.21149999999999999</v>
      </c>
      <c r="N558" s="4">
        <v>369.23160000000001</v>
      </c>
      <c r="O558" s="4">
        <v>3.8037999999999998</v>
      </c>
      <c r="P558" s="4">
        <v>373</v>
      </c>
      <c r="Q558" s="4">
        <v>286.81509999999997</v>
      </c>
      <c r="R558" s="4">
        <v>2.9548000000000001</v>
      </c>
      <c r="S558" s="4">
        <v>289.8</v>
      </c>
      <c r="T558" s="4">
        <v>38.470399999999998</v>
      </c>
      <c r="W558" s="4">
        <v>0</v>
      </c>
      <c r="X558" s="4">
        <v>0.59519999999999995</v>
      </c>
      <c r="Y558" s="4">
        <v>11.7</v>
      </c>
      <c r="Z558" s="4">
        <v>845</v>
      </c>
      <c r="AA558" s="4">
        <v>856</v>
      </c>
      <c r="AB558" s="4">
        <v>842</v>
      </c>
      <c r="AC558" s="4">
        <v>74</v>
      </c>
      <c r="AD558" s="4">
        <v>13.86</v>
      </c>
      <c r="AE558" s="4">
        <v>0.32</v>
      </c>
      <c r="AF558" s="4">
        <v>981</v>
      </c>
      <c r="AG558" s="4">
        <v>-5</v>
      </c>
      <c r="AH558" s="4">
        <v>8.2420000000000009</v>
      </c>
      <c r="AI558" s="4">
        <v>13</v>
      </c>
      <c r="AJ558" s="4">
        <v>120</v>
      </c>
      <c r="AK558" s="4">
        <v>119</v>
      </c>
      <c r="AL558" s="4">
        <v>4.5</v>
      </c>
      <c r="AM558" s="4">
        <v>142</v>
      </c>
      <c r="AN558" s="4" t="s">
        <v>155</v>
      </c>
      <c r="AO558" s="4">
        <v>2</v>
      </c>
      <c r="AP558" s="5">
        <v>0.63430555555555557</v>
      </c>
      <c r="AQ558" s="4">
        <v>47.164051999999998</v>
      </c>
      <c r="AR558" s="4">
        <v>-88.485191999999998</v>
      </c>
      <c r="AS558" s="4">
        <v>319.3</v>
      </c>
      <c r="AT558" s="4">
        <v>42.8</v>
      </c>
      <c r="AU558" s="4">
        <v>12</v>
      </c>
      <c r="AV558" s="4">
        <v>12</v>
      </c>
      <c r="AW558" s="4" t="s">
        <v>404</v>
      </c>
      <c r="AX558" s="4">
        <v>0.9</v>
      </c>
      <c r="AY558" s="4">
        <v>1.8855139999999999</v>
      </c>
      <c r="AZ558" s="4">
        <v>2.0855139999999999</v>
      </c>
      <c r="BA558" s="4">
        <v>11.154</v>
      </c>
      <c r="BB558" s="4">
        <v>11.35</v>
      </c>
      <c r="BC558" s="4">
        <v>1.02</v>
      </c>
      <c r="BD558" s="4">
        <v>17.599</v>
      </c>
      <c r="BE558" s="4">
        <v>2377.8690000000001</v>
      </c>
      <c r="BF558" s="4">
        <v>25.614000000000001</v>
      </c>
      <c r="BG558" s="4">
        <v>7.359</v>
      </c>
      <c r="BH558" s="4">
        <v>7.5999999999999998E-2</v>
      </c>
      <c r="BI558" s="4">
        <v>7.4349999999999996</v>
      </c>
      <c r="BJ558" s="4">
        <v>5.7160000000000002</v>
      </c>
      <c r="BK558" s="4">
        <v>5.8999999999999997E-2</v>
      </c>
      <c r="BL558" s="4">
        <v>5.7750000000000004</v>
      </c>
      <c r="BM558" s="4">
        <v>0.30359999999999998</v>
      </c>
      <c r="BQ558" s="4">
        <v>82.369</v>
      </c>
      <c r="BR558" s="4">
        <v>0.51183999999999996</v>
      </c>
      <c r="BS558" s="4">
        <v>-5</v>
      </c>
      <c r="BT558" s="4">
        <v>0.183726</v>
      </c>
      <c r="BU558" s="4">
        <v>12.508091</v>
      </c>
      <c r="BV558" s="4">
        <v>3.711265</v>
      </c>
    </row>
    <row r="559" spans="1:74" x14ac:dyDescent="0.25">
      <c r="A559" s="2">
        <v>42803</v>
      </c>
      <c r="B559" s="3">
        <v>0.42561138888888889</v>
      </c>
      <c r="C559" s="4">
        <v>13.311</v>
      </c>
      <c r="D559" s="4">
        <v>0.49220000000000003</v>
      </c>
      <c r="E559" s="4">
        <v>4922.276151</v>
      </c>
      <c r="F559" s="4">
        <v>419.5</v>
      </c>
      <c r="G559" s="4">
        <v>-10.5</v>
      </c>
      <c r="H559" s="4">
        <v>49.5</v>
      </c>
      <c r="J559" s="4">
        <v>0.7</v>
      </c>
      <c r="K559" s="4">
        <v>0.86029999999999995</v>
      </c>
      <c r="L559" s="4">
        <v>11.4511</v>
      </c>
      <c r="M559" s="4">
        <v>0.4234</v>
      </c>
      <c r="N559" s="4">
        <v>360.89749999999998</v>
      </c>
      <c r="O559" s="4">
        <v>0</v>
      </c>
      <c r="P559" s="4">
        <v>360.9</v>
      </c>
      <c r="Q559" s="4">
        <v>280.34120000000001</v>
      </c>
      <c r="R559" s="4">
        <v>0</v>
      </c>
      <c r="S559" s="4">
        <v>280.3</v>
      </c>
      <c r="T559" s="4">
        <v>49.511800000000001</v>
      </c>
      <c r="W559" s="4">
        <v>0</v>
      </c>
      <c r="X559" s="4">
        <v>0.6008</v>
      </c>
      <c r="Y559" s="4">
        <v>11.8</v>
      </c>
      <c r="Z559" s="4">
        <v>847</v>
      </c>
      <c r="AA559" s="4">
        <v>858</v>
      </c>
      <c r="AB559" s="4">
        <v>846</v>
      </c>
      <c r="AC559" s="4">
        <v>74</v>
      </c>
      <c r="AD559" s="4">
        <v>13.86</v>
      </c>
      <c r="AE559" s="4">
        <v>0.32</v>
      </c>
      <c r="AF559" s="4">
        <v>981</v>
      </c>
      <c r="AG559" s="4">
        <v>-5</v>
      </c>
      <c r="AH559" s="4">
        <v>8</v>
      </c>
      <c r="AI559" s="4">
        <v>13</v>
      </c>
      <c r="AJ559" s="4">
        <v>120</v>
      </c>
      <c r="AK559" s="4">
        <v>119</v>
      </c>
      <c r="AL559" s="4">
        <v>4.7</v>
      </c>
      <c r="AM559" s="4">
        <v>142</v>
      </c>
      <c r="AN559" s="4" t="s">
        <v>155</v>
      </c>
      <c r="AO559" s="4">
        <v>2</v>
      </c>
      <c r="AP559" s="5">
        <v>0.63431712962962961</v>
      </c>
      <c r="AQ559" s="4">
        <v>47.164138999999999</v>
      </c>
      <c r="AR559" s="4">
        <v>-88.485422999999997</v>
      </c>
      <c r="AS559" s="4">
        <v>319.3</v>
      </c>
      <c r="AT559" s="4">
        <v>43.4</v>
      </c>
      <c r="AU559" s="4">
        <v>12</v>
      </c>
      <c r="AV559" s="4">
        <v>12</v>
      </c>
      <c r="AW559" s="4" t="s">
        <v>404</v>
      </c>
      <c r="AX559" s="4">
        <v>0.99700299999999997</v>
      </c>
      <c r="AY559" s="4">
        <v>1.9</v>
      </c>
      <c r="AZ559" s="4">
        <v>2.197003</v>
      </c>
      <c r="BA559" s="4">
        <v>11.154</v>
      </c>
      <c r="BB559" s="4">
        <v>12.19</v>
      </c>
      <c r="BC559" s="4">
        <v>1.0900000000000001</v>
      </c>
      <c r="BD559" s="4">
        <v>16.242999999999999</v>
      </c>
      <c r="BE559" s="4">
        <v>2332.12</v>
      </c>
      <c r="BF559" s="4">
        <v>54.889000000000003</v>
      </c>
      <c r="BG559" s="4">
        <v>7.6970000000000001</v>
      </c>
      <c r="BH559" s="4">
        <v>0</v>
      </c>
      <c r="BI559" s="4">
        <v>7.6970000000000001</v>
      </c>
      <c r="BJ559" s="4">
        <v>5.9790000000000001</v>
      </c>
      <c r="BK559" s="4">
        <v>0</v>
      </c>
      <c r="BL559" s="4">
        <v>5.9790000000000001</v>
      </c>
      <c r="BM559" s="4">
        <v>0.41810000000000003</v>
      </c>
      <c r="BQ559" s="4">
        <v>88.974999999999994</v>
      </c>
      <c r="BR559" s="4">
        <v>0.39329999999999998</v>
      </c>
      <c r="BS559" s="4">
        <v>-5</v>
      </c>
      <c r="BT559" s="4">
        <v>0.18679000000000001</v>
      </c>
      <c r="BU559" s="4">
        <v>9.6112680000000008</v>
      </c>
      <c r="BV559" s="4">
        <v>3.773158</v>
      </c>
    </row>
    <row r="560" spans="1:74" x14ac:dyDescent="0.25">
      <c r="A560" s="2">
        <v>42803</v>
      </c>
      <c r="B560" s="3">
        <v>0.42562296296296293</v>
      </c>
      <c r="C560" s="4">
        <v>12.327999999999999</v>
      </c>
      <c r="D560" s="4">
        <v>0.1968</v>
      </c>
      <c r="E560" s="4">
        <v>1968.3012550000001</v>
      </c>
      <c r="F560" s="4">
        <v>423.4</v>
      </c>
      <c r="G560" s="4">
        <v>-24</v>
      </c>
      <c r="H560" s="4">
        <v>46</v>
      </c>
      <c r="J560" s="4">
        <v>0.6</v>
      </c>
      <c r="K560" s="4">
        <v>0.87229999999999996</v>
      </c>
      <c r="L560" s="4">
        <v>10.7532</v>
      </c>
      <c r="M560" s="4">
        <v>0.17169999999999999</v>
      </c>
      <c r="N560" s="4">
        <v>369.34440000000001</v>
      </c>
      <c r="O560" s="4">
        <v>0</v>
      </c>
      <c r="P560" s="4">
        <v>369.3</v>
      </c>
      <c r="Q560" s="4">
        <v>286.91390000000001</v>
      </c>
      <c r="R560" s="4">
        <v>0</v>
      </c>
      <c r="S560" s="4">
        <v>286.89999999999998</v>
      </c>
      <c r="T560" s="4">
        <v>45.9923</v>
      </c>
      <c r="W560" s="4">
        <v>0</v>
      </c>
      <c r="X560" s="4">
        <v>0.52339999999999998</v>
      </c>
      <c r="Y560" s="4">
        <v>11.8</v>
      </c>
      <c r="Z560" s="4">
        <v>849</v>
      </c>
      <c r="AA560" s="4">
        <v>860</v>
      </c>
      <c r="AB560" s="4">
        <v>847</v>
      </c>
      <c r="AC560" s="4">
        <v>74</v>
      </c>
      <c r="AD560" s="4">
        <v>13.87</v>
      </c>
      <c r="AE560" s="4">
        <v>0.32</v>
      </c>
      <c r="AF560" s="4">
        <v>980</v>
      </c>
      <c r="AG560" s="4">
        <v>-5</v>
      </c>
      <c r="AH560" s="4">
        <v>8.7579999999999991</v>
      </c>
      <c r="AI560" s="4">
        <v>13</v>
      </c>
      <c r="AJ560" s="4">
        <v>120</v>
      </c>
      <c r="AK560" s="4">
        <v>119</v>
      </c>
      <c r="AL560" s="4">
        <v>4.5</v>
      </c>
      <c r="AM560" s="4">
        <v>142</v>
      </c>
      <c r="AN560" s="4" t="s">
        <v>155</v>
      </c>
      <c r="AO560" s="4">
        <v>2</v>
      </c>
      <c r="AP560" s="5">
        <v>0.63432870370370364</v>
      </c>
      <c r="AQ560" s="4">
        <v>47.164226999999997</v>
      </c>
      <c r="AR560" s="4">
        <v>-88.485654999999994</v>
      </c>
      <c r="AS560" s="4">
        <v>319.3</v>
      </c>
      <c r="AT560" s="4">
        <v>44.7</v>
      </c>
      <c r="AU560" s="4">
        <v>12</v>
      </c>
      <c r="AV560" s="4">
        <v>11</v>
      </c>
      <c r="AW560" s="4" t="s">
        <v>197</v>
      </c>
      <c r="AX560" s="4">
        <v>1</v>
      </c>
      <c r="AY560" s="4">
        <v>1.609291</v>
      </c>
      <c r="AZ560" s="4">
        <v>2.0061939999999998</v>
      </c>
      <c r="BA560" s="4">
        <v>11.154</v>
      </c>
      <c r="BB560" s="4">
        <v>13.4</v>
      </c>
      <c r="BC560" s="4">
        <v>1.2</v>
      </c>
      <c r="BD560" s="4">
        <v>14.64</v>
      </c>
      <c r="BE560" s="4">
        <v>2381.0500000000002</v>
      </c>
      <c r="BF560" s="4">
        <v>24.196999999999999</v>
      </c>
      <c r="BG560" s="4">
        <v>8.5640000000000001</v>
      </c>
      <c r="BH560" s="4">
        <v>0</v>
      </c>
      <c r="BI560" s="4">
        <v>8.5640000000000001</v>
      </c>
      <c r="BJ560" s="4">
        <v>6.6529999999999996</v>
      </c>
      <c r="BK560" s="4">
        <v>0</v>
      </c>
      <c r="BL560" s="4">
        <v>6.6529999999999996</v>
      </c>
      <c r="BM560" s="4">
        <v>0.42230000000000001</v>
      </c>
      <c r="BQ560" s="4">
        <v>84.263999999999996</v>
      </c>
      <c r="BR560" s="4">
        <v>0.27589399999999997</v>
      </c>
      <c r="BS560" s="4">
        <v>-5</v>
      </c>
      <c r="BT560" s="4">
        <v>0.18724199999999999</v>
      </c>
      <c r="BU560" s="4">
        <v>6.7421600000000002</v>
      </c>
      <c r="BV560" s="4">
        <v>3.7822879999999999</v>
      </c>
    </row>
    <row r="561" spans="1:74" x14ac:dyDescent="0.25">
      <c r="A561" s="2">
        <v>42803</v>
      </c>
      <c r="B561" s="3">
        <v>0.42563453703703708</v>
      </c>
      <c r="C561" s="4">
        <v>12.004</v>
      </c>
      <c r="D561" s="4">
        <v>6.2E-2</v>
      </c>
      <c r="E561" s="4">
        <v>620.10915199999999</v>
      </c>
      <c r="F561" s="4">
        <v>428.9</v>
      </c>
      <c r="G561" s="4">
        <v>-15.4</v>
      </c>
      <c r="H561" s="4">
        <v>30.9</v>
      </c>
      <c r="J561" s="4">
        <v>0.5</v>
      </c>
      <c r="K561" s="4">
        <v>0.87670000000000003</v>
      </c>
      <c r="L561" s="4">
        <v>10.5245</v>
      </c>
      <c r="M561" s="4">
        <v>5.4399999999999997E-2</v>
      </c>
      <c r="N561" s="4">
        <v>376.02760000000001</v>
      </c>
      <c r="O561" s="4">
        <v>0</v>
      </c>
      <c r="P561" s="4">
        <v>376</v>
      </c>
      <c r="Q561" s="4">
        <v>292.09780000000001</v>
      </c>
      <c r="R561" s="4">
        <v>0</v>
      </c>
      <c r="S561" s="4">
        <v>292.10000000000002</v>
      </c>
      <c r="T561" s="4">
        <v>30.92</v>
      </c>
      <c r="W561" s="4">
        <v>0</v>
      </c>
      <c r="X561" s="4">
        <v>0.43840000000000001</v>
      </c>
      <c r="Y561" s="4">
        <v>11.8</v>
      </c>
      <c r="Z561" s="4">
        <v>851</v>
      </c>
      <c r="AA561" s="4">
        <v>861</v>
      </c>
      <c r="AB561" s="4">
        <v>849</v>
      </c>
      <c r="AC561" s="4">
        <v>74</v>
      </c>
      <c r="AD561" s="4">
        <v>13.86</v>
      </c>
      <c r="AE561" s="4">
        <v>0.32</v>
      </c>
      <c r="AF561" s="4">
        <v>981</v>
      </c>
      <c r="AG561" s="4">
        <v>-5</v>
      </c>
      <c r="AH561" s="4">
        <v>9</v>
      </c>
      <c r="AI561" s="4">
        <v>13</v>
      </c>
      <c r="AJ561" s="4">
        <v>120</v>
      </c>
      <c r="AK561" s="4">
        <v>119</v>
      </c>
      <c r="AL561" s="4">
        <v>4.5</v>
      </c>
      <c r="AM561" s="4">
        <v>142</v>
      </c>
      <c r="AN561" s="4" t="s">
        <v>155</v>
      </c>
      <c r="AO561" s="4">
        <v>2</v>
      </c>
      <c r="AP561" s="5">
        <v>0.63434027777777779</v>
      </c>
      <c r="AQ561" s="4">
        <v>47.164304999999999</v>
      </c>
      <c r="AR561" s="4">
        <v>-88.485896999999994</v>
      </c>
      <c r="AS561" s="4">
        <v>319.39999999999998</v>
      </c>
      <c r="AT561" s="4">
        <v>44.9</v>
      </c>
      <c r="AU561" s="4">
        <v>12</v>
      </c>
      <c r="AV561" s="4">
        <v>11</v>
      </c>
      <c r="AW561" s="4" t="s">
        <v>197</v>
      </c>
      <c r="AX561" s="4">
        <v>1.096803</v>
      </c>
      <c r="AY561" s="4">
        <v>1.6</v>
      </c>
      <c r="AZ561" s="4">
        <v>2.096803</v>
      </c>
      <c r="BA561" s="4">
        <v>11.154</v>
      </c>
      <c r="BB561" s="4">
        <v>13.9</v>
      </c>
      <c r="BC561" s="4">
        <v>1.25</v>
      </c>
      <c r="BD561" s="4">
        <v>14.061</v>
      </c>
      <c r="BE561" s="4">
        <v>2407.239</v>
      </c>
      <c r="BF561" s="4">
        <v>7.915</v>
      </c>
      <c r="BG561" s="4">
        <v>9.0069999999999997</v>
      </c>
      <c r="BH561" s="4">
        <v>0</v>
      </c>
      <c r="BI561" s="4">
        <v>9.0069999999999997</v>
      </c>
      <c r="BJ561" s="4">
        <v>6.9969999999999999</v>
      </c>
      <c r="BK561" s="4">
        <v>0</v>
      </c>
      <c r="BL561" s="4">
        <v>6.9969999999999999</v>
      </c>
      <c r="BM561" s="4">
        <v>0.29320000000000002</v>
      </c>
      <c r="BQ561" s="4">
        <v>72.903999999999996</v>
      </c>
      <c r="BR561" s="4">
        <v>0.19087599999999999</v>
      </c>
      <c r="BS561" s="4">
        <v>-5</v>
      </c>
      <c r="BT561" s="4">
        <v>0.187</v>
      </c>
      <c r="BU561" s="4">
        <v>4.6645320000000003</v>
      </c>
      <c r="BV561" s="4">
        <v>3.7774000000000001</v>
      </c>
    </row>
    <row r="562" spans="1:74" x14ac:dyDescent="0.25">
      <c r="A562" s="2">
        <v>42803</v>
      </c>
      <c r="B562" s="3">
        <v>0.42564611111111111</v>
      </c>
      <c r="C562" s="4">
        <v>12.093</v>
      </c>
      <c r="D562" s="4">
        <v>1.7299999999999999E-2</v>
      </c>
      <c r="E562" s="4">
        <v>173.01324500000001</v>
      </c>
      <c r="F562" s="4">
        <v>425.7</v>
      </c>
      <c r="G562" s="4">
        <v>-14.7</v>
      </c>
      <c r="H562" s="4">
        <v>27.6</v>
      </c>
      <c r="J562" s="4">
        <v>0.4</v>
      </c>
      <c r="K562" s="4">
        <v>0.87639999999999996</v>
      </c>
      <c r="L562" s="4">
        <v>10.5977</v>
      </c>
      <c r="M562" s="4">
        <v>1.52E-2</v>
      </c>
      <c r="N562" s="4">
        <v>373.06290000000001</v>
      </c>
      <c r="O562" s="4">
        <v>0</v>
      </c>
      <c r="P562" s="4">
        <v>373.1</v>
      </c>
      <c r="Q562" s="4">
        <v>289.7912</v>
      </c>
      <c r="R562" s="4">
        <v>0</v>
      </c>
      <c r="S562" s="4">
        <v>289.8</v>
      </c>
      <c r="T562" s="4">
        <v>27.566700000000001</v>
      </c>
      <c r="W562" s="4">
        <v>0</v>
      </c>
      <c r="X562" s="4">
        <v>0.35049999999999998</v>
      </c>
      <c r="Y562" s="4">
        <v>11.9</v>
      </c>
      <c r="Z562" s="4">
        <v>851</v>
      </c>
      <c r="AA562" s="4">
        <v>863</v>
      </c>
      <c r="AB562" s="4">
        <v>848</v>
      </c>
      <c r="AC562" s="4">
        <v>74</v>
      </c>
      <c r="AD562" s="4">
        <v>13.86</v>
      </c>
      <c r="AE562" s="4">
        <v>0.32</v>
      </c>
      <c r="AF562" s="4">
        <v>981</v>
      </c>
      <c r="AG562" s="4">
        <v>-5</v>
      </c>
      <c r="AH562" s="4">
        <v>8.2420000000000009</v>
      </c>
      <c r="AI562" s="4">
        <v>13</v>
      </c>
      <c r="AJ562" s="4">
        <v>120.8</v>
      </c>
      <c r="AK562" s="4">
        <v>119.8</v>
      </c>
      <c r="AL562" s="4">
        <v>4.4000000000000004</v>
      </c>
      <c r="AM562" s="4">
        <v>142</v>
      </c>
      <c r="AN562" s="4" t="s">
        <v>155</v>
      </c>
      <c r="AO562" s="4">
        <v>2</v>
      </c>
      <c r="AP562" s="5">
        <v>0.63435185185185183</v>
      </c>
      <c r="AQ562" s="4">
        <v>47.164372999999998</v>
      </c>
      <c r="AR562" s="4">
        <v>-88.486121999999995</v>
      </c>
      <c r="AS562" s="4">
        <v>319.7</v>
      </c>
      <c r="AT562" s="4">
        <v>41</v>
      </c>
      <c r="AU562" s="4">
        <v>12</v>
      </c>
      <c r="AV562" s="4">
        <v>12</v>
      </c>
      <c r="AW562" s="4" t="s">
        <v>404</v>
      </c>
      <c r="AX562" s="4">
        <v>0.90444400000000003</v>
      </c>
      <c r="AY562" s="4">
        <v>1.404444</v>
      </c>
      <c r="AZ562" s="4">
        <v>1.611111</v>
      </c>
      <c r="BA562" s="4">
        <v>11.154</v>
      </c>
      <c r="BB562" s="4">
        <v>13.85</v>
      </c>
      <c r="BC562" s="4">
        <v>1.24</v>
      </c>
      <c r="BD562" s="4">
        <v>14.109</v>
      </c>
      <c r="BE562" s="4">
        <v>2416.2689999999998</v>
      </c>
      <c r="BF562" s="4">
        <v>2.2000000000000002</v>
      </c>
      <c r="BG562" s="4">
        <v>8.907</v>
      </c>
      <c r="BH562" s="4">
        <v>0</v>
      </c>
      <c r="BI562" s="4">
        <v>8.907</v>
      </c>
      <c r="BJ562" s="4">
        <v>6.9189999999999996</v>
      </c>
      <c r="BK562" s="4">
        <v>0</v>
      </c>
      <c r="BL562" s="4">
        <v>6.9189999999999996</v>
      </c>
      <c r="BM562" s="4">
        <v>0.2606</v>
      </c>
      <c r="BQ562" s="4">
        <v>58.113</v>
      </c>
      <c r="BR562" s="4">
        <v>0.16669400000000001</v>
      </c>
      <c r="BS562" s="4">
        <v>-5</v>
      </c>
      <c r="BT562" s="4">
        <v>0.187</v>
      </c>
      <c r="BU562" s="4">
        <v>4.0735849999999996</v>
      </c>
      <c r="BV562" s="4">
        <v>3.7774000000000001</v>
      </c>
    </row>
    <row r="563" spans="1:74" x14ac:dyDescent="0.25">
      <c r="A563" s="2">
        <v>42803</v>
      </c>
      <c r="B563" s="3">
        <v>0.42565768518518521</v>
      </c>
      <c r="C563" s="4">
        <v>13.065</v>
      </c>
      <c r="D563" s="4">
        <v>8.0000000000000002E-3</v>
      </c>
      <c r="E563" s="4">
        <v>79.902439000000001</v>
      </c>
      <c r="F563" s="4">
        <v>411.4</v>
      </c>
      <c r="G563" s="4">
        <v>-14.7</v>
      </c>
      <c r="H563" s="4">
        <v>20.100000000000001</v>
      </c>
      <c r="J563" s="4">
        <v>0.5</v>
      </c>
      <c r="K563" s="4">
        <v>0.86739999999999995</v>
      </c>
      <c r="L563" s="4">
        <v>11.3332</v>
      </c>
      <c r="M563" s="4">
        <v>6.8999999999999999E-3</v>
      </c>
      <c r="N563" s="4">
        <v>356.87439999999998</v>
      </c>
      <c r="O563" s="4">
        <v>0</v>
      </c>
      <c r="P563" s="4">
        <v>356.9</v>
      </c>
      <c r="Q563" s="4">
        <v>277.21609999999998</v>
      </c>
      <c r="R563" s="4">
        <v>0</v>
      </c>
      <c r="S563" s="4">
        <v>277.2</v>
      </c>
      <c r="T563" s="4">
        <v>20.100000000000001</v>
      </c>
      <c r="W563" s="4">
        <v>0</v>
      </c>
      <c r="X563" s="4">
        <v>0.43070000000000003</v>
      </c>
      <c r="Y563" s="4">
        <v>11.8</v>
      </c>
      <c r="Z563" s="4">
        <v>852</v>
      </c>
      <c r="AA563" s="4">
        <v>864</v>
      </c>
      <c r="AB563" s="4">
        <v>850</v>
      </c>
      <c r="AC563" s="4">
        <v>74</v>
      </c>
      <c r="AD563" s="4">
        <v>13.86</v>
      </c>
      <c r="AE563" s="4">
        <v>0.32</v>
      </c>
      <c r="AF563" s="4">
        <v>981</v>
      </c>
      <c r="AG563" s="4">
        <v>-5</v>
      </c>
      <c r="AH563" s="4">
        <v>8</v>
      </c>
      <c r="AI563" s="4">
        <v>13</v>
      </c>
      <c r="AJ563" s="4">
        <v>121</v>
      </c>
      <c r="AK563" s="4">
        <v>120</v>
      </c>
      <c r="AL563" s="4">
        <v>4.2</v>
      </c>
      <c r="AM563" s="4">
        <v>142</v>
      </c>
      <c r="AN563" s="4" t="s">
        <v>155</v>
      </c>
      <c r="AO563" s="4">
        <v>2</v>
      </c>
      <c r="AP563" s="5">
        <v>0.63436342592592598</v>
      </c>
      <c r="AQ563" s="4">
        <v>47.164416000000003</v>
      </c>
      <c r="AR563" s="4">
        <v>-88.486332000000004</v>
      </c>
      <c r="AS563" s="4">
        <v>319.39999999999998</v>
      </c>
      <c r="AT563" s="4">
        <v>38.9</v>
      </c>
      <c r="AU563" s="4">
        <v>12</v>
      </c>
      <c r="AV563" s="4">
        <v>12</v>
      </c>
      <c r="AW563" s="4" t="s">
        <v>404</v>
      </c>
      <c r="AX563" s="4">
        <v>0.9</v>
      </c>
      <c r="AY563" s="4">
        <v>1.4976050000000001</v>
      </c>
      <c r="AZ563" s="4">
        <v>1.79521</v>
      </c>
      <c r="BA563" s="4">
        <v>11.154</v>
      </c>
      <c r="BB563" s="4">
        <v>12.89</v>
      </c>
      <c r="BC563" s="4">
        <v>1.1599999999999999</v>
      </c>
      <c r="BD563" s="4">
        <v>15.285</v>
      </c>
      <c r="BE563" s="4">
        <v>2417.8629999999998</v>
      </c>
      <c r="BF563" s="4">
        <v>0.94099999999999995</v>
      </c>
      <c r="BG563" s="4">
        <v>7.9729999999999999</v>
      </c>
      <c r="BH563" s="4">
        <v>0</v>
      </c>
      <c r="BI563" s="4">
        <v>7.9729999999999999</v>
      </c>
      <c r="BJ563" s="4">
        <v>6.1929999999999996</v>
      </c>
      <c r="BK563" s="4">
        <v>0</v>
      </c>
      <c r="BL563" s="4">
        <v>6.1929999999999996</v>
      </c>
      <c r="BM563" s="4">
        <v>0.17780000000000001</v>
      </c>
      <c r="BQ563" s="4">
        <v>66.805999999999997</v>
      </c>
      <c r="BR563" s="4">
        <v>0.21881800000000001</v>
      </c>
      <c r="BS563" s="4">
        <v>-5</v>
      </c>
      <c r="BT563" s="4">
        <v>0.18396799999999999</v>
      </c>
      <c r="BU563" s="4">
        <v>5.3473649999999999</v>
      </c>
      <c r="BV563" s="4">
        <v>3.716154</v>
      </c>
    </row>
    <row r="564" spans="1:74" x14ac:dyDescent="0.25">
      <c r="A564" s="2">
        <v>42803</v>
      </c>
      <c r="B564" s="3">
        <v>0.42566925925925925</v>
      </c>
      <c r="C564" s="4">
        <v>13.699</v>
      </c>
      <c r="D564" s="4">
        <v>3.5000000000000001E-3</v>
      </c>
      <c r="E564" s="4">
        <v>35.438595999999997</v>
      </c>
      <c r="F564" s="4">
        <v>409.4</v>
      </c>
      <c r="G564" s="4">
        <v>-19.899999999999999</v>
      </c>
      <c r="H564" s="4">
        <v>20.100000000000001</v>
      </c>
      <c r="J564" s="4">
        <v>0.85</v>
      </c>
      <c r="K564" s="4">
        <v>0.86170000000000002</v>
      </c>
      <c r="L564" s="4">
        <v>11.804399999999999</v>
      </c>
      <c r="M564" s="4">
        <v>3.0999999999999999E-3</v>
      </c>
      <c r="N564" s="4">
        <v>352.73500000000001</v>
      </c>
      <c r="O564" s="4">
        <v>0</v>
      </c>
      <c r="P564" s="4">
        <v>352.7</v>
      </c>
      <c r="Q564" s="4">
        <v>274.00060000000002</v>
      </c>
      <c r="R564" s="4">
        <v>0</v>
      </c>
      <c r="S564" s="4">
        <v>274</v>
      </c>
      <c r="T564" s="4">
        <v>20.100000000000001</v>
      </c>
      <c r="W564" s="4">
        <v>0</v>
      </c>
      <c r="X564" s="4">
        <v>0.73129999999999995</v>
      </c>
      <c r="Y564" s="4">
        <v>11.8</v>
      </c>
      <c r="Z564" s="4">
        <v>851</v>
      </c>
      <c r="AA564" s="4">
        <v>863</v>
      </c>
      <c r="AB564" s="4">
        <v>848</v>
      </c>
      <c r="AC564" s="4">
        <v>74</v>
      </c>
      <c r="AD564" s="4">
        <v>13.86</v>
      </c>
      <c r="AE564" s="4">
        <v>0.32</v>
      </c>
      <c r="AF564" s="4">
        <v>981</v>
      </c>
      <c r="AG564" s="4">
        <v>-5</v>
      </c>
      <c r="AH564" s="4">
        <v>8</v>
      </c>
      <c r="AI564" s="4">
        <v>13</v>
      </c>
      <c r="AJ564" s="4">
        <v>121</v>
      </c>
      <c r="AK564" s="4">
        <v>120</v>
      </c>
      <c r="AL564" s="4">
        <v>4.2</v>
      </c>
      <c r="AM564" s="4">
        <v>142</v>
      </c>
      <c r="AN564" s="4" t="s">
        <v>155</v>
      </c>
      <c r="AO564" s="4">
        <v>2</v>
      </c>
      <c r="AP564" s="5">
        <v>0.63437500000000002</v>
      </c>
      <c r="AQ564" s="4">
        <v>47.164430000000003</v>
      </c>
      <c r="AR564" s="4">
        <v>-88.486531999999997</v>
      </c>
      <c r="AS564" s="4">
        <v>319.5</v>
      </c>
      <c r="AT564" s="4">
        <v>36</v>
      </c>
      <c r="AU564" s="4">
        <v>12</v>
      </c>
      <c r="AV564" s="4">
        <v>12</v>
      </c>
      <c r="AW564" s="4" t="s">
        <v>404</v>
      </c>
      <c r="AX564" s="4">
        <v>0.99760000000000004</v>
      </c>
      <c r="AY564" s="4">
        <v>1.012</v>
      </c>
      <c r="AZ564" s="4">
        <v>1.8</v>
      </c>
      <c r="BA564" s="4">
        <v>11.154</v>
      </c>
      <c r="BB564" s="4">
        <v>12.34</v>
      </c>
      <c r="BC564" s="4">
        <v>1.1100000000000001</v>
      </c>
      <c r="BD564" s="4">
        <v>16.052</v>
      </c>
      <c r="BE564" s="4">
        <v>2418.395</v>
      </c>
      <c r="BF564" s="4">
        <v>0.39800000000000002</v>
      </c>
      <c r="BG564" s="4">
        <v>7.5679999999999996</v>
      </c>
      <c r="BH564" s="4">
        <v>0</v>
      </c>
      <c r="BI564" s="4">
        <v>7.5679999999999996</v>
      </c>
      <c r="BJ564" s="4">
        <v>5.8789999999999996</v>
      </c>
      <c r="BK564" s="4">
        <v>0</v>
      </c>
      <c r="BL564" s="4">
        <v>5.8789999999999996</v>
      </c>
      <c r="BM564" s="4">
        <v>0.17069999999999999</v>
      </c>
      <c r="BQ564" s="4">
        <v>108.934</v>
      </c>
      <c r="BR564" s="4">
        <v>0.261772</v>
      </c>
      <c r="BS564" s="4">
        <v>-5</v>
      </c>
      <c r="BT564" s="4">
        <v>0.186032</v>
      </c>
      <c r="BU564" s="4">
        <v>6.3970529999999997</v>
      </c>
      <c r="BV564" s="4">
        <v>3.7578459999999998</v>
      </c>
    </row>
    <row r="565" spans="1:74" x14ac:dyDescent="0.25">
      <c r="A565" s="2">
        <v>42803</v>
      </c>
      <c r="B565" s="3">
        <v>0.42568083333333334</v>
      </c>
      <c r="C565" s="4">
        <v>13.539</v>
      </c>
      <c r="D565" s="4">
        <v>1E-3</v>
      </c>
      <c r="E565" s="4">
        <v>10.37594</v>
      </c>
      <c r="F565" s="4">
        <v>412.3</v>
      </c>
      <c r="G565" s="4">
        <v>-22.8</v>
      </c>
      <c r="H565" s="4">
        <v>19.899999999999999</v>
      </c>
      <c r="J565" s="4">
        <v>1.29</v>
      </c>
      <c r="K565" s="4">
        <v>0.86319999999999997</v>
      </c>
      <c r="L565" s="4">
        <v>11.687200000000001</v>
      </c>
      <c r="M565" s="4">
        <v>8.9999999999999998E-4</v>
      </c>
      <c r="N565" s="4">
        <v>355.91879999999998</v>
      </c>
      <c r="O565" s="4">
        <v>0</v>
      </c>
      <c r="P565" s="4">
        <v>355.9</v>
      </c>
      <c r="Q565" s="4">
        <v>276.47379999999998</v>
      </c>
      <c r="R565" s="4">
        <v>0</v>
      </c>
      <c r="S565" s="4">
        <v>276.5</v>
      </c>
      <c r="T565" s="4">
        <v>19.889600000000002</v>
      </c>
      <c r="W565" s="4">
        <v>0</v>
      </c>
      <c r="X565" s="4">
        <v>1.1161000000000001</v>
      </c>
      <c r="Y565" s="4">
        <v>11.8</v>
      </c>
      <c r="Z565" s="4">
        <v>852</v>
      </c>
      <c r="AA565" s="4">
        <v>863</v>
      </c>
      <c r="AB565" s="4">
        <v>849</v>
      </c>
      <c r="AC565" s="4">
        <v>74</v>
      </c>
      <c r="AD565" s="4">
        <v>13.86</v>
      </c>
      <c r="AE565" s="4">
        <v>0.32</v>
      </c>
      <c r="AF565" s="4">
        <v>981</v>
      </c>
      <c r="AG565" s="4">
        <v>-5</v>
      </c>
      <c r="AH565" s="4">
        <v>8</v>
      </c>
      <c r="AI565" s="4">
        <v>13</v>
      </c>
      <c r="AJ565" s="4">
        <v>121</v>
      </c>
      <c r="AK565" s="4">
        <v>120</v>
      </c>
      <c r="AL565" s="4">
        <v>4.4000000000000004</v>
      </c>
      <c r="AM565" s="4">
        <v>142</v>
      </c>
      <c r="AN565" s="4" t="s">
        <v>155</v>
      </c>
      <c r="AO565" s="4">
        <v>2</v>
      </c>
      <c r="AP565" s="5">
        <v>0.63438657407407406</v>
      </c>
      <c r="AQ565" s="4">
        <v>47.164434999999997</v>
      </c>
      <c r="AR565" s="4">
        <v>-88.486725000000007</v>
      </c>
      <c r="AS565" s="4">
        <v>319.3</v>
      </c>
      <c r="AT565" s="4">
        <v>34.200000000000003</v>
      </c>
      <c r="AU565" s="4">
        <v>12</v>
      </c>
      <c r="AV565" s="4">
        <v>12</v>
      </c>
      <c r="AW565" s="4" t="s">
        <v>404</v>
      </c>
      <c r="AX565" s="4">
        <v>1.1950050000000001</v>
      </c>
      <c r="AY565" s="4">
        <v>1.2925070000000001</v>
      </c>
      <c r="AZ565" s="4">
        <v>2.0925069999999999</v>
      </c>
      <c r="BA565" s="4">
        <v>11.154</v>
      </c>
      <c r="BB565" s="4">
        <v>12.47</v>
      </c>
      <c r="BC565" s="4">
        <v>1.1200000000000001</v>
      </c>
      <c r="BD565" s="4">
        <v>15.847</v>
      </c>
      <c r="BE565" s="4">
        <v>2418.92</v>
      </c>
      <c r="BF565" s="4">
        <v>0.11799999999999999</v>
      </c>
      <c r="BG565" s="4">
        <v>7.7140000000000004</v>
      </c>
      <c r="BH565" s="4">
        <v>0</v>
      </c>
      <c r="BI565" s="4">
        <v>7.7140000000000004</v>
      </c>
      <c r="BJ565" s="4">
        <v>5.992</v>
      </c>
      <c r="BK565" s="4">
        <v>0</v>
      </c>
      <c r="BL565" s="4">
        <v>5.992</v>
      </c>
      <c r="BM565" s="4">
        <v>0.17069999999999999</v>
      </c>
      <c r="BQ565" s="4">
        <v>167.964</v>
      </c>
      <c r="BR565" s="4">
        <v>0.25256600000000001</v>
      </c>
      <c r="BS565" s="4">
        <v>-5</v>
      </c>
      <c r="BT565" s="4">
        <v>0.18624199999999999</v>
      </c>
      <c r="BU565" s="4">
        <v>6.1720810000000004</v>
      </c>
      <c r="BV565" s="4">
        <v>3.7620879999999999</v>
      </c>
    </row>
    <row r="566" spans="1:74" x14ac:dyDescent="0.25">
      <c r="A566" s="2">
        <v>42803</v>
      </c>
      <c r="B566" s="3">
        <v>0.42569240740740738</v>
      </c>
      <c r="C566" s="4">
        <v>13.085000000000001</v>
      </c>
      <c r="D566" s="4">
        <v>2.7000000000000001E-3</v>
      </c>
      <c r="E566" s="4">
        <v>26.924399000000001</v>
      </c>
      <c r="F566" s="4">
        <v>418.5</v>
      </c>
      <c r="G566" s="4">
        <v>-29.7</v>
      </c>
      <c r="H566" s="4">
        <v>19.5</v>
      </c>
      <c r="J566" s="4">
        <v>1.55</v>
      </c>
      <c r="K566" s="4">
        <v>0.86739999999999995</v>
      </c>
      <c r="L566" s="4">
        <v>11.349299999999999</v>
      </c>
      <c r="M566" s="4">
        <v>2.3E-3</v>
      </c>
      <c r="N566" s="4">
        <v>363.0181</v>
      </c>
      <c r="O566" s="4">
        <v>0</v>
      </c>
      <c r="P566" s="4">
        <v>363</v>
      </c>
      <c r="Q566" s="4">
        <v>281.98849999999999</v>
      </c>
      <c r="R566" s="4">
        <v>0</v>
      </c>
      <c r="S566" s="4">
        <v>282</v>
      </c>
      <c r="T566" s="4">
        <v>19.511800000000001</v>
      </c>
      <c r="W566" s="4">
        <v>0</v>
      </c>
      <c r="X566" s="4">
        <v>1.3451</v>
      </c>
      <c r="Y566" s="4">
        <v>11.8</v>
      </c>
      <c r="Z566" s="4">
        <v>852</v>
      </c>
      <c r="AA566" s="4">
        <v>864</v>
      </c>
      <c r="AB566" s="4">
        <v>850</v>
      </c>
      <c r="AC566" s="4">
        <v>74</v>
      </c>
      <c r="AD566" s="4">
        <v>13.86</v>
      </c>
      <c r="AE566" s="4">
        <v>0.32</v>
      </c>
      <c r="AF566" s="4">
        <v>981</v>
      </c>
      <c r="AG566" s="4">
        <v>-5</v>
      </c>
      <c r="AH566" s="4">
        <v>8</v>
      </c>
      <c r="AI566" s="4">
        <v>13</v>
      </c>
      <c r="AJ566" s="4">
        <v>121</v>
      </c>
      <c r="AK566" s="4">
        <v>120</v>
      </c>
      <c r="AL566" s="4">
        <v>4.5</v>
      </c>
      <c r="AM566" s="4">
        <v>142</v>
      </c>
      <c r="AN566" s="4" t="s">
        <v>155</v>
      </c>
      <c r="AO566" s="4">
        <v>2</v>
      </c>
      <c r="AP566" s="5">
        <v>0.6343981481481481</v>
      </c>
      <c r="AQ566" s="4">
        <v>47.164417999999998</v>
      </c>
      <c r="AR566" s="4">
        <v>-88.486914999999996</v>
      </c>
      <c r="AS566" s="4">
        <v>319.2</v>
      </c>
      <c r="AT566" s="4">
        <v>32.9</v>
      </c>
      <c r="AU566" s="4">
        <v>12</v>
      </c>
      <c r="AV566" s="4">
        <v>12</v>
      </c>
      <c r="AW566" s="4" t="s">
        <v>404</v>
      </c>
      <c r="AX566" s="4">
        <v>1.58961</v>
      </c>
      <c r="AY566" s="4">
        <v>1.007792</v>
      </c>
      <c r="AZ566" s="4">
        <v>2.3922080000000001</v>
      </c>
      <c r="BA566" s="4">
        <v>11.154</v>
      </c>
      <c r="BB566" s="4">
        <v>12.88</v>
      </c>
      <c r="BC566" s="4">
        <v>1.1499999999999999</v>
      </c>
      <c r="BD566" s="4">
        <v>15.291</v>
      </c>
      <c r="BE566" s="4">
        <v>2418.8490000000002</v>
      </c>
      <c r="BF566" s="4">
        <v>0.317</v>
      </c>
      <c r="BG566" s="4">
        <v>8.1020000000000003</v>
      </c>
      <c r="BH566" s="4">
        <v>0</v>
      </c>
      <c r="BI566" s="4">
        <v>8.1020000000000003</v>
      </c>
      <c r="BJ566" s="4">
        <v>6.2939999999999996</v>
      </c>
      <c r="BK566" s="4">
        <v>0</v>
      </c>
      <c r="BL566" s="4">
        <v>6.2939999999999996</v>
      </c>
      <c r="BM566" s="4">
        <v>0.1724</v>
      </c>
      <c r="BQ566" s="4">
        <v>208.453</v>
      </c>
      <c r="BR566" s="4">
        <v>0.225776</v>
      </c>
      <c r="BS566" s="4">
        <v>-5</v>
      </c>
      <c r="BT566" s="4">
        <v>0.18675800000000001</v>
      </c>
      <c r="BU566" s="4">
        <v>5.5174010000000004</v>
      </c>
      <c r="BV566" s="4">
        <v>3.7725119999999999</v>
      </c>
    </row>
    <row r="567" spans="1:74" x14ac:dyDescent="0.25">
      <c r="A567" s="2">
        <v>42803</v>
      </c>
      <c r="B567" s="3">
        <v>0.42570398148148153</v>
      </c>
      <c r="C567" s="4">
        <v>12.53</v>
      </c>
      <c r="D567" s="4">
        <v>1E-3</v>
      </c>
      <c r="E567" s="4">
        <v>10.264423000000001</v>
      </c>
      <c r="F567" s="4">
        <v>425.9</v>
      </c>
      <c r="G567" s="4">
        <v>-29.7</v>
      </c>
      <c r="H567" s="4">
        <v>17.100000000000001</v>
      </c>
      <c r="J567" s="4">
        <v>1.71</v>
      </c>
      <c r="K567" s="4">
        <v>0.87250000000000005</v>
      </c>
      <c r="L567" s="4">
        <v>10.932</v>
      </c>
      <c r="M567" s="4">
        <v>8.9999999999999998E-4</v>
      </c>
      <c r="N567" s="4">
        <v>371.61720000000003</v>
      </c>
      <c r="O567" s="4">
        <v>0</v>
      </c>
      <c r="P567" s="4">
        <v>371.6</v>
      </c>
      <c r="Q567" s="4">
        <v>288.66809999999998</v>
      </c>
      <c r="R567" s="4">
        <v>0</v>
      </c>
      <c r="S567" s="4">
        <v>288.7</v>
      </c>
      <c r="T567" s="4">
        <v>17.0594</v>
      </c>
      <c r="W567" s="4">
        <v>0</v>
      </c>
      <c r="X567" s="4">
        <v>1.4896</v>
      </c>
      <c r="Y567" s="4">
        <v>11.8</v>
      </c>
      <c r="Z567" s="4">
        <v>852</v>
      </c>
      <c r="AA567" s="4">
        <v>864</v>
      </c>
      <c r="AB567" s="4">
        <v>851</v>
      </c>
      <c r="AC567" s="4">
        <v>74</v>
      </c>
      <c r="AD567" s="4">
        <v>13.86</v>
      </c>
      <c r="AE567" s="4">
        <v>0.32</v>
      </c>
      <c r="AF567" s="4">
        <v>981</v>
      </c>
      <c r="AG567" s="4">
        <v>-5</v>
      </c>
      <c r="AH567" s="4">
        <v>8</v>
      </c>
      <c r="AI567" s="4">
        <v>13</v>
      </c>
      <c r="AJ567" s="4">
        <v>121</v>
      </c>
      <c r="AK567" s="4">
        <v>120.8</v>
      </c>
      <c r="AL567" s="4">
        <v>4.4000000000000004</v>
      </c>
      <c r="AM567" s="4">
        <v>142</v>
      </c>
      <c r="AN567" s="4" t="s">
        <v>155</v>
      </c>
      <c r="AO567" s="4">
        <v>2</v>
      </c>
      <c r="AP567" s="5">
        <v>0.63440972222222225</v>
      </c>
      <c r="AQ567" s="4">
        <v>47.164391000000002</v>
      </c>
      <c r="AR567" s="4">
        <v>-88.487098000000003</v>
      </c>
      <c r="AS567" s="4">
        <v>319.2</v>
      </c>
      <c r="AT567" s="4">
        <v>32.200000000000003</v>
      </c>
      <c r="AU567" s="4">
        <v>12</v>
      </c>
      <c r="AV567" s="4">
        <v>12</v>
      </c>
      <c r="AW567" s="4" t="s">
        <v>404</v>
      </c>
      <c r="AX567" s="4">
        <v>1.697303</v>
      </c>
      <c r="AY567" s="4">
        <v>1.2919080000000001</v>
      </c>
      <c r="AZ567" s="4">
        <v>2.5946050000000001</v>
      </c>
      <c r="BA567" s="4">
        <v>11.154</v>
      </c>
      <c r="BB567" s="4">
        <v>13.42</v>
      </c>
      <c r="BC567" s="4">
        <v>1.2</v>
      </c>
      <c r="BD567" s="4">
        <v>14.616</v>
      </c>
      <c r="BE567" s="4">
        <v>2419.5129999999999</v>
      </c>
      <c r="BF567" s="4">
        <v>0.126</v>
      </c>
      <c r="BG567" s="4">
        <v>8.6129999999999995</v>
      </c>
      <c r="BH567" s="4">
        <v>0</v>
      </c>
      <c r="BI567" s="4">
        <v>8.6129999999999995</v>
      </c>
      <c r="BJ567" s="4">
        <v>6.6909999999999998</v>
      </c>
      <c r="BK567" s="4">
        <v>0</v>
      </c>
      <c r="BL567" s="4">
        <v>6.6909999999999998</v>
      </c>
      <c r="BM567" s="4">
        <v>0.15659999999999999</v>
      </c>
      <c r="BQ567" s="4">
        <v>239.72399999999999</v>
      </c>
      <c r="BR567" s="4">
        <v>0.187196</v>
      </c>
      <c r="BS567" s="4">
        <v>-5</v>
      </c>
      <c r="BT567" s="4">
        <v>0.18775700000000001</v>
      </c>
      <c r="BU567" s="4">
        <v>4.5745969999999998</v>
      </c>
      <c r="BV567" s="4">
        <v>3.7926959999999998</v>
      </c>
    </row>
    <row r="568" spans="1:74" x14ac:dyDescent="0.25">
      <c r="A568" s="2">
        <v>42803</v>
      </c>
      <c r="B568" s="3">
        <v>0.42571555555555557</v>
      </c>
      <c r="C568" s="4">
        <v>12.083</v>
      </c>
      <c r="D568" s="4">
        <v>-1E-3</v>
      </c>
      <c r="E568" s="4">
        <v>-9.8708010000000002</v>
      </c>
      <c r="F568" s="4">
        <v>433.2</v>
      </c>
      <c r="G568" s="4">
        <v>-29.7</v>
      </c>
      <c r="H568" s="4">
        <v>10.4</v>
      </c>
      <c r="J568" s="4">
        <v>1.85</v>
      </c>
      <c r="K568" s="4">
        <v>0.87670000000000003</v>
      </c>
      <c r="L568" s="4">
        <v>10.593999999999999</v>
      </c>
      <c r="M568" s="4">
        <v>0</v>
      </c>
      <c r="N568" s="4">
        <v>379.78039999999999</v>
      </c>
      <c r="O568" s="4">
        <v>0</v>
      </c>
      <c r="P568" s="4">
        <v>379.8</v>
      </c>
      <c r="Q568" s="4">
        <v>295.00920000000002</v>
      </c>
      <c r="R568" s="4">
        <v>0</v>
      </c>
      <c r="S568" s="4">
        <v>295</v>
      </c>
      <c r="T568" s="4">
        <v>10.428599999999999</v>
      </c>
      <c r="W568" s="4">
        <v>0</v>
      </c>
      <c r="X568" s="4">
        <v>1.6222000000000001</v>
      </c>
      <c r="Y568" s="4">
        <v>12</v>
      </c>
      <c r="Z568" s="4">
        <v>851</v>
      </c>
      <c r="AA568" s="4">
        <v>863</v>
      </c>
      <c r="AB568" s="4">
        <v>850</v>
      </c>
      <c r="AC568" s="4">
        <v>74</v>
      </c>
      <c r="AD568" s="4">
        <v>13.86</v>
      </c>
      <c r="AE568" s="4">
        <v>0.32</v>
      </c>
      <c r="AF568" s="4">
        <v>981</v>
      </c>
      <c r="AG568" s="4">
        <v>-5</v>
      </c>
      <c r="AH568" s="4">
        <v>8</v>
      </c>
      <c r="AI568" s="4">
        <v>13</v>
      </c>
      <c r="AJ568" s="4">
        <v>121</v>
      </c>
      <c r="AK568" s="4">
        <v>120.2</v>
      </c>
      <c r="AL568" s="4">
        <v>4.7</v>
      </c>
      <c r="AM568" s="4">
        <v>142</v>
      </c>
      <c r="AN568" s="4" t="s">
        <v>155</v>
      </c>
      <c r="AO568" s="4">
        <v>2</v>
      </c>
      <c r="AP568" s="5">
        <v>0.63442129629629629</v>
      </c>
      <c r="AQ568" s="4">
        <v>47.164351000000003</v>
      </c>
      <c r="AR568" s="4">
        <v>-88.487268</v>
      </c>
      <c r="AS568" s="4">
        <v>319.2</v>
      </c>
      <c r="AT568" s="4">
        <v>31.1</v>
      </c>
      <c r="AU568" s="4">
        <v>12</v>
      </c>
      <c r="AV568" s="4">
        <v>12</v>
      </c>
      <c r="AW568" s="4" t="s">
        <v>404</v>
      </c>
      <c r="AX568" s="4">
        <v>1.7</v>
      </c>
      <c r="AY568" s="4">
        <v>1.3</v>
      </c>
      <c r="AZ568" s="4">
        <v>2.6</v>
      </c>
      <c r="BA568" s="4">
        <v>11.154</v>
      </c>
      <c r="BB568" s="4">
        <v>13.89</v>
      </c>
      <c r="BC568" s="4">
        <v>1.25</v>
      </c>
      <c r="BD568" s="4">
        <v>14.058999999999999</v>
      </c>
      <c r="BE568" s="4">
        <v>2420.1350000000002</v>
      </c>
      <c r="BF568" s="4">
        <v>0</v>
      </c>
      <c r="BG568" s="4">
        <v>9.0860000000000003</v>
      </c>
      <c r="BH568" s="4">
        <v>0</v>
      </c>
      <c r="BI568" s="4">
        <v>9.0860000000000003</v>
      </c>
      <c r="BJ568" s="4">
        <v>7.0579999999999998</v>
      </c>
      <c r="BK568" s="4">
        <v>0</v>
      </c>
      <c r="BL568" s="4">
        <v>7.0579999999999998</v>
      </c>
      <c r="BM568" s="4">
        <v>9.8799999999999999E-2</v>
      </c>
      <c r="BQ568" s="4">
        <v>269.45499999999998</v>
      </c>
      <c r="BR568" s="4">
        <v>0.13153500000000001</v>
      </c>
      <c r="BS568" s="4">
        <v>-5</v>
      </c>
      <c r="BT568" s="4">
        <v>0.19178899999999999</v>
      </c>
      <c r="BU568" s="4">
        <v>3.214375</v>
      </c>
      <c r="BV568" s="4">
        <v>3.8741340000000002</v>
      </c>
    </row>
    <row r="569" spans="1:74" x14ac:dyDescent="0.25">
      <c r="A569" s="2">
        <v>42803</v>
      </c>
      <c r="B569" s="3">
        <v>0.42572712962962966</v>
      </c>
      <c r="C569" s="4">
        <v>12.385</v>
      </c>
      <c r="D569" s="4">
        <v>-2.9999999999999997E-4</v>
      </c>
      <c r="E569" s="4">
        <v>-3.3468070000000001</v>
      </c>
      <c r="F569" s="4">
        <v>434.6</v>
      </c>
      <c r="G569" s="4">
        <v>-29.6</v>
      </c>
      <c r="H569" s="4">
        <v>12.3</v>
      </c>
      <c r="J569" s="4">
        <v>1.9</v>
      </c>
      <c r="K569" s="4">
        <v>0.87390000000000001</v>
      </c>
      <c r="L569" s="4">
        <v>10.8238</v>
      </c>
      <c r="M569" s="4">
        <v>0</v>
      </c>
      <c r="N569" s="4">
        <v>379.81130000000002</v>
      </c>
      <c r="O569" s="4">
        <v>0</v>
      </c>
      <c r="P569" s="4">
        <v>379.8</v>
      </c>
      <c r="Q569" s="4">
        <v>295.02170000000001</v>
      </c>
      <c r="R569" s="4">
        <v>0</v>
      </c>
      <c r="S569" s="4">
        <v>295</v>
      </c>
      <c r="T569" s="4">
        <v>12.2643</v>
      </c>
      <c r="W569" s="4">
        <v>0</v>
      </c>
      <c r="X569" s="4">
        <v>1.6605000000000001</v>
      </c>
      <c r="Y569" s="4">
        <v>12.2</v>
      </c>
      <c r="Z569" s="4">
        <v>850</v>
      </c>
      <c r="AA569" s="4">
        <v>861</v>
      </c>
      <c r="AB569" s="4">
        <v>849</v>
      </c>
      <c r="AC569" s="4">
        <v>74</v>
      </c>
      <c r="AD569" s="4">
        <v>13.85</v>
      </c>
      <c r="AE569" s="4">
        <v>0.32</v>
      </c>
      <c r="AF569" s="4">
        <v>982</v>
      </c>
      <c r="AG569" s="4">
        <v>-5</v>
      </c>
      <c r="AH569" s="4">
        <v>8.7579999999999991</v>
      </c>
      <c r="AI569" s="4">
        <v>13</v>
      </c>
      <c r="AJ569" s="4">
        <v>121</v>
      </c>
      <c r="AK569" s="4">
        <v>119.2</v>
      </c>
      <c r="AL569" s="4">
        <v>4.7</v>
      </c>
      <c r="AM569" s="4">
        <v>142</v>
      </c>
      <c r="AN569" s="4" t="s">
        <v>155</v>
      </c>
      <c r="AO569" s="4">
        <v>2</v>
      </c>
      <c r="AP569" s="5">
        <v>0.63443287037037044</v>
      </c>
      <c r="AQ569" s="4">
        <v>47.164304000000001</v>
      </c>
      <c r="AR569" s="4">
        <v>-88.487425000000002</v>
      </c>
      <c r="AS569" s="4">
        <v>319.39999999999998</v>
      </c>
      <c r="AT569" s="4">
        <v>29.8</v>
      </c>
      <c r="AU569" s="4">
        <v>12</v>
      </c>
      <c r="AV569" s="4">
        <v>12</v>
      </c>
      <c r="AW569" s="4" t="s">
        <v>404</v>
      </c>
      <c r="AX569" s="4">
        <v>1.7</v>
      </c>
      <c r="AY569" s="4">
        <v>1.3</v>
      </c>
      <c r="AZ569" s="4">
        <v>2.6</v>
      </c>
      <c r="BA569" s="4">
        <v>11.154</v>
      </c>
      <c r="BB569" s="4">
        <v>13.57</v>
      </c>
      <c r="BC569" s="4">
        <v>1.22</v>
      </c>
      <c r="BD569" s="4">
        <v>14.425000000000001</v>
      </c>
      <c r="BE569" s="4">
        <v>2419.904</v>
      </c>
      <c r="BF569" s="4">
        <v>0</v>
      </c>
      <c r="BG569" s="4">
        <v>8.8919999999999995</v>
      </c>
      <c r="BH569" s="4">
        <v>0</v>
      </c>
      <c r="BI569" s="4">
        <v>8.8919999999999995</v>
      </c>
      <c r="BJ569" s="4">
        <v>6.907</v>
      </c>
      <c r="BK569" s="4">
        <v>0</v>
      </c>
      <c r="BL569" s="4">
        <v>6.907</v>
      </c>
      <c r="BM569" s="4">
        <v>0.1137</v>
      </c>
      <c r="BQ569" s="4">
        <v>269.928</v>
      </c>
      <c r="BR569" s="4">
        <v>0.13974</v>
      </c>
      <c r="BS569" s="4">
        <v>-5</v>
      </c>
      <c r="BT569" s="4">
        <v>0.19678999999999999</v>
      </c>
      <c r="BU569" s="4">
        <v>3.4148960000000002</v>
      </c>
      <c r="BV569" s="4">
        <v>3.975158</v>
      </c>
    </row>
    <row r="570" spans="1:74" x14ac:dyDescent="0.25">
      <c r="A570" s="2">
        <v>42803</v>
      </c>
      <c r="B570" s="3">
        <v>0.4257387037037037</v>
      </c>
      <c r="C570" s="4">
        <v>12.602</v>
      </c>
      <c r="D570" s="4">
        <v>2.8E-3</v>
      </c>
      <c r="E570" s="4">
        <v>28.486159000000001</v>
      </c>
      <c r="F570" s="4">
        <v>388.2</v>
      </c>
      <c r="G570" s="4">
        <v>-29.6</v>
      </c>
      <c r="H570" s="4">
        <v>11.2</v>
      </c>
      <c r="J570" s="4">
        <v>2.0499999999999998</v>
      </c>
      <c r="K570" s="4">
        <v>0.87190000000000001</v>
      </c>
      <c r="L570" s="4">
        <v>10.9877</v>
      </c>
      <c r="M570" s="4">
        <v>2.5000000000000001E-3</v>
      </c>
      <c r="N570" s="4">
        <v>338.46749999999997</v>
      </c>
      <c r="O570" s="4">
        <v>0</v>
      </c>
      <c r="P570" s="4">
        <v>338.5</v>
      </c>
      <c r="Q570" s="4">
        <v>262.91460000000001</v>
      </c>
      <c r="R570" s="4">
        <v>0</v>
      </c>
      <c r="S570" s="4">
        <v>262.89999999999998</v>
      </c>
      <c r="T570" s="4">
        <v>11.230499999999999</v>
      </c>
      <c r="W570" s="4">
        <v>0</v>
      </c>
      <c r="X570" s="4">
        <v>1.7870999999999999</v>
      </c>
      <c r="Y570" s="4">
        <v>12</v>
      </c>
      <c r="Z570" s="4">
        <v>851</v>
      </c>
      <c r="AA570" s="4">
        <v>862</v>
      </c>
      <c r="AB570" s="4">
        <v>850</v>
      </c>
      <c r="AC570" s="4">
        <v>74</v>
      </c>
      <c r="AD570" s="4">
        <v>13.86</v>
      </c>
      <c r="AE570" s="4">
        <v>0.32</v>
      </c>
      <c r="AF570" s="4">
        <v>981</v>
      </c>
      <c r="AG570" s="4">
        <v>-5</v>
      </c>
      <c r="AH570" s="4">
        <v>9</v>
      </c>
      <c r="AI570" s="4">
        <v>13</v>
      </c>
      <c r="AJ570" s="4">
        <v>121</v>
      </c>
      <c r="AK570" s="4">
        <v>118.2</v>
      </c>
      <c r="AL570" s="4">
        <v>4.8</v>
      </c>
      <c r="AM570" s="4">
        <v>142</v>
      </c>
      <c r="AN570" s="4" t="s">
        <v>155</v>
      </c>
      <c r="AO570" s="4">
        <v>2</v>
      </c>
      <c r="AP570" s="5">
        <v>0.63444444444444448</v>
      </c>
      <c r="AQ570" s="4">
        <v>47.164268</v>
      </c>
      <c r="AR570" s="4">
        <v>-88.487577000000002</v>
      </c>
      <c r="AS570" s="4">
        <v>319.3</v>
      </c>
      <c r="AT570" s="4">
        <v>28.4</v>
      </c>
      <c r="AU570" s="4">
        <v>12</v>
      </c>
      <c r="AV570" s="4">
        <v>12</v>
      </c>
      <c r="AW570" s="4" t="s">
        <v>404</v>
      </c>
      <c r="AX570" s="4">
        <v>1.506</v>
      </c>
      <c r="AY570" s="4">
        <v>1.494</v>
      </c>
      <c r="AZ570" s="4">
        <v>2.6970000000000001</v>
      </c>
      <c r="BA570" s="4">
        <v>11.154</v>
      </c>
      <c r="BB570" s="4">
        <v>13.35</v>
      </c>
      <c r="BC570" s="4">
        <v>1.2</v>
      </c>
      <c r="BD570" s="4">
        <v>14.689</v>
      </c>
      <c r="BE570" s="4">
        <v>2419.2489999999998</v>
      </c>
      <c r="BF570" s="4">
        <v>0.34799999999999998</v>
      </c>
      <c r="BG570" s="4">
        <v>7.8040000000000003</v>
      </c>
      <c r="BH570" s="4">
        <v>0</v>
      </c>
      <c r="BI570" s="4">
        <v>7.8040000000000003</v>
      </c>
      <c r="BJ570" s="4">
        <v>6.0620000000000003</v>
      </c>
      <c r="BK570" s="4">
        <v>0</v>
      </c>
      <c r="BL570" s="4">
        <v>6.0620000000000003</v>
      </c>
      <c r="BM570" s="4">
        <v>0.10249999999999999</v>
      </c>
      <c r="BQ570" s="4">
        <v>286.09699999999998</v>
      </c>
      <c r="BR570" s="4">
        <v>0.13866200000000001</v>
      </c>
      <c r="BS570" s="4">
        <v>-5</v>
      </c>
      <c r="BT570" s="4">
        <v>0.192694</v>
      </c>
      <c r="BU570" s="4">
        <v>3.3885529999999999</v>
      </c>
      <c r="BV570" s="4">
        <v>3.8924189999999999</v>
      </c>
    </row>
    <row r="571" spans="1:74" x14ac:dyDescent="0.25">
      <c r="A571" s="2">
        <v>42803</v>
      </c>
      <c r="B571" s="3">
        <v>0.42575027777777774</v>
      </c>
      <c r="C571" s="4">
        <v>12.404999999999999</v>
      </c>
      <c r="D571" s="4">
        <v>2E-3</v>
      </c>
      <c r="E571" s="4">
        <v>20.151636</v>
      </c>
      <c r="F571" s="4">
        <v>347.7</v>
      </c>
      <c r="G571" s="4">
        <v>-29.5</v>
      </c>
      <c r="H571" s="4">
        <v>11.2</v>
      </c>
      <c r="J571" s="4">
        <v>2.2000000000000002</v>
      </c>
      <c r="K571" s="4">
        <v>0.87380000000000002</v>
      </c>
      <c r="L571" s="4">
        <v>10.8391</v>
      </c>
      <c r="M571" s="4">
        <v>1.8E-3</v>
      </c>
      <c r="N571" s="4">
        <v>303.83319999999998</v>
      </c>
      <c r="O571" s="4">
        <v>0</v>
      </c>
      <c r="P571" s="4">
        <v>303.8</v>
      </c>
      <c r="Q571" s="4">
        <v>236.01429999999999</v>
      </c>
      <c r="R571" s="4">
        <v>0</v>
      </c>
      <c r="S571" s="4">
        <v>236</v>
      </c>
      <c r="T571" s="4">
        <v>11.2468</v>
      </c>
      <c r="W571" s="4">
        <v>0</v>
      </c>
      <c r="X571" s="4">
        <v>1.9262999999999999</v>
      </c>
      <c r="Y571" s="4">
        <v>11.9</v>
      </c>
      <c r="Z571" s="4">
        <v>852</v>
      </c>
      <c r="AA571" s="4">
        <v>864</v>
      </c>
      <c r="AB571" s="4">
        <v>852</v>
      </c>
      <c r="AC571" s="4">
        <v>74</v>
      </c>
      <c r="AD571" s="4">
        <v>13.86</v>
      </c>
      <c r="AE571" s="4">
        <v>0.32</v>
      </c>
      <c r="AF571" s="4">
        <v>981</v>
      </c>
      <c r="AG571" s="4">
        <v>-5</v>
      </c>
      <c r="AH571" s="4">
        <v>9.7579999999999991</v>
      </c>
      <c r="AI571" s="4">
        <v>13</v>
      </c>
      <c r="AJ571" s="4">
        <v>121</v>
      </c>
      <c r="AK571" s="4">
        <v>118</v>
      </c>
      <c r="AL571" s="4">
        <v>4.9000000000000004</v>
      </c>
      <c r="AM571" s="4">
        <v>142</v>
      </c>
      <c r="AN571" s="4" t="s">
        <v>155</v>
      </c>
      <c r="AO571" s="4">
        <v>2</v>
      </c>
      <c r="AP571" s="5">
        <v>0.63445601851851852</v>
      </c>
      <c r="AQ571" s="4">
        <v>47.164234</v>
      </c>
      <c r="AR571" s="4">
        <v>-88.487712999999999</v>
      </c>
      <c r="AS571" s="4">
        <v>319.5</v>
      </c>
      <c r="AT571" s="4">
        <v>26.6</v>
      </c>
      <c r="AU571" s="4">
        <v>12</v>
      </c>
      <c r="AV571" s="4">
        <v>12</v>
      </c>
      <c r="AW571" s="4" t="s">
        <v>404</v>
      </c>
      <c r="AX571" s="4">
        <v>1.5968059999999999</v>
      </c>
      <c r="AY571" s="4">
        <v>1.693613</v>
      </c>
      <c r="AZ571" s="4">
        <v>2.8936130000000002</v>
      </c>
      <c r="BA571" s="4">
        <v>11.154</v>
      </c>
      <c r="BB571" s="4">
        <v>13.55</v>
      </c>
      <c r="BC571" s="4">
        <v>1.21</v>
      </c>
      <c r="BD571" s="4">
        <v>14.444000000000001</v>
      </c>
      <c r="BE571" s="4">
        <v>2419.52</v>
      </c>
      <c r="BF571" s="4">
        <v>0.25</v>
      </c>
      <c r="BG571" s="4">
        <v>7.1020000000000003</v>
      </c>
      <c r="BH571" s="4">
        <v>0</v>
      </c>
      <c r="BI571" s="4">
        <v>7.1020000000000003</v>
      </c>
      <c r="BJ571" s="4">
        <v>5.5170000000000003</v>
      </c>
      <c r="BK571" s="4">
        <v>0</v>
      </c>
      <c r="BL571" s="4">
        <v>5.5170000000000003</v>
      </c>
      <c r="BM571" s="4">
        <v>0.1041</v>
      </c>
      <c r="BQ571" s="4">
        <v>312.64699999999999</v>
      </c>
      <c r="BR571" s="4">
        <v>0.127662</v>
      </c>
      <c r="BS571" s="4">
        <v>-5</v>
      </c>
      <c r="BT571" s="4">
        <v>0.19024199999999999</v>
      </c>
      <c r="BU571" s="4">
        <v>3.1197409999999999</v>
      </c>
      <c r="BV571" s="4">
        <v>3.8428879999999999</v>
      </c>
    </row>
    <row r="572" spans="1:74" x14ac:dyDescent="0.25">
      <c r="A572" s="2">
        <v>42803</v>
      </c>
      <c r="B572" s="3">
        <v>0.42576185185185184</v>
      </c>
      <c r="C572" s="4">
        <v>12.667999999999999</v>
      </c>
      <c r="D572" s="4">
        <v>2.8E-3</v>
      </c>
      <c r="E572" s="4">
        <v>28.132482</v>
      </c>
      <c r="F572" s="4">
        <v>340</v>
      </c>
      <c r="G572" s="4">
        <v>-29.4</v>
      </c>
      <c r="H572" s="4">
        <v>15.5</v>
      </c>
      <c r="J572" s="4">
        <v>2.4</v>
      </c>
      <c r="K572" s="4">
        <v>0.87129999999999996</v>
      </c>
      <c r="L572" s="4">
        <v>11.038600000000001</v>
      </c>
      <c r="M572" s="4">
        <v>2.5000000000000001E-3</v>
      </c>
      <c r="N572" s="4">
        <v>296.22359999999998</v>
      </c>
      <c r="O572" s="4">
        <v>0</v>
      </c>
      <c r="P572" s="4">
        <v>296.2</v>
      </c>
      <c r="Q572" s="4">
        <v>230.10319999999999</v>
      </c>
      <c r="R572" s="4">
        <v>0</v>
      </c>
      <c r="S572" s="4">
        <v>230.1</v>
      </c>
      <c r="T572" s="4">
        <v>15.494199999999999</v>
      </c>
      <c r="W572" s="4">
        <v>0</v>
      </c>
      <c r="X572" s="4">
        <v>2.0912000000000002</v>
      </c>
      <c r="Y572" s="4">
        <v>11.9</v>
      </c>
      <c r="Z572" s="4">
        <v>852</v>
      </c>
      <c r="AA572" s="4">
        <v>862</v>
      </c>
      <c r="AB572" s="4">
        <v>850</v>
      </c>
      <c r="AC572" s="4">
        <v>74</v>
      </c>
      <c r="AD572" s="4">
        <v>13.86</v>
      </c>
      <c r="AE572" s="4">
        <v>0.32</v>
      </c>
      <c r="AF572" s="4">
        <v>981</v>
      </c>
      <c r="AG572" s="4">
        <v>-5</v>
      </c>
      <c r="AH572" s="4">
        <v>9.2420000000000009</v>
      </c>
      <c r="AI572" s="4">
        <v>13</v>
      </c>
      <c r="AJ572" s="4">
        <v>121</v>
      </c>
      <c r="AK572" s="4">
        <v>118.8</v>
      </c>
      <c r="AL572" s="4">
        <v>4.9000000000000004</v>
      </c>
      <c r="AM572" s="4">
        <v>142</v>
      </c>
      <c r="AN572" s="4" t="s">
        <v>155</v>
      </c>
      <c r="AO572" s="4">
        <v>2</v>
      </c>
      <c r="AP572" s="5">
        <v>0.63446759259259256</v>
      </c>
      <c r="AQ572" s="4">
        <v>47.164209</v>
      </c>
      <c r="AR572" s="4">
        <v>-88.487848999999997</v>
      </c>
      <c r="AS572" s="4">
        <v>319.7</v>
      </c>
      <c r="AT572" s="4">
        <v>25.1</v>
      </c>
      <c r="AU572" s="4">
        <v>12</v>
      </c>
      <c r="AV572" s="4">
        <v>12</v>
      </c>
      <c r="AW572" s="4" t="s">
        <v>404</v>
      </c>
      <c r="AX572" s="4">
        <v>1.1160000000000001</v>
      </c>
      <c r="AY572" s="4">
        <v>1.7968</v>
      </c>
      <c r="AZ572" s="4">
        <v>2.9</v>
      </c>
      <c r="BA572" s="4">
        <v>11.154</v>
      </c>
      <c r="BB572" s="4">
        <v>13.28</v>
      </c>
      <c r="BC572" s="4">
        <v>1.19</v>
      </c>
      <c r="BD572" s="4">
        <v>14.765000000000001</v>
      </c>
      <c r="BE572" s="4">
        <v>2419.1260000000002</v>
      </c>
      <c r="BF572" s="4">
        <v>0.34200000000000003</v>
      </c>
      <c r="BG572" s="4">
        <v>6.798</v>
      </c>
      <c r="BH572" s="4">
        <v>0</v>
      </c>
      <c r="BI572" s="4">
        <v>6.798</v>
      </c>
      <c r="BJ572" s="4">
        <v>5.2809999999999997</v>
      </c>
      <c r="BK572" s="4">
        <v>0</v>
      </c>
      <c r="BL572" s="4">
        <v>5.2809999999999997</v>
      </c>
      <c r="BM572" s="4">
        <v>0.14080000000000001</v>
      </c>
      <c r="BQ572" s="4">
        <v>333.23</v>
      </c>
      <c r="BR572" s="4">
        <v>0.13333800000000001</v>
      </c>
      <c r="BS572" s="4">
        <v>-5</v>
      </c>
      <c r="BT572" s="4">
        <v>0.19</v>
      </c>
      <c r="BU572" s="4">
        <v>3.2584469999999999</v>
      </c>
      <c r="BV572" s="4">
        <v>3.8380000000000001</v>
      </c>
    </row>
    <row r="573" spans="1:74" x14ac:dyDescent="0.25">
      <c r="A573" s="2">
        <v>42803</v>
      </c>
      <c r="B573" s="3">
        <v>0.42577342592592587</v>
      </c>
      <c r="C573" s="4">
        <v>13.249000000000001</v>
      </c>
      <c r="D573" s="4">
        <v>1E-3</v>
      </c>
      <c r="E573" s="4">
        <v>9.9125870000000003</v>
      </c>
      <c r="F573" s="4">
        <v>320.10000000000002</v>
      </c>
      <c r="G573" s="4">
        <v>-29.2</v>
      </c>
      <c r="H573" s="4">
        <v>9.1</v>
      </c>
      <c r="J573" s="4">
        <v>2.4</v>
      </c>
      <c r="K573" s="4">
        <v>0.86599999999999999</v>
      </c>
      <c r="L573" s="4">
        <v>11.474</v>
      </c>
      <c r="M573" s="4">
        <v>8.9999999999999998E-4</v>
      </c>
      <c r="N573" s="4">
        <v>277.18380000000002</v>
      </c>
      <c r="O573" s="4">
        <v>0</v>
      </c>
      <c r="P573" s="4">
        <v>277.2</v>
      </c>
      <c r="Q573" s="4">
        <v>215.3134</v>
      </c>
      <c r="R573" s="4">
        <v>0</v>
      </c>
      <c r="S573" s="4">
        <v>215.3</v>
      </c>
      <c r="T573" s="4">
        <v>9.1282999999999994</v>
      </c>
      <c r="W573" s="4">
        <v>0</v>
      </c>
      <c r="X573" s="4">
        <v>2.0783999999999998</v>
      </c>
      <c r="Y573" s="4">
        <v>11.7</v>
      </c>
      <c r="Z573" s="4">
        <v>853</v>
      </c>
      <c r="AA573" s="4">
        <v>863</v>
      </c>
      <c r="AB573" s="4">
        <v>852</v>
      </c>
      <c r="AC573" s="4">
        <v>74</v>
      </c>
      <c r="AD573" s="4">
        <v>13.86</v>
      </c>
      <c r="AE573" s="4">
        <v>0.32</v>
      </c>
      <c r="AF573" s="4">
        <v>981</v>
      </c>
      <c r="AG573" s="4">
        <v>-5</v>
      </c>
      <c r="AH573" s="4">
        <v>9.7579999999999991</v>
      </c>
      <c r="AI573" s="4">
        <v>13</v>
      </c>
      <c r="AJ573" s="4">
        <v>121.8</v>
      </c>
      <c r="AK573" s="4">
        <v>119</v>
      </c>
      <c r="AL573" s="4">
        <v>4.8</v>
      </c>
      <c r="AM573" s="4">
        <v>142</v>
      </c>
      <c r="AN573" s="4" t="s">
        <v>155</v>
      </c>
      <c r="AO573" s="4">
        <v>2</v>
      </c>
      <c r="AP573" s="5">
        <v>0.63447916666666659</v>
      </c>
      <c r="AQ573" s="4">
        <v>47.164191000000002</v>
      </c>
      <c r="AR573" s="4">
        <v>-88.487977999999998</v>
      </c>
      <c r="AS573" s="4">
        <v>319.8</v>
      </c>
      <c r="AT573" s="4">
        <v>23.7</v>
      </c>
      <c r="AU573" s="4">
        <v>12</v>
      </c>
      <c r="AV573" s="4">
        <v>12</v>
      </c>
      <c r="AW573" s="4" t="s">
        <v>404</v>
      </c>
      <c r="AX573" s="4">
        <v>1.1967030000000001</v>
      </c>
      <c r="AY573" s="4">
        <v>1.896703</v>
      </c>
      <c r="AZ573" s="4">
        <v>2.7065929999999998</v>
      </c>
      <c r="BA573" s="4">
        <v>11.154</v>
      </c>
      <c r="BB573" s="4">
        <v>12.73</v>
      </c>
      <c r="BC573" s="4">
        <v>1.1399999999999999</v>
      </c>
      <c r="BD573" s="4">
        <v>15.471</v>
      </c>
      <c r="BE573" s="4">
        <v>2419.2979999999998</v>
      </c>
      <c r="BF573" s="4">
        <v>0.115</v>
      </c>
      <c r="BG573" s="4">
        <v>6.12</v>
      </c>
      <c r="BH573" s="4">
        <v>0</v>
      </c>
      <c r="BI573" s="4">
        <v>6.12</v>
      </c>
      <c r="BJ573" s="4">
        <v>4.7539999999999996</v>
      </c>
      <c r="BK573" s="4">
        <v>0</v>
      </c>
      <c r="BL573" s="4">
        <v>4.7539999999999996</v>
      </c>
      <c r="BM573" s="4">
        <v>7.9799999999999996E-2</v>
      </c>
      <c r="BQ573" s="4">
        <v>318.64800000000002</v>
      </c>
      <c r="BR573" s="4">
        <v>0.13448399999999999</v>
      </c>
      <c r="BS573" s="4">
        <v>-5</v>
      </c>
      <c r="BT573" s="4">
        <v>0.18924199999999999</v>
      </c>
      <c r="BU573" s="4">
        <v>3.2864529999999998</v>
      </c>
      <c r="BV573" s="4">
        <v>3.8226879999999999</v>
      </c>
    </row>
    <row r="574" spans="1:74" x14ac:dyDescent="0.25">
      <c r="A574" s="2">
        <v>42803</v>
      </c>
      <c r="B574" s="3">
        <v>0.42578500000000002</v>
      </c>
      <c r="C574" s="4">
        <v>13.682</v>
      </c>
      <c r="D574" s="4">
        <v>1E-3</v>
      </c>
      <c r="E574" s="4">
        <v>10.340814999999999</v>
      </c>
      <c r="F574" s="4">
        <v>305.39999999999998</v>
      </c>
      <c r="G574" s="4">
        <v>-25.1</v>
      </c>
      <c r="H574" s="4">
        <v>11.4</v>
      </c>
      <c r="J574" s="4">
        <v>2.5</v>
      </c>
      <c r="K574" s="4">
        <v>0.86209999999999998</v>
      </c>
      <c r="L574" s="4">
        <v>11.794600000000001</v>
      </c>
      <c r="M574" s="4">
        <v>8.9999999999999998E-4</v>
      </c>
      <c r="N574" s="4">
        <v>263.2953</v>
      </c>
      <c r="O574" s="4">
        <v>0</v>
      </c>
      <c r="P574" s="4">
        <v>263.3</v>
      </c>
      <c r="Q574" s="4">
        <v>204.5249</v>
      </c>
      <c r="R574" s="4">
        <v>0</v>
      </c>
      <c r="S574" s="4">
        <v>204.5</v>
      </c>
      <c r="T574" s="4">
        <v>11.4314</v>
      </c>
      <c r="W574" s="4">
        <v>0</v>
      </c>
      <c r="X574" s="4">
        <v>2.1551999999999998</v>
      </c>
      <c r="Y574" s="4">
        <v>11.8</v>
      </c>
      <c r="Z574" s="4">
        <v>852</v>
      </c>
      <c r="AA574" s="4">
        <v>861</v>
      </c>
      <c r="AB574" s="4">
        <v>851</v>
      </c>
      <c r="AC574" s="4">
        <v>74</v>
      </c>
      <c r="AD574" s="4">
        <v>13.86</v>
      </c>
      <c r="AE574" s="4">
        <v>0.32</v>
      </c>
      <c r="AF574" s="4">
        <v>981</v>
      </c>
      <c r="AG574" s="4">
        <v>-5</v>
      </c>
      <c r="AH574" s="4">
        <v>9.2420000000000009</v>
      </c>
      <c r="AI574" s="4">
        <v>13</v>
      </c>
      <c r="AJ574" s="4">
        <v>122</v>
      </c>
      <c r="AK574" s="4">
        <v>119.8</v>
      </c>
      <c r="AL574" s="4">
        <v>4.8</v>
      </c>
      <c r="AM574" s="4">
        <v>142</v>
      </c>
      <c r="AN574" s="4" t="s">
        <v>155</v>
      </c>
      <c r="AO574" s="4">
        <v>2</v>
      </c>
      <c r="AP574" s="5">
        <v>0.63449074074074074</v>
      </c>
      <c r="AQ574" s="4">
        <v>47.164186999999998</v>
      </c>
      <c r="AR574" s="4">
        <v>-88.488096999999996</v>
      </c>
      <c r="AS574" s="4">
        <v>320</v>
      </c>
      <c r="AT574" s="4">
        <v>21.6</v>
      </c>
      <c r="AU574" s="4">
        <v>12</v>
      </c>
      <c r="AV574" s="4">
        <v>12</v>
      </c>
      <c r="AW574" s="4" t="s">
        <v>404</v>
      </c>
      <c r="AX574" s="4">
        <v>1.2</v>
      </c>
      <c r="AY574" s="4">
        <v>1.9</v>
      </c>
      <c r="AZ574" s="4">
        <v>2.6023230000000002</v>
      </c>
      <c r="BA574" s="4">
        <v>11.154</v>
      </c>
      <c r="BB574" s="4">
        <v>12.35</v>
      </c>
      <c r="BC574" s="4">
        <v>1.1100000000000001</v>
      </c>
      <c r="BD574" s="4">
        <v>15.999000000000001</v>
      </c>
      <c r="BE574" s="4">
        <v>2419.0250000000001</v>
      </c>
      <c r="BF574" s="4">
        <v>0.11600000000000001</v>
      </c>
      <c r="BG574" s="4">
        <v>5.6550000000000002</v>
      </c>
      <c r="BH574" s="4">
        <v>0</v>
      </c>
      <c r="BI574" s="4">
        <v>5.6550000000000002</v>
      </c>
      <c r="BJ574" s="4">
        <v>4.3929999999999998</v>
      </c>
      <c r="BK574" s="4">
        <v>0</v>
      </c>
      <c r="BL574" s="4">
        <v>4.3929999999999998</v>
      </c>
      <c r="BM574" s="4">
        <v>9.7199999999999995E-2</v>
      </c>
      <c r="BQ574" s="4">
        <v>321.399</v>
      </c>
      <c r="BR574" s="4">
        <v>0.15295</v>
      </c>
      <c r="BS574" s="4">
        <v>-5</v>
      </c>
      <c r="BT574" s="4">
        <v>0.19051599999999999</v>
      </c>
      <c r="BU574" s="4">
        <v>3.7377159999999998</v>
      </c>
      <c r="BV574" s="4">
        <v>3.8484229999999999</v>
      </c>
    </row>
    <row r="575" spans="1:74" x14ac:dyDescent="0.25">
      <c r="A575" s="2">
        <v>42803</v>
      </c>
      <c r="B575" s="3">
        <v>0.42579657407407406</v>
      </c>
      <c r="C575" s="4">
        <v>13.749000000000001</v>
      </c>
      <c r="D575" s="4">
        <v>2E-3</v>
      </c>
      <c r="E575" s="4">
        <v>20</v>
      </c>
      <c r="F575" s="4">
        <v>279.5</v>
      </c>
      <c r="G575" s="4">
        <v>-24.2</v>
      </c>
      <c r="H575" s="4">
        <v>4</v>
      </c>
      <c r="J575" s="4">
        <v>2.7</v>
      </c>
      <c r="K575" s="4">
        <v>0.86150000000000004</v>
      </c>
      <c r="L575" s="4">
        <v>11.845000000000001</v>
      </c>
      <c r="M575" s="4">
        <v>1.6999999999999999E-3</v>
      </c>
      <c r="N575" s="4">
        <v>240.8297</v>
      </c>
      <c r="O575" s="4">
        <v>0</v>
      </c>
      <c r="P575" s="4">
        <v>240.8</v>
      </c>
      <c r="Q575" s="4">
        <v>186.97669999999999</v>
      </c>
      <c r="R575" s="4">
        <v>0</v>
      </c>
      <c r="S575" s="4">
        <v>187</v>
      </c>
      <c r="T575" s="4">
        <v>4</v>
      </c>
      <c r="W575" s="4">
        <v>0</v>
      </c>
      <c r="X575" s="4">
        <v>2.3231000000000002</v>
      </c>
      <c r="Y575" s="4">
        <v>12</v>
      </c>
      <c r="Z575" s="4">
        <v>850</v>
      </c>
      <c r="AA575" s="4">
        <v>861</v>
      </c>
      <c r="AB575" s="4">
        <v>850</v>
      </c>
      <c r="AC575" s="4">
        <v>73.2</v>
      </c>
      <c r="AD575" s="4">
        <v>13.72</v>
      </c>
      <c r="AE575" s="4">
        <v>0.32</v>
      </c>
      <c r="AF575" s="4">
        <v>981</v>
      </c>
      <c r="AG575" s="4">
        <v>-5</v>
      </c>
      <c r="AH575" s="4">
        <v>9.7579999999999991</v>
      </c>
      <c r="AI575" s="4">
        <v>13</v>
      </c>
      <c r="AJ575" s="4">
        <v>122</v>
      </c>
      <c r="AK575" s="4">
        <v>120</v>
      </c>
      <c r="AL575" s="4">
        <v>4.9000000000000004</v>
      </c>
      <c r="AM575" s="4">
        <v>142</v>
      </c>
      <c r="AN575" s="4" t="s">
        <v>155</v>
      </c>
      <c r="AO575" s="4">
        <v>2</v>
      </c>
      <c r="AP575" s="5">
        <v>0.63450231481481478</v>
      </c>
      <c r="AQ575" s="4">
        <v>47.164209</v>
      </c>
      <c r="AR575" s="4">
        <v>-88.488207000000003</v>
      </c>
      <c r="AS575" s="4">
        <v>319.8</v>
      </c>
      <c r="AT575" s="4">
        <v>20</v>
      </c>
      <c r="AU575" s="4">
        <v>12</v>
      </c>
      <c r="AV575" s="4">
        <v>11</v>
      </c>
      <c r="AW575" s="4" t="s">
        <v>412</v>
      </c>
      <c r="AX575" s="4">
        <v>1.2976019999999999</v>
      </c>
      <c r="AY575" s="4">
        <v>1.9976020000000001</v>
      </c>
      <c r="AZ575" s="4">
        <v>2.6976019999999998</v>
      </c>
      <c r="BA575" s="4">
        <v>11.154</v>
      </c>
      <c r="BB575" s="4">
        <v>12.3</v>
      </c>
      <c r="BC575" s="4">
        <v>1.1000000000000001</v>
      </c>
      <c r="BD575" s="4">
        <v>16.074000000000002</v>
      </c>
      <c r="BE575" s="4">
        <v>2418.9740000000002</v>
      </c>
      <c r="BF575" s="4">
        <v>0.224</v>
      </c>
      <c r="BG575" s="4">
        <v>5.15</v>
      </c>
      <c r="BH575" s="4">
        <v>0</v>
      </c>
      <c r="BI575" s="4">
        <v>5.15</v>
      </c>
      <c r="BJ575" s="4">
        <v>3.9990000000000001</v>
      </c>
      <c r="BK575" s="4">
        <v>0</v>
      </c>
      <c r="BL575" s="4">
        <v>3.9990000000000001</v>
      </c>
      <c r="BM575" s="4">
        <v>3.39E-2</v>
      </c>
      <c r="BQ575" s="4">
        <v>344.95800000000003</v>
      </c>
      <c r="BR575" s="4">
        <v>0.13019600000000001</v>
      </c>
      <c r="BS575" s="4">
        <v>-5</v>
      </c>
      <c r="BT575" s="4">
        <v>0.19630600000000001</v>
      </c>
      <c r="BU575" s="4">
        <v>3.1816650000000002</v>
      </c>
      <c r="BV575" s="4">
        <v>3.9653809999999998</v>
      </c>
    </row>
    <row r="576" spans="1:74" x14ac:dyDescent="0.25">
      <c r="A576" s="2">
        <v>42803</v>
      </c>
      <c r="B576" s="3">
        <v>0.42580814814814816</v>
      </c>
      <c r="C576" s="4">
        <v>14.018000000000001</v>
      </c>
      <c r="D576" s="4">
        <v>1.9E-3</v>
      </c>
      <c r="E576" s="4">
        <v>18.572634999999998</v>
      </c>
      <c r="F576" s="4">
        <v>244</v>
      </c>
      <c r="G576" s="4">
        <v>-23</v>
      </c>
      <c r="H576" s="4">
        <v>4.2</v>
      </c>
      <c r="J576" s="4">
        <v>2.7</v>
      </c>
      <c r="K576" s="4">
        <v>0.85909999999999997</v>
      </c>
      <c r="L576" s="4">
        <v>12.0428</v>
      </c>
      <c r="M576" s="4">
        <v>1.6000000000000001E-3</v>
      </c>
      <c r="N576" s="4">
        <v>209.62299999999999</v>
      </c>
      <c r="O576" s="4">
        <v>0</v>
      </c>
      <c r="P576" s="4">
        <v>209.6</v>
      </c>
      <c r="Q576" s="4">
        <v>162.72120000000001</v>
      </c>
      <c r="R576" s="4">
        <v>0</v>
      </c>
      <c r="S576" s="4">
        <v>162.69999999999999</v>
      </c>
      <c r="T576" s="4">
        <v>4.2072000000000003</v>
      </c>
      <c r="W576" s="4">
        <v>0</v>
      </c>
      <c r="X576" s="4">
        <v>2.3195000000000001</v>
      </c>
      <c r="Y576" s="4">
        <v>11.9</v>
      </c>
      <c r="Z576" s="4">
        <v>850</v>
      </c>
      <c r="AA576" s="4">
        <v>863</v>
      </c>
      <c r="AB576" s="4">
        <v>852</v>
      </c>
      <c r="AC576" s="4">
        <v>73</v>
      </c>
      <c r="AD576" s="4">
        <v>13.67</v>
      </c>
      <c r="AE576" s="4">
        <v>0.31</v>
      </c>
      <c r="AF576" s="4">
        <v>981</v>
      </c>
      <c r="AG576" s="4">
        <v>-5</v>
      </c>
      <c r="AH576" s="4">
        <v>10</v>
      </c>
      <c r="AI576" s="4">
        <v>13</v>
      </c>
      <c r="AJ576" s="4">
        <v>122</v>
      </c>
      <c r="AK576" s="4">
        <v>119.2</v>
      </c>
      <c r="AL576" s="4">
        <v>4.8</v>
      </c>
      <c r="AM576" s="4">
        <v>142</v>
      </c>
      <c r="AN576" s="4" t="s">
        <v>155</v>
      </c>
      <c r="AO576" s="4">
        <v>2</v>
      </c>
      <c r="AP576" s="5">
        <v>0.63451388888888893</v>
      </c>
      <c r="AQ576" s="4">
        <v>47.164237</v>
      </c>
      <c r="AR576" s="4">
        <v>-88.488316999999995</v>
      </c>
      <c r="AS576" s="4">
        <v>320</v>
      </c>
      <c r="AT576" s="4">
        <v>19.7</v>
      </c>
      <c r="AU576" s="4">
        <v>12</v>
      </c>
      <c r="AV576" s="4">
        <v>12</v>
      </c>
      <c r="AW576" s="4" t="s">
        <v>404</v>
      </c>
      <c r="AX576" s="4">
        <v>0.90998999999999997</v>
      </c>
      <c r="AY576" s="4">
        <v>1.8049949999999999</v>
      </c>
      <c r="AZ576" s="4">
        <v>2.0174829999999999</v>
      </c>
      <c r="BA576" s="4">
        <v>11.154</v>
      </c>
      <c r="BB576" s="4">
        <v>12.07</v>
      </c>
      <c r="BC576" s="4">
        <v>1.08</v>
      </c>
      <c r="BD576" s="4">
        <v>16.402999999999999</v>
      </c>
      <c r="BE576" s="4">
        <v>2418.8679999999999</v>
      </c>
      <c r="BF576" s="4">
        <v>0.20399999999999999</v>
      </c>
      <c r="BG576" s="4">
        <v>4.4089999999999998</v>
      </c>
      <c r="BH576" s="4">
        <v>0</v>
      </c>
      <c r="BI576" s="4">
        <v>4.4089999999999998</v>
      </c>
      <c r="BJ576" s="4">
        <v>3.423</v>
      </c>
      <c r="BK576" s="4">
        <v>0</v>
      </c>
      <c r="BL576" s="4">
        <v>3.423</v>
      </c>
      <c r="BM576" s="4">
        <v>3.5000000000000003E-2</v>
      </c>
      <c r="BQ576" s="4">
        <v>338.75299999999999</v>
      </c>
      <c r="BR576" s="4">
        <v>0.14222399999999999</v>
      </c>
      <c r="BS576" s="4">
        <v>-5</v>
      </c>
      <c r="BT576" s="4">
        <v>0.194968</v>
      </c>
      <c r="BU576" s="4">
        <v>3.4756</v>
      </c>
      <c r="BV576" s="4">
        <v>3.9383539999999999</v>
      </c>
    </row>
    <row r="577" spans="1:74" x14ac:dyDescent="0.25">
      <c r="A577" s="2">
        <v>42803</v>
      </c>
      <c r="B577" s="3">
        <v>0.4258197222222222</v>
      </c>
      <c r="C577" s="4">
        <v>14.093</v>
      </c>
      <c r="D577" s="4">
        <v>1E-3</v>
      </c>
      <c r="E577" s="4">
        <v>10.126689000000001</v>
      </c>
      <c r="F577" s="4">
        <v>204.5</v>
      </c>
      <c r="G577" s="4">
        <v>-22.8</v>
      </c>
      <c r="H577" s="4">
        <v>4.8</v>
      </c>
      <c r="J577" s="4">
        <v>2.6</v>
      </c>
      <c r="K577" s="4">
        <v>0.85840000000000005</v>
      </c>
      <c r="L577" s="4">
        <v>12.0983</v>
      </c>
      <c r="M577" s="4">
        <v>8.9999999999999998E-4</v>
      </c>
      <c r="N577" s="4">
        <v>175.54990000000001</v>
      </c>
      <c r="O577" s="4">
        <v>0</v>
      </c>
      <c r="P577" s="4">
        <v>175.5</v>
      </c>
      <c r="Q577" s="4">
        <v>136.27180000000001</v>
      </c>
      <c r="R577" s="4">
        <v>0</v>
      </c>
      <c r="S577" s="4">
        <v>136.30000000000001</v>
      </c>
      <c r="T577" s="4">
        <v>4.7538</v>
      </c>
      <c r="W577" s="4">
        <v>0</v>
      </c>
      <c r="X577" s="4">
        <v>2.2349000000000001</v>
      </c>
      <c r="Y577" s="4">
        <v>11.9</v>
      </c>
      <c r="Z577" s="4">
        <v>851</v>
      </c>
      <c r="AA577" s="4">
        <v>861</v>
      </c>
      <c r="AB577" s="4">
        <v>851</v>
      </c>
      <c r="AC577" s="4">
        <v>73</v>
      </c>
      <c r="AD577" s="4">
        <v>13.67</v>
      </c>
      <c r="AE577" s="4">
        <v>0.31</v>
      </c>
      <c r="AF577" s="4">
        <v>981</v>
      </c>
      <c r="AG577" s="4">
        <v>-5</v>
      </c>
      <c r="AH577" s="4">
        <v>10</v>
      </c>
      <c r="AI577" s="4">
        <v>13</v>
      </c>
      <c r="AJ577" s="4">
        <v>121.2</v>
      </c>
      <c r="AK577" s="4">
        <v>119.8</v>
      </c>
      <c r="AL577" s="4">
        <v>4.9000000000000004</v>
      </c>
      <c r="AM577" s="4">
        <v>142</v>
      </c>
      <c r="AN577" s="4" t="s">
        <v>155</v>
      </c>
      <c r="AO577" s="4">
        <v>2</v>
      </c>
      <c r="AP577" s="5">
        <v>0.63452546296296297</v>
      </c>
      <c r="AQ577" s="4">
        <v>47.164259000000001</v>
      </c>
      <c r="AR577" s="4">
        <v>-88.488427000000001</v>
      </c>
      <c r="AS577" s="4">
        <v>320</v>
      </c>
      <c r="AT577" s="4">
        <v>19.399999999999999</v>
      </c>
      <c r="AU577" s="4">
        <v>12</v>
      </c>
      <c r="AV577" s="4">
        <v>12</v>
      </c>
      <c r="AW577" s="4" t="s">
        <v>404</v>
      </c>
      <c r="AX577" s="4">
        <v>0.99740300000000004</v>
      </c>
      <c r="AY577" s="4">
        <v>1.8</v>
      </c>
      <c r="AZ577" s="4">
        <v>2.0974029999999999</v>
      </c>
      <c r="BA577" s="4">
        <v>11.154</v>
      </c>
      <c r="BB577" s="4">
        <v>12.02</v>
      </c>
      <c r="BC577" s="4">
        <v>1.08</v>
      </c>
      <c r="BD577" s="4">
        <v>16.491</v>
      </c>
      <c r="BE577" s="4">
        <v>2418.9679999999998</v>
      </c>
      <c r="BF577" s="4">
        <v>0.111</v>
      </c>
      <c r="BG577" s="4">
        <v>3.6760000000000002</v>
      </c>
      <c r="BH577" s="4">
        <v>0</v>
      </c>
      <c r="BI577" s="4">
        <v>3.6760000000000002</v>
      </c>
      <c r="BJ577" s="4">
        <v>2.8530000000000002</v>
      </c>
      <c r="BK577" s="4">
        <v>0</v>
      </c>
      <c r="BL577" s="4">
        <v>2.8530000000000002</v>
      </c>
      <c r="BM577" s="4">
        <v>3.9399999999999998E-2</v>
      </c>
      <c r="BQ577" s="4">
        <v>324.916</v>
      </c>
      <c r="BR577" s="4">
        <v>0.178562</v>
      </c>
      <c r="BS577" s="4">
        <v>-5</v>
      </c>
      <c r="BT577" s="4">
        <v>0.193242</v>
      </c>
      <c r="BU577" s="4">
        <v>4.3636090000000003</v>
      </c>
      <c r="BV577" s="4">
        <v>3.9034879999999998</v>
      </c>
    </row>
    <row r="578" spans="1:74" x14ac:dyDescent="0.25">
      <c r="A578" s="2">
        <v>42803</v>
      </c>
      <c r="B578" s="3">
        <v>0.42583129629629629</v>
      </c>
      <c r="C578" s="4">
        <v>14.244</v>
      </c>
      <c r="D578" s="4">
        <v>3.9800000000000002E-2</v>
      </c>
      <c r="E578" s="4">
        <v>397.92808200000002</v>
      </c>
      <c r="F578" s="4">
        <v>161.5</v>
      </c>
      <c r="G578" s="4">
        <v>-21.7</v>
      </c>
      <c r="H578" s="4">
        <v>8.6999999999999993</v>
      </c>
      <c r="J578" s="4">
        <v>2.5</v>
      </c>
      <c r="K578" s="4">
        <v>0.85670000000000002</v>
      </c>
      <c r="L578" s="4">
        <v>12.203200000000001</v>
      </c>
      <c r="M578" s="4">
        <v>3.4099999999999998E-2</v>
      </c>
      <c r="N578" s="4">
        <v>138.35400000000001</v>
      </c>
      <c r="O578" s="4">
        <v>0</v>
      </c>
      <c r="P578" s="4">
        <v>138.4</v>
      </c>
      <c r="Q578" s="4">
        <v>107.3982</v>
      </c>
      <c r="R578" s="4">
        <v>0</v>
      </c>
      <c r="S578" s="4">
        <v>107.4</v>
      </c>
      <c r="T578" s="4">
        <v>8.7443000000000008</v>
      </c>
      <c r="W578" s="4">
        <v>0</v>
      </c>
      <c r="X578" s="4">
        <v>2.1417999999999999</v>
      </c>
      <c r="Y578" s="4">
        <v>11.8</v>
      </c>
      <c r="Z578" s="4">
        <v>851</v>
      </c>
      <c r="AA578" s="4">
        <v>862</v>
      </c>
      <c r="AB578" s="4">
        <v>850</v>
      </c>
      <c r="AC578" s="4">
        <v>73</v>
      </c>
      <c r="AD578" s="4">
        <v>13.67</v>
      </c>
      <c r="AE578" s="4">
        <v>0.31</v>
      </c>
      <c r="AF578" s="4">
        <v>981</v>
      </c>
      <c r="AG578" s="4">
        <v>-5</v>
      </c>
      <c r="AH578" s="4">
        <v>10</v>
      </c>
      <c r="AI578" s="4">
        <v>13</v>
      </c>
      <c r="AJ578" s="4">
        <v>121.8</v>
      </c>
      <c r="AK578" s="4">
        <v>119.2</v>
      </c>
      <c r="AL578" s="4">
        <v>5</v>
      </c>
      <c r="AM578" s="4">
        <v>142</v>
      </c>
      <c r="AN578" s="4" t="s">
        <v>155</v>
      </c>
      <c r="AO578" s="4">
        <v>2</v>
      </c>
      <c r="AP578" s="5">
        <v>0.63453703703703701</v>
      </c>
      <c r="AQ578" s="4">
        <v>47.164282</v>
      </c>
      <c r="AR578" s="4">
        <v>-88.48854</v>
      </c>
      <c r="AS578" s="4">
        <v>319.8</v>
      </c>
      <c r="AT578" s="4">
        <v>19.8</v>
      </c>
      <c r="AU578" s="4">
        <v>12</v>
      </c>
      <c r="AV578" s="4">
        <v>12</v>
      </c>
      <c r="AW578" s="4" t="s">
        <v>404</v>
      </c>
      <c r="AX578" s="4">
        <v>1</v>
      </c>
      <c r="AY578" s="4">
        <v>1.8</v>
      </c>
      <c r="AZ578" s="4">
        <v>2.1</v>
      </c>
      <c r="BA578" s="4">
        <v>11.154</v>
      </c>
      <c r="BB578" s="4">
        <v>11.86</v>
      </c>
      <c r="BC578" s="4">
        <v>1.06</v>
      </c>
      <c r="BD578" s="4">
        <v>16.725000000000001</v>
      </c>
      <c r="BE578" s="4">
        <v>2412.2330000000002</v>
      </c>
      <c r="BF578" s="4">
        <v>4.2889999999999997</v>
      </c>
      <c r="BG578" s="4">
        <v>2.8639999999999999</v>
      </c>
      <c r="BH578" s="4">
        <v>0</v>
      </c>
      <c r="BI578" s="4">
        <v>2.8639999999999999</v>
      </c>
      <c r="BJ578" s="4">
        <v>2.2229999999999999</v>
      </c>
      <c r="BK578" s="4">
        <v>0</v>
      </c>
      <c r="BL578" s="4">
        <v>2.2229999999999999</v>
      </c>
      <c r="BM578" s="4">
        <v>7.17E-2</v>
      </c>
      <c r="BQ578" s="4">
        <v>307.83699999999999</v>
      </c>
      <c r="BR578" s="4">
        <v>0.21301400000000001</v>
      </c>
      <c r="BS578" s="4">
        <v>-5</v>
      </c>
      <c r="BT578" s="4">
        <v>0.19148399999999999</v>
      </c>
      <c r="BU578" s="4">
        <v>5.2055300000000004</v>
      </c>
      <c r="BV578" s="4">
        <v>3.8679770000000002</v>
      </c>
    </row>
    <row r="579" spans="1:74" x14ac:dyDescent="0.25">
      <c r="A579" s="2">
        <v>42803</v>
      </c>
      <c r="B579" s="3">
        <v>0.42584287037037033</v>
      </c>
      <c r="C579" s="4">
        <v>14.303000000000001</v>
      </c>
      <c r="D579" s="4">
        <v>0.46510000000000001</v>
      </c>
      <c r="E579" s="4">
        <v>4650.7956450000001</v>
      </c>
      <c r="F579" s="4">
        <v>130.5</v>
      </c>
      <c r="G579" s="4">
        <v>-20.8</v>
      </c>
      <c r="H579" s="4">
        <v>23.1</v>
      </c>
      <c r="J579" s="4">
        <v>2.4</v>
      </c>
      <c r="K579" s="4">
        <v>0.8518</v>
      </c>
      <c r="L579" s="4">
        <v>12.1839</v>
      </c>
      <c r="M579" s="4">
        <v>0.3962</v>
      </c>
      <c r="N579" s="4">
        <v>111.1932</v>
      </c>
      <c r="O579" s="4">
        <v>0</v>
      </c>
      <c r="P579" s="4">
        <v>111.2</v>
      </c>
      <c r="Q579" s="4">
        <v>86.314400000000006</v>
      </c>
      <c r="R579" s="4">
        <v>0</v>
      </c>
      <c r="S579" s="4">
        <v>86.3</v>
      </c>
      <c r="T579" s="4">
        <v>23.110900000000001</v>
      </c>
      <c r="W579" s="4">
        <v>0</v>
      </c>
      <c r="X579" s="4">
        <v>2.0444</v>
      </c>
      <c r="Y579" s="4">
        <v>11.9</v>
      </c>
      <c r="Z579" s="4">
        <v>849</v>
      </c>
      <c r="AA579" s="4">
        <v>860</v>
      </c>
      <c r="AB579" s="4">
        <v>849</v>
      </c>
      <c r="AC579" s="4">
        <v>73</v>
      </c>
      <c r="AD579" s="4">
        <v>13.67</v>
      </c>
      <c r="AE579" s="4">
        <v>0.31</v>
      </c>
      <c r="AF579" s="4">
        <v>981</v>
      </c>
      <c r="AG579" s="4">
        <v>-5</v>
      </c>
      <c r="AH579" s="4">
        <v>10</v>
      </c>
      <c r="AI579" s="4">
        <v>13</v>
      </c>
      <c r="AJ579" s="4">
        <v>121.2</v>
      </c>
      <c r="AK579" s="4">
        <v>119</v>
      </c>
      <c r="AL579" s="4">
        <v>5</v>
      </c>
      <c r="AM579" s="4">
        <v>142</v>
      </c>
      <c r="AN579" s="4" t="s">
        <v>155</v>
      </c>
      <c r="AO579" s="4">
        <v>2</v>
      </c>
      <c r="AP579" s="5">
        <v>0.63454861111111105</v>
      </c>
      <c r="AQ579" s="4">
        <v>47.164293000000001</v>
      </c>
      <c r="AR579" s="4">
        <v>-88.488665999999995</v>
      </c>
      <c r="AS579" s="4">
        <v>319.39999999999998</v>
      </c>
      <c r="AT579" s="4">
        <v>20.6</v>
      </c>
      <c r="AU579" s="4">
        <v>12</v>
      </c>
      <c r="AV579" s="4">
        <v>12</v>
      </c>
      <c r="AW579" s="4" t="s">
        <v>404</v>
      </c>
      <c r="AX579" s="4">
        <v>1.0972029999999999</v>
      </c>
      <c r="AY579" s="4">
        <v>1.9944059999999999</v>
      </c>
      <c r="AZ579" s="4">
        <v>2.2944059999999999</v>
      </c>
      <c r="BA579" s="4">
        <v>11.154</v>
      </c>
      <c r="BB579" s="4">
        <v>11.45</v>
      </c>
      <c r="BC579" s="4">
        <v>1.03</v>
      </c>
      <c r="BD579" s="4">
        <v>17.395</v>
      </c>
      <c r="BE579" s="4">
        <v>2342.3090000000002</v>
      </c>
      <c r="BF579" s="4">
        <v>48.473999999999997</v>
      </c>
      <c r="BG579" s="4">
        <v>2.2389999999999999</v>
      </c>
      <c r="BH579" s="4">
        <v>0</v>
      </c>
      <c r="BI579" s="4">
        <v>2.2389999999999999</v>
      </c>
      <c r="BJ579" s="4">
        <v>1.738</v>
      </c>
      <c r="BK579" s="4">
        <v>0</v>
      </c>
      <c r="BL579" s="4">
        <v>1.738</v>
      </c>
      <c r="BM579" s="4">
        <v>0.1842</v>
      </c>
      <c r="BQ579" s="4">
        <v>285.77</v>
      </c>
      <c r="BR579" s="4">
        <v>0.28694599999999998</v>
      </c>
      <c r="BS579" s="4">
        <v>-5</v>
      </c>
      <c r="BT579" s="4">
        <v>0.193274</v>
      </c>
      <c r="BU579" s="4">
        <v>7.0122429999999998</v>
      </c>
      <c r="BV579" s="4">
        <v>3.9041350000000001</v>
      </c>
    </row>
    <row r="580" spans="1:74" x14ac:dyDescent="0.25">
      <c r="A580" s="2">
        <v>42803</v>
      </c>
      <c r="B580" s="3">
        <v>0.42585444444444448</v>
      </c>
      <c r="C580" s="4">
        <v>14.15</v>
      </c>
      <c r="D580" s="4">
        <v>0.58550000000000002</v>
      </c>
      <c r="E580" s="4">
        <v>5854.6242769999999</v>
      </c>
      <c r="F580" s="4">
        <v>125.9</v>
      </c>
      <c r="G580" s="4">
        <v>-20.5</v>
      </c>
      <c r="H580" s="4">
        <v>50.9</v>
      </c>
      <c r="J580" s="4">
        <v>2.15</v>
      </c>
      <c r="K580" s="4">
        <v>0.85189999999999999</v>
      </c>
      <c r="L580" s="4">
        <v>12.054</v>
      </c>
      <c r="M580" s="4">
        <v>0.49869999999999998</v>
      </c>
      <c r="N580" s="4">
        <v>107.2504</v>
      </c>
      <c r="O580" s="4">
        <v>0</v>
      </c>
      <c r="P580" s="4">
        <v>107.3</v>
      </c>
      <c r="Q580" s="4">
        <v>83.253799999999998</v>
      </c>
      <c r="R580" s="4">
        <v>0</v>
      </c>
      <c r="S580" s="4">
        <v>83.3</v>
      </c>
      <c r="T580" s="4">
        <v>50.873100000000001</v>
      </c>
      <c r="W580" s="4">
        <v>0</v>
      </c>
      <c r="X580" s="4">
        <v>1.8341000000000001</v>
      </c>
      <c r="Y580" s="4">
        <v>11.8</v>
      </c>
      <c r="Z580" s="4">
        <v>849</v>
      </c>
      <c r="AA580" s="4">
        <v>860</v>
      </c>
      <c r="AB580" s="4">
        <v>848</v>
      </c>
      <c r="AC580" s="4">
        <v>73</v>
      </c>
      <c r="AD580" s="4">
        <v>13.67</v>
      </c>
      <c r="AE580" s="4">
        <v>0.31</v>
      </c>
      <c r="AF580" s="4">
        <v>981</v>
      </c>
      <c r="AG580" s="4">
        <v>-5</v>
      </c>
      <c r="AH580" s="4">
        <v>10</v>
      </c>
      <c r="AI580" s="4">
        <v>13</v>
      </c>
      <c r="AJ580" s="4">
        <v>121</v>
      </c>
      <c r="AK580" s="4">
        <v>119.8</v>
      </c>
      <c r="AL580" s="4">
        <v>4.8</v>
      </c>
      <c r="AM580" s="4">
        <v>142</v>
      </c>
      <c r="AN580" s="4" t="s">
        <v>155</v>
      </c>
      <c r="AO580" s="4">
        <v>2</v>
      </c>
      <c r="AP580" s="5">
        <v>0.6345601851851852</v>
      </c>
      <c r="AQ580" s="4">
        <v>47.164299999999997</v>
      </c>
      <c r="AR580" s="4">
        <v>-88.488800999999995</v>
      </c>
      <c r="AS580" s="4">
        <v>319.2</v>
      </c>
      <c r="AT580" s="4">
        <v>21.7</v>
      </c>
      <c r="AU580" s="4">
        <v>12</v>
      </c>
      <c r="AV580" s="4">
        <v>12</v>
      </c>
      <c r="AW580" s="4" t="s">
        <v>404</v>
      </c>
      <c r="AX580" s="4">
        <v>1.8768229999999999</v>
      </c>
      <c r="AY580" s="4">
        <v>1.0289710000000001</v>
      </c>
      <c r="AZ580" s="4">
        <v>2.9797199999999999</v>
      </c>
      <c r="BA580" s="4">
        <v>11.154</v>
      </c>
      <c r="BB580" s="4">
        <v>11.46</v>
      </c>
      <c r="BC580" s="4">
        <v>1.03</v>
      </c>
      <c r="BD580" s="4">
        <v>17.388999999999999</v>
      </c>
      <c r="BE580" s="4">
        <v>2321.877</v>
      </c>
      <c r="BF580" s="4">
        <v>61.145000000000003</v>
      </c>
      <c r="BG580" s="4">
        <v>2.1629999999999998</v>
      </c>
      <c r="BH580" s="4">
        <v>0</v>
      </c>
      <c r="BI580" s="4">
        <v>2.1629999999999998</v>
      </c>
      <c r="BJ580" s="4">
        <v>1.679</v>
      </c>
      <c r="BK580" s="4">
        <v>0</v>
      </c>
      <c r="BL580" s="4">
        <v>1.679</v>
      </c>
      <c r="BM580" s="4">
        <v>0.40629999999999999</v>
      </c>
      <c r="BQ580" s="4">
        <v>256.88499999999999</v>
      </c>
      <c r="BR580" s="4">
        <v>0.325434</v>
      </c>
      <c r="BS580" s="4">
        <v>-5</v>
      </c>
      <c r="BT580" s="4">
        <v>0.193242</v>
      </c>
      <c r="BU580" s="4">
        <v>7.9527929999999998</v>
      </c>
      <c r="BV580" s="4">
        <v>3.9034879999999998</v>
      </c>
    </row>
    <row r="581" spans="1:74" x14ac:dyDescent="0.25">
      <c r="A581" s="2">
        <v>42803</v>
      </c>
      <c r="B581" s="3">
        <v>0.42586601851851852</v>
      </c>
      <c r="C581" s="4">
        <v>14.15</v>
      </c>
      <c r="D581" s="4">
        <v>0.42359999999999998</v>
      </c>
      <c r="E581" s="4">
        <v>4235.6012909999999</v>
      </c>
      <c r="F581" s="4">
        <v>115.4</v>
      </c>
      <c r="G581" s="4">
        <v>-20.6</v>
      </c>
      <c r="H581" s="4">
        <v>67.400000000000006</v>
      </c>
      <c r="J581" s="4">
        <v>1.9</v>
      </c>
      <c r="K581" s="4">
        <v>0.85340000000000005</v>
      </c>
      <c r="L581" s="4">
        <v>12.0763</v>
      </c>
      <c r="M581" s="4">
        <v>0.36149999999999999</v>
      </c>
      <c r="N581" s="4">
        <v>98.525199999999998</v>
      </c>
      <c r="O581" s="4">
        <v>0</v>
      </c>
      <c r="P581" s="4">
        <v>98.5</v>
      </c>
      <c r="Q581" s="4">
        <v>76.480800000000002</v>
      </c>
      <c r="R581" s="4">
        <v>0</v>
      </c>
      <c r="S581" s="4">
        <v>76.5</v>
      </c>
      <c r="T581" s="4">
        <v>67.415800000000004</v>
      </c>
      <c r="W581" s="4">
        <v>0</v>
      </c>
      <c r="X581" s="4">
        <v>1.6201000000000001</v>
      </c>
      <c r="Y581" s="4">
        <v>12</v>
      </c>
      <c r="Z581" s="4">
        <v>848</v>
      </c>
      <c r="AA581" s="4">
        <v>858</v>
      </c>
      <c r="AB581" s="4">
        <v>847</v>
      </c>
      <c r="AC581" s="4">
        <v>73</v>
      </c>
      <c r="AD581" s="4">
        <v>13.67</v>
      </c>
      <c r="AE581" s="4">
        <v>0.31</v>
      </c>
      <c r="AF581" s="4">
        <v>981</v>
      </c>
      <c r="AG581" s="4">
        <v>-5</v>
      </c>
      <c r="AH581" s="4">
        <v>10</v>
      </c>
      <c r="AI581" s="4">
        <v>13</v>
      </c>
      <c r="AJ581" s="4">
        <v>121</v>
      </c>
      <c r="AK581" s="4">
        <v>120.8</v>
      </c>
      <c r="AL581" s="4">
        <v>4.5999999999999996</v>
      </c>
      <c r="AM581" s="4">
        <v>142</v>
      </c>
      <c r="AN581" s="4" t="s">
        <v>155</v>
      </c>
      <c r="AO581" s="4">
        <v>2</v>
      </c>
      <c r="AP581" s="5">
        <v>0.63457175925925924</v>
      </c>
      <c r="AQ581" s="4">
        <v>47.164295000000003</v>
      </c>
      <c r="AR581" s="4">
        <v>-88.488949000000005</v>
      </c>
      <c r="AS581" s="4">
        <v>319.2</v>
      </c>
      <c r="AT581" s="4">
        <v>23.2</v>
      </c>
      <c r="AU581" s="4">
        <v>12</v>
      </c>
      <c r="AV581" s="4">
        <v>12</v>
      </c>
      <c r="AW581" s="4" t="s">
        <v>404</v>
      </c>
      <c r="AX581" s="4">
        <v>2.1910090000000002</v>
      </c>
      <c r="AY581" s="4">
        <v>1</v>
      </c>
      <c r="AZ581" s="4">
        <v>3.1940059999999999</v>
      </c>
      <c r="BA581" s="4">
        <v>11.154</v>
      </c>
      <c r="BB581" s="4">
        <v>11.59</v>
      </c>
      <c r="BC581" s="4">
        <v>1.04</v>
      </c>
      <c r="BD581" s="4">
        <v>17.172000000000001</v>
      </c>
      <c r="BE581" s="4">
        <v>2347.424</v>
      </c>
      <c r="BF581" s="4">
        <v>44.722000000000001</v>
      </c>
      <c r="BG581" s="4">
        <v>2.0059999999999998</v>
      </c>
      <c r="BH581" s="4">
        <v>0</v>
      </c>
      <c r="BI581" s="4">
        <v>2.0059999999999998</v>
      </c>
      <c r="BJ581" s="4">
        <v>1.5569999999999999</v>
      </c>
      <c r="BK581" s="4">
        <v>0</v>
      </c>
      <c r="BL581" s="4">
        <v>1.5569999999999999</v>
      </c>
      <c r="BM581" s="4">
        <v>0.54339999999999999</v>
      </c>
      <c r="BQ581" s="4">
        <v>228.98599999999999</v>
      </c>
      <c r="BR581" s="4">
        <v>0.30674400000000002</v>
      </c>
      <c r="BS581" s="4">
        <v>-5</v>
      </c>
      <c r="BT581" s="4">
        <v>0.19830600000000001</v>
      </c>
      <c r="BU581" s="4">
        <v>7.4960560000000003</v>
      </c>
      <c r="BV581" s="4">
        <v>4.0057809999999998</v>
      </c>
    </row>
    <row r="582" spans="1:74" x14ac:dyDescent="0.25">
      <c r="A582" s="2">
        <v>42803</v>
      </c>
      <c r="B582" s="3">
        <v>0.42587759259259261</v>
      </c>
      <c r="C582" s="4">
        <v>14.157999999999999</v>
      </c>
      <c r="D582" s="4">
        <v>0.21659999999999999</v>
      </c>
      <c r="E582" s="4">
        <v>2166.3215489999998</v>
      </c>
      <c r="F582" s="4">
        <v>109.7</v>
      </c>
      <c r="G582" s="4">
        <v>-25.6</v>
      </c>
      <c r="H582" s="4">
        <v>66</v>
      </c>
      <c r="J582" s="4">
        <v>1.66</v>
      </c>
      <c r="K582" s="4">
        <v>0.85550000000000004</v>
      </c>
      <c r="L582" s="4">
        <v>12.1128</v>
      </c>
      <c r="M582" s="4">
        <v>0.18529999999999999</v>
      </c>
      <c r="N582" s="4">
        <v>93.811400000000006</v>
      </c>
      <c r="O582" s="4">
        <v>0</v>
      </c>
      <c r="P582" s="4">
        <v>93.8</v>
      </c>
      <c r="Q582" s="4">
        <v>72.821700000000007</v>
      </c>
      <c r="R582" s="4">
        <v>0</v>
      </c>
      <c r="S582" s="4">
        <v>72.8</v>
      </c>
      <c r="T582" s="4">
        <v>66</v>
      </c>
      <c r="W582" s="4">
        <v>0</v>
      </c>
      <c r="X582" s="4">
        <v>1.4179999999999999</v>
      </c>
      <c r="Y582" s="4">
        <v>12.2</v>
      </c>
      <c r="Z582" s="4">
        <v>846</v>
      </c>
      <c r="AA582" s="4">
        <v>857</v>
      </c>
      <c r="AB582" s="4">
        <v>846</v>
      </c>
      <c r="AC582" s="4">
        <v>73</v>
      </c>
      <c r="AD582" s="4">
        <v>13.67</v>
      </c>
      <c r="AE582" s="4">
        <v>0.31</v>
      </c>
      <c r="AF582" s="4">
        <v>981</v>
      </c>
      <c r="AG582" s="4">
        <v>-5</v>
      </c>
      <c r="AH582" s="4">
        <v>10</v>
      </c>
      <c r="AI582" s="4">
        <v>13</v>
      </c>
      <c r="AJ582" s="4">
        <v>121.8</v>
      </c>
      <c r="AK582" s="4">
        <v>120.2</v>
      </c>
      <c r="AL582" s="4">
        <v>4.8</v>
      </c>
      <c r="AM582" s="4">
        <v>142</v>
      </c>
      <c r="AN582" s="4" t="s">
        <v>155</v>
      </c>
      <c r="AO582" s="4">
        <v>2</v>
      </c>
      <c r="AP582" s="5">
        <v>0.63458333333333339</v>
      </c>
      <c r="AQ582" s="4">
        <v>47.164285</v>
      </c>
      <c r="AR582" s="4">
        <v>-88.489097000000001</v>
      </c>
      <c r="AS582" s="4">
        <v>319</v>
      </c>
      <c r="AT582" s="4">
        <v>25</v>
      </c>
      <c r="AU582" s="4">
        <v>12</v>
      </c>
      <c r="AV582" s="4">
        <v>12</v>
      </c>
      <c r="AW582" s="4" t="s">
        <v>404</v>
      </c>
      <c r="AX582" s="4">
        <v>1.0371630000000001</v>
      </c>
      <c r="AY582" s="4">
        <v>1.096903</v>
      </c>
      <c r="AZ582" s="4">
        <v>2.230969</v>
      </c>
      <c r="BA582" s="4">
        <v>11.154</v>
      </c>
      <c r="BB582" s="4">
        <v>11.77</v>
      </c>
      <c r="BC582" s="4">
        <v>1.05</v>
      </c>
      <c r="BD582" s="4">
        <v>16.885999999999999</v>
      </c>
      <c r="BE582" s="4">
        <v>2381.3620000000001</v>
      </c>
      <c r="BF582" s="4">
        <v>23.190999999999999</v>
      </c>
      <c r="BG582" s="4">
        <v>1.931</v>
      </c>
      <c r="BH582" s="4">
        <v>0</v>
      </c>
      <c r="BI582" s="4">
        <v>1.931</v>
      </c>
      <c r="BJ582" s="4">
        <v>1.4990000000000001</v>
      </c>
      <c r="BK582" s="4">
        <v>0</v>
      </c>
      <c r="BL582" s="4">
        <v>1.4990000000000001</v>
      </c>
      <c r="BM582" s="4">
        <v>0.53800000000000003</v>
      </c>
      <c r="BQ582" s="4">
        <v>202.708</v>
      </c>
      <c r="BR582" s="4">
        <v>0.30658000000000002</v>
      </c>
      <c r="BS582" s="4">
        <v>-5</v>
      </c>
      <c r="BT582" s="4">
        <v>0.20303199999999999</v>
      </c>
      <c r="BU582" s="4">
        <v>7.4920489999999997</v>
      </c>
      <c r="BV582" s="4">
        <v>4.1012459999999997</v>
      </c>
    </row>
    <row r="583" spans="1:74" x14ac:dyDescent="0.25">
      <c r="A583" s="2">
        <v>42803</v>
      </c>
      <c r="B583" s="3">
        <v>0.42588916666666665</v>
      </c>
      <c r="C583" s="4">
        <v>14.16</v>
      </c>
      <c r="D583" s="4">
        <v>0.1047</v>
      </c>
      <c r="E583" s="4">
        <v>1046.792929</v>
      </c>
      <c r="F583" s="4">
        <v>104.2</v>
      </c>
      <c r="G583" s="4">
        <v>-25.6</v>
      </c>
      <c r="H583" s="4">
        <v>45.7</v>
      </c>
      <c r="J583" s="4">
        <v>1.4</v>
      </c>
      <c r="K583" s="4">
        <v>0.85650000000000004</v>
      </c>
      <c r="L583" s="4">
        <v>12.1287</v>
      </c>
      <c r="M583" s="4">
        <v>8.9700000000000002E-2</v>
      </c>
      <c r="N583" s="4">
        <v>89.271299999999997</v>
      </c>
      <c r="O583" s="4">
        <v>0</v>
      </c>
      <c r="P583" s="4">
        <v>89.3</v>
      </c>
      <c r="Q583" s="4">
        <v>69.294799999999995</v>
      </c>
      <c r="R583" s="4">
        <v>0</v>
      </c>
      <c r="S583" s="4">
        <v>69.3</v>
      </c>
      <c r="T583" s="4">
        <v>45.68</v>
      </c>
      <c r="W583" s="4">
        <v>0</v>
      </c>
      <c r="X583" s="4">
        <v>1.2020999999999999</v>
      </c>
      <c r="Y583" s="4">
        <v>12.1</v>
      </c>
      <c r="Z583" s="4">
        <v>847</v>
      </c>
      <c r="AA583" s="4">
        <v>857</v>
      </c>
      <c r="AB583" s="4">
        <v>847</v>
      </c>
      <c r="AC583" s="4">
        <v>73</v>
      </c>
      <c r="AD583" s="4">
        <v>13.66</v>
      </c>
      <c r="AE583" s="4">
        <v>0.31</v>
      </c>
      <c r="AF583" s="4">
        <v>982</v>
      </c>
      <c r="AG583" s="4">
        <v>-5</v>
      </c>
      <c r="AH583" s="4">
        <v>10</v>
      </c>
      <c r="AI583" s="4">
        <v>13</v>
      </c>
      <c r="AJ583" s="4">
        <v>121.2</v>
      </c>
      <c r="AK583" s="4">
        <v>120</v>
      </c>
      <c r="AL583" s="4">
        <v>4.3</v>
      </c>
      <c r="AM583" s="4">
        <v>142</v>
      </c>
      <c r="AN583" s="4" t="s">
        <v>155</v>
      </c>
      <c r="AO583" s="4">
        <v>2</v>
      </c>
      <c r="AP583" s="5">
        <v>0.63459490740740743</v>
      </c>
      <c r="AQ583" s="4">
        <v>47.164253000000002</v>
      </c>
      <c r="AR583" s="4">
        <v>-88.489255</v>
      </c>
      <c r="AS583" s="4">
        <v>318.8</v>
      </c>
      <c r="AT583" s="4">
        <v>27.7</v>
      </c>
      <c r="AU583" s="4">
        <v>12</v>
      </c>
      <c r="AV583" s="4">
        <v>11</v>
      </c>
      <c r="AW583" s="4" t="s">
        <v>197</v>
      </c>
      <c r="AX583" s="4">
        <v>0.90319700000000003</v>
      </c>
      <c r="AY583" s="4">
        <v>1.1968030000000001</v>
      </c>
      <c r="AZ583" s="4">
        <v>2.0063939999999998</v>
      </c>
      <c r="BA583" s="4">
        <v>11.154</v>
      </c>
      <c r="BB583" s="4">
        <v>11.87</v>
      </c>
      <c r="BC583" s="4">
        <v>1.06</v>
      </c>
      <c r="BD583" s="4">
        <v>16.747</v>
      </c>
      <c r="BE583" s="4">
        <v>2400.5030000000002</v>
      </c>
      <c r="BF583" s="4">
        <v>11.295</v>
      </c>
      <c r="BG583" s="4">
        <v>1.85</v>
      </c>
      <c r="BH583" s="4">
        <v>0</v>
      </c>
      <c r="BI583" s="4">
        <v>1.85</v>
      </c>
      <c r="BJ583" s="4">
        <v>1.4359999999999999</v>
      </c>
      <c r="BK583" s="4">
        <v>0</v>
      </c>
      <c r="BL583" s="4">
        <v>1.4359999999999999</v>
      </c>
      <c r="BM583" s="4">
        <v>0.37490000000000001</v>
      </c>
      <c r="BQ583" s="4">
        <v>172.989</v>
      </c>
      <c r="BR583" s="4">
        <v>0.28855399999999998</v>
      </c>
      <c r="BS583" s="4">
        <v>-5</v>
      </c>
      <c r="BT583" s="4">
        <v>0.202486</v>
      </c>
      <c r="BU583" s="4">
        <v>7.0515489999999996</v>
      </c>
      <c r="BV583" s="4">
        <v>4.0902070000000004</v>
      </c>
    </row>
    <row r="584" spans="1:74" x14ac:dyDescent="0.25">
      <c r="A584" s="2">
        <v>42803</v>
      </c>
      <c r="B584" s="3">
        <v>0.42590074074074075</v>
      </c>
      <c r="C584" s="4">
        <v>13.984999999999999</v>
      </c>
      <c r="D584" s="4">
        <v>4.2299999999999997E-2</v>
      </c>
      <c r="E584" s="4">
        <v>422.69425699999999</v>
      </c>
      <c r="F584" s="4">
        <v>100</v>
      </c>
      <c r="G584" s="4">
        <v>-26.6</v>
      </c>
      <c r="H584" s="4">
        <v>38.4</v>
      </c>
      <c r="J584" s="4">
        <v>1.2</v>
      </c>
      <c r="K584" s="4">
        <v>0.85880000000000001</v>
      </c>
      <c r="L584" s="4">
        <v>12.010400000000001</v>
      </c>
      <c r="M584" s="4">
        <v>3.6299999999999999E-2</v>
      </c>
      <c r="N584" s="4">
        <v>85.885300000000001</v>
      </c>
      <c r="O584" s="4">
        <v>0</v>
      </c>
      <c r="P584" s="4">
        <v>85.9</v>
      </c>
      <c r="Q584" s="4">
        <v>66.665599999999998</v>
      </c>
      <c r="R584" s="4">
        <v>0</v>
      </c>
      <c r="S584" s="4">
        <v>66.7</v>
      </c>
      <c r="T584" s="4">
        <v>38.357599999999998</v>
      </c>
      <c r="W584" s="4">
        <v>0</v>
      </c>
      <c r="X584" s="4">
        <v>1.0306</v>
      </c>
      <c r="Y584" s="4">
        <v>12.3</v>
      </c>
      <c r="Z584" s="4">
        <v>845</v>
      </c>
      <c r="AA584" s="4">
        <v>857</v>
      </c>
      <c r="AB584" s="4">
        <v>845</v>
      </c>
      <c r="AC584" s="4">
        <v>73</v>
      </c>
      <c r="AD584" s="4">
        <v>13.66</v>
      </c>
      <c r="AE584" s="4">
        <v>0.31</v>
      </c>
      <c r="AF584" s="4">
        <v>982</v>
      </c>
      <c r="AG584" s="4">
        <v>-5</v>
      </c>
      <c r="AH584" s="4">
        <v>10</v>
      </c>
      <c r="AI584" s="4">
        <v>13</v>
      </c>
      <c r="AJ584" s="4">
        <v>121.8</v>
      </c>
      <c r="AK584" s="4">
        <v>120.8</v>
      </c>
      <c r="AL584" s="4">
        <v>4.4000000000000004</v>
      </c>
      <c r="AM584" s="4">
        <v>142</v>
      </c>
      <c r="AN584" s="4" t="s">
        <v>155</v>
      </c>
      <c r="AO584" s="4">
        <v>2</v>
      </c>
      <c r="AP584" s="5">
        <v>0.63460648148148147</v>
      </c>
      <c r="AQ584" s="4">
        <v>47.164203999999998</v>
      </c>
      <c r="AR584" s="4">
        <v>-88.489413999999996</v>
      </c>
      <c r="AS584" s="4">
        <v>318.7</v>
      </c>
      <c r="AT584" s="4">
        <v>29.2</v>
      </c>
      <c r="AU584" s="4">
        <v>12</v>
      </c>
      <c r="AV584" s="4">
        <v>12</v>
      </c>
      <c r="AW584" s="4" t="s">
        <v>404</v>
      </c>
      <c r="AX584" s="4">
        <v>0.9</v>
      </c>
      <c r="AY584" s="4">
        <v>1.2</v>
      </c>
      <c r="AZ584" s="4">
        <v>2</v>
      </c>
      <c r="BA584" s="4">
        <v>11.154</v>
      </c>
      <c r="BB584" s="4">
        <v>12.06</v>
      </c>
      <c r="BC584" s="4">
        <v>1.08</v>
      </c>
      <c r="BD584" s="4">
        <v>16.443000000000001</v>
      </c>
      <c r="BE584" s="4">
        <v>2411.21</v>
      </c>
      <c r="BF584" s="4">
        <v>4.6379999999999999</v>
      </c>
      <c r="BG584" s="4">
        <v>1.806</v>
      </c>
      <c r="BH584" s="4">
        <v>0</v>
      </c>
      <c r="BI584" s="4">
        <v>1.806</v>
      </c>
      <c r="BJ584" s="4">
        <v>1.4019999999999999</v>
      </c>
      <c r="BK584" s="4">
        <v>0</v>
      </c>
      <c r="BL584" s="4">
        <v>1.4019999999999999</v>
      </c>
      <c r="BM584" s="4">
        <v>0.31929999999999997</v>
      </c>
      <c r="BQ584" s="4">
        <v>150.434</v>
      </c>
      <c r="BR584" s="4">
        <v>0.26608700000000002</v>
      </c>
      <c r="BS584" s="4">
        <v>-5</v>
      </c>
      <c r="BT584" s="4">
        <v>0.205789</v>
      </c>
      <c r="BU584" s="4">
        <v>6.5025040000000001</v>
      </c>
      <c r="BV584" s="4">
        <v>4.1569339999999997</v>
      </c>
    </row>
    <row r="585" spans="1:74" x14ac:dyDescent="0.25">
      <c r="A585" s="2">
        <v>42803</v>
      </c>
      <c r="B585" s="3">
        <v>0.42591231481481479</v>
      </c>
      <c r="C585" s="4">
        <v>13.721</v>
      </c>
      <c r="D585" s="4">
        <v>1.7100000000000001E-2</v>
      </c>
      <c r="E585" s="4">
        <v>171.13463200000001</v>
      </c>
      <c r="F585" s="4">
        <v>105.6</v>
      </c>
      <c r="G585" s="4">
        <v>-26.6</v>
      </c>
      <c r="H585" s="4">
        <v>26.9</v>
      </c>
      <c r="J585" s="4">
        <v>1.1000000000000001</v>
      </c>
      <c r="K585" s="4">
        <v>0.86160000000000003</v>
      </c>
      <c r="L585" s="4">
        <v>11.821300000000001</v>
      </c>
      <c r="M585" s="4">
        <v>1.47E-2</v>
      </c>
      <c r="N585" s="4">
        <v>90.9756</v>
      </c>
      <c r="O585" s="4">
        <v>0</v>
      </c>
      <c r="P585" s="4">
        <v>91</v>
      </c>
      <c r="Q585" s="4">
        <v>70.616799999999998</v>
      </c>
      <c r="R585" s="4">
        <v>0</v>
      </c>
      <c r="S585" s="4">
        <v>70.599999999999994</v>
      </c>
      <c r="T585" s="4">
        <v>26.948499999999999</v>
      </c>
      <c r="W585" s="4">
        <v>0</v>
      </c>
      <c r="X585" s="4">
        <v>0.94769999999999999</v>
      </c>
      <c r="Y585" s="4">
        <v>12.2</v>
      </c>
      <c r="Z585" s="4">
        <v>845</v>
      </c>
      <c r="AA585" s="4">
        <v>859</v>
      </c>
      <c r="AB585" s="4">
        <v>846</v>
      </c>
      <c r="AC585" s="4">
        <v>73</v>
      </c>
      <c r="AD585" s="4">
        <v>13.66</v>
      </c>
      <c r="AE585" s="4">
        <v>0.31</v>
      </c>
      <c r="AF585" s="4">
        <v>982</v>
      </c>
      <c r="AG585" s="4">
        <v>-5</v>
      </c>
      <c r="AH585" s="4">
        <v>10</v>
      </c>
      <c r="AI585" s="4">
        <v>13</v>
      </c>
      <c r="AJ585" s="4">
        <v>121.2</v>
      </c>
      <c r="AK585" s="4">
        <v>120.2</v>
      </c>
      <c r="AL585" s="4">
        <v>4.8</v>
      </c>
      <c r="AM585" s="4">
        <v>142</v>
      </c>
      <c r="AN585" s="4" t="s">
        <v>155</v>
      </c>
      <c r="AO585" s="4">
        <v>2</v>
      </c>
      <c r="AP585" s="5">
        <v>0.6346180555555555</v>
      </c>
      <c r="AQ585" s="4">
        <v>47.164135000000002</v>
      </c>
      <c r="AR585" s="4">
        <v>-88.489568000000006</v>
      </c>
      <c r="AS585" s="4">
        <v>318.60000000000002</v>
      </c>
      <c r="AT585" s="4">
        <v>30</v>
      </c>
      <c r="AU585" s="4">
        <v>12</v>
      </c>
      <c r="AV585" s="4">
        <v>12</v>
      </c>
      <c r="AW585" s="4" t="s">
        <v>404</v>
      </c>
      <c r="AX585" s="4">
        <v>1.09521</v>
      </c>
      <c r="AY585" s="4">
        <v>1.0047900000000001</v>
      </c>
      <c r="AZ585" s="4">
        <v>2</v>
      </c>
      <c r="BA585" s="4">
        <v>11.154</v>
      </c>
      <c r="BB585" s="4">
        <v>12.3</v>
      </c>
      <c r="BC585" s="4">
        <v>1.1000000000000001</v>
      </c>
      <c r="BD585" s="4">
        <v>16.065999999999999</v>
      </c>
      <c r="BE585" s="4">
        <v>2415.8490000000002</v>
      </c>
      <c r="BF585" s="4">
        <v>1.9179999999999999</v>
      </c>
      <c r="BG585" s="4">
        <v>1.9470000000000001</v>
      </c>
      <c r="BH585" s="4">
        <v>0</v>
      </c>
      <c r="BI585" s="4">
        <v>1.9470000000000001</v>
      </c>
      <c r="BJ585" s="4">
        <v>1.5109999999999999</v>
      </c>
      <c r="BK585" s="4">
        <v>0</v>
      </c>
      <c r="BL585" s="4">
        <v>1.5109999999999999</v>
      </c>
      <c r="BM585" s="4">
        <v>0.22839999999999999</v>
      </c>
      <c r="BQ585" s="4">
        <v>140.828</v>
      </c>
      <c r="BR585" s="4">
        <v>0.20263400000000001</v>
      </c>
      <c r="BS585" s="4">
        <v>-5</v>
      </c>
      <c r="BT585" s="4">
        <v>0.205484</v>
      </c>
      <c r="BU585" s="4">
        <v>4.9518680000000002</v>
      </c>
      <c r="BV585" s="4">
        <v>4.1507769999999997</v>
      </c>
    </row>
    <row r="586" spans="1:74" x14ac:dyDescent="0.25">
      <c r="A586" s="2">
        <v>42803</v>
      </c>
      <c r="B586" s="3">
        <v>0.42592388888888894</v>
      </c>
      <c r="C586" s="4">
        <v>13.548999999999999</v>
      </c>
      <c r="D586" s="4">
        <v>8.3999999999999995E-3</v>
      </c>
      <c r="E586" s="4">
        <v>84.166667000000004</v>
      </c>
      <c r="F586" s="4">
        <v>108.4</v>
      </c>
      <c r="G586" s="4">
        <v>-26.7</v>
      </c>
      <c r="H586" s="4">
        <v>27</v>
      </c>
      <c r="J586" s="4">
        <v>0.96</v>
      </c>
      <c r="K586" s="4">
        <v>0.86329999999999996</v>
      </c>
      <c r="L586" s="4">
        <v>11.6966</v>
      </c>
      <c r="M586" s="4">
        <v>7.3000000000000001E-3</v>
      </c>
      <c r="N586" s="4">
        <v>93.586100000000002</v>
      </c>
      <c r="O586" s="4">
        <v>0</v>
      </c>
      <c r="P586" s="4">
        <v>93.6</v>
      </c>
      <c r="Q586" s="4">
        <v>72.645899999999997</v>
      </c>
      <c r="R586" s="4">
        <v>0</v>
      </c>
      <c r="S586" s="4">
        <v>72.599999999999994</v>
      </c>
      <c r="T586" s="4">
        <v>26.982099999999999</v>
      </c>
      <c r="W586" s="4">
        <v>0</v>
      </c>
      <c r="X586" s="4">
        <v>0.82540000000000002</v>
      </c>
      <c r="Y586" s="4">
        <v>12</v>
      </c>
      <c r="Z586" s="4">
        <v>847</v>
      </c>
      <c r="AA586" s="4">
        <v>860</v>
      </c>
      <c r="AB586" s="4">
        <v>849</v>
      </c>
      <c r="AC586" s="4">
        <v>73</v>
      </c>
      <c r="AD586" s="4">
        <v>13.67</v>
      </c>
      <c r="AE586" s="4">
        <v>0.31</v>
      </c>
      <c r="AF586" s="4">
        <v>981</v>
      </c>
      <c r="AG586" s="4">
        <v>-5</v>
      </c>
      <c r="AH586" s="4">
        <v>10</v>
      </c>
      <c r="AI586" s="4">
        <v>13</v>
      </c>
      <c r="AJ586" s="4">
        <v>121</v>
      </c>
      <c r="AK586" s="4">
        <v>119.2</v>
      </c>
      <c r="AL586" s="4">
        <v>5.0999999999999996</v>
      </c>
      <c r="AM586" s="4">
        <v>142</v>
      </c>
      <c r="AN586" s="4" t="s">
        <v>155</v>
      </c>
      <c r="AO586" s="4">
        <v>2</v>
      </c>
      <c r="AP586" s="5">
        <v>0.63462962962962965</v>
      </c>
      <c r="AQ586" s="4">
        <v>47.164059000000002</v>
      </c>
      <c r="AR586" s="4">
        <v>-88.489717999999996</v>
      </c>
      <c r="AS586" s="4">
        <v>318.60000000000002</v>
      </c>
      <c r="AT586" s="4">
        <v>31.2</v>
      </c>
      <c r="AU586" s="4">
        <v>12</v>
      </c>
      <c r="AV586" s="4">
        <v>12</v>
      </c>
      <c r="AW586" s="4" t="s">
        <v>404</v>
      </c>
      <c r="AX586" s="4">
        <v>0.90499499999999999</v>
      </c>
      <c r="AY586" s="4">
        <v>1.097502</v>
      </c>
      <c r="AZ586" s="4">
        <v>2</v>
      </c>
      <c r="BA586" s="4">
        <v>11.154</v>
      </c>
      <c r="BB586" s="4">
        <v>12.46</v>
      </c>
      <c r="BC586" s="4">
        <v>1.1200000000000001</v>
      </c>
      <c r="BD586" s="4">
        <v>15.833</v>
      </c>
      <c r="BE586" s="4">
        <v>2417.4459999999999</v>
      </c>
      <c r="BF586" s="4">
        <v>0.95599999999999996</v>
      </c>
      <c r="BG586" s="4">
        <v>2.0259999999999998</v>
      </c>
      <c r="BH586" s="4">
        <v>0</v>
      </c>
      <c r="BI586" s="4">
        <v>2.0259999999999998</v>
      </c>
      <c r="BJ586" s="4">
        <v>1.5720000000000001</v>
      </c>
      <c r="BK586" s="4">
        <v>0</v>
      </c>
      <c r="BL586" s="4">
        <v>1.5720000000000001</v>
      </c>
      <c r="BM586" s="4">
        <v>0.23119999999999999</v>
      </c>
      <c r="BQ586" s="4">
        <v>124.042</v>
      </c>
      <c r="BR586" s="4">
        <v>0.21735199999999999</v>
      </c>
      <c r="BS586" s="4">
        <v>-5</v>
      </c>
      <c r="BT586" s="4">
        <v>0.198936</v>
      </c>
      <c r="BU586" s="4">
        <v>5.3115399999999999</v>
      </c>
      <c r="BV586" s="4">
        <v>4.0185069999999996</v>
      </c>
    </row>
    <row r="587" spans="1:74" x14ac:dyDescent="0.25">
      <c r="A587" s="2">
        <v>42803</v>
      </c>
      <c r="B587" s="3">
        <v>0.42593546296296297</v>
      </c>
      <c r="C587" s="4">
        <v>13.717000000000001</v>
      </c>
      <c r="D587" s="4">
        <v>5.7000000000000002E-3</v>
      </c>
      <c r="E587" s="4">
        <v>56.648045000000003</v>
      </c>
      <c r="F587" s="4">
        <v>151.5</v>
      </c>
      <c r="G587" s="4">
        <v>-19.8</v>
      </c>
      <c r="H587" s="4">
        <v>33.1</v>
      </c>
      <c r="J587" s="4">
        <v>0.8</v>
      </c>
      <c r="K587" s="4">
        <v>0.86180000000000001</v>
      </c>
      <c r="L587" s="4">
        <v>11.8224</v>
      </c>
      <c r="M587" s="4">
        <v>4.8999999999999998E-3</v>
      </c>
      <c r="N587" s="4">
        <v>130.5641</v>
      </c>
      <c r="O587" s="4">
        <v>0</v>
      </c>
      <c r="P587" s="4">
        <v>130.6</v>
      </c>
      <c r="Q587" s="4">
        <v>101.35129999999999</v>
      </c>
      <c r="R587" s="4">
        <v>0</v>
      </c>
      <c r="S587" s="4">
        <v>101.4</v>
      </c>
      <c r="T587" s="4">
        <v>33.0685</v>
      </c>
      <c r="W587" s="4">
        <v>0</v>
      </c>
      <c r="X587" s="4">
        <v>0.6925</v>
      </c>
      <c r="Y587" s="4">
        <v>11.9</v>
      </c>
      <c r="Z587" s="4">
        <v>848</v>
      </c>
      <c r="AA587" s="4">
        <v>861</v>
      </c>
      <c r="AB587" s="4">
        <v>851</v>
      </c>
      <c r="AC587" s="4">
        <v>73</v>
      </c>
      <c r="AD587" s="4">
        <v>13.67</v>
      </c>
      <c r="AE587" s="4">
        <v>0.31</v>
      </c>
      <c r="AF587" s="4">
        <v>981</v>
      </c>
      <c r="AG587" s="4">
        <v>-5</v>
      </c>
      <c r="AH587" s="4">
        <v>10</v>
      </c>
      <c r="AI587" s="4">
        <v>13</v>
      </c>
      <c r="AJ587" s="4">
        <v>121</v>
      </c>
      <c r="AK587" s="4">
        <v>119.8</v>
      </c>
      <c r="AL587" s="4">
        <v>5.2</v>
      </c>
      <c r="AM587" s="4">
        <v>142</v>
      </c>
      <c r="AN587" s="4" t="s">
        <v>155</v>
      </c>
      <c r="AO587" s="4">
        <v>2</v>
      </c>
      <c r="AP587" s="5">
        <v>0.63464120370370369</v>
      </c>
      <c r="AQ587" s="4">
        <v>47.163967</v>
      </c>
      <c r="AR587" s="4">
        <v>-88.489857999999998</v>
      </c>
      <c r="AS587" s="4">
        <v>318.5</v>
      </c>
      <c r="AT587" s="4">
        <v>31.9</v>
      </c>
      <c r="AU587" s="4">
        <v>12</v>
      </c>
      <c r="AV587" s="4">
        <v>12</v>
      </c>
      <c r="AW587" s="4" t="s">
        <v>404</v>
      </c>
      <c r="AX587" s="4">
        <v>1.094805</v>
      </c>
      <c r="AY587" s="4">
        <v>1.002597</v>
      </c>
      <c r="AZ587" s="4">
        <v>2.0974029999999999</v>
      </c>
      <c r="BA587" s="4">
        <v>11.154</v>
      </c>
      <c r="BB587" s="4">
        <v>12.32</v>
      </c>
      <c r="BC587" s="4">
        <v>1.1000000000000001</v>
      </c>
      <c r="BD587" s="4">
        <v>16.03</v>
      </c>
      <c r="BE587" s="4">
        <v>2417.7440000000001</v>
      </c>
      <c r="BF587" s="4">
        <v>0.63500000000000001</v>
      </c>
      <c r="BG587" s="4">
        <v>2.7959999999999998</v>
      </c>
      <c r="BH587" s="4">
        <v>0</v>
      </c>
      <c r="BI587" s="4">
        <v>2.7959999999999998</v>
      </c>
      <c r="BJ587" s="4">
        <v>2.1709999999999998</v>
      </c>
      <c r="BK587" s="4">
        <v>0</v>
      </c>
      <c r="BL587" s="4">
        <v>2.1709999999999998</v>
      </c>
      <c r="BM587" s="4">
        <v>0.28039999999999998</v>
      </c>
      <c r="BQ587" s="4">
        <v>102.96599999999999</v>
      </c>
      <c r="BR587" s="4">
        <v>0.25983600000000001</v>
      </c>
      <c r="BS587" s="4">
        <v>-5</v>
      </c>
      <c r="BT587" s="4">
        <v>0.19548399999999999</v>
      </c>
      <c r="BU587" s="4">
        <v>6.349742</v>
      </c>
      <c r="BV587" s="4">
        <v>3.9487770000000002</v>
      </c>
    </row>
    <row r="588" spans="1:74" x14ac:dyDescent="0.25">
      <c r="A588" s="2">
        <v>42803</v>
      </c>
      <c r="B588" s="3">
        <v>0.42594703703703707</v>
      </c>
      <c r="C588" s="4">
        <v>14.077</v>
      </c>
      <c r="D588" s="4">
        <v>5.7000000000000002E-3</v>
      </c>
      <c r="E588" s="4">
        <v>57.305337000000002</v>
      </c>
      <c r="F588" s="4">
        <v>275.10000000000002</v>
      </c>
      <c r="G588" s="4">
        <v>-13.6</v>
      </c>
      <c r="H588" s="4">
        <v>35.9</v>
      </c>
      <c r="J588" s="4">
        <v>0.8</v>
      </c>
      <c r="K588" s="4">
        <v>0.85850000000000004</v>
      </c>
      <c r="L588" s="4">
        <v>12.0852</v>
      </c>
      <c r="M588" s="4">
        <v>4.8999999999999998E-3</v>
      </c>
      <c r="N588" s="4">
        <v>236.21690000000001</v>
      </c>
      <c r="O588" s="4">
        <v>0</v>
      </c>
      <c r="P588" s="4">
        <v>236.2</v>
      </c>
      <c r="Q588" s="4">
        <v>183.36490000000001</v>
      </c>
      <c r="R588" s="4">
        <v>0</v>
      </c>
      <c r="S588" s="4">
        <v>183.4</v>
      </c>
      <c r="T588" s="4">
        <v>35.874400000000001</v>
      </c>
      <c r="W588" s="4">
        <v>0</v>
      </c>
      <c r="X588" s="4">
        <v>0.68679999999999997</v>
      </c>
      <c r="Y588" s="4">
        <v>11.8</v>
      </c>
      <c r="Z588" s="4">
        <v>849</v>
      </c>
      <c r="AA588" s="4">
        <v>860</v>
      </c>
      <c r="AB588" s="4">
        <v>851</v>
      </c>
      <c r="AC588" s="4">
        <v>73</v>
      </c>
      <c r="AD588" s="4">
        <v>13.67</v>
      </c>
      <c r="AE588" s="4">
        <v>0.31</v>
      </c>
      <c r="AF588" s="4">
        <v>981</v>
      </c>
      <c r="AG588" s="4">
        <v>-5</v>
      </c>
      <c r="AH588" s="4">
        <v>10</v>
      </c>
      <c r="AI588" s="4">
        <v>13</v>
      </c>
      <c r="AJ588" s="4">
        <v>121</v>
      </c>
      <c r="AK588" s="4">
        <v>119.2</v>
      </c>
      <c r="AL588" s="4">
        <v>4.9000000000000004</v>
      </c>
      <c r="AM588" s="4">
        <v>142</v>
      </c>
      <c r="AN588" s="4" t="s">
        <v>155</v>
      </c>
      <c r="AO588" s="4">
        <v>2</v>
      </c>
      <c r="AP588" s="5">
        <v>0.63465277777777784</v>
      </c>
      <c r="AQ588" s="4">
        <v>47.163874999999997</v>
      </c>
      <c r="AR588" s="4">
        <v>-88.489991000000003</v>
      </c>
      <c r="AS588" s="4">
        <v>317.8</v>
      </c>
      <c r="AT588" s="4">
        <v>32</v>
      </c>
      <c r="AU588" s="4">
        <v>12</v>
      </c>
      <c r="AV588" s="4">
        <v>12</v>
      </c>
      <c r="AW588" s="4" t="s">
        <v>404</v>
      </c>
      <c r="AX588" s="4">
        <v>1.197303</v>
      </c>
      <c r="AY588" s="4">
        <v>1.1946049999999999</v>
      </c>
      <c r="AZ588" s="4">
        <v>2.2946049999999998</v>
      </c>
      <c r="BA588" s="4">
        <v>11.154</v>
      </c>
      <c r="BB588" s="4">
        <v>12.02</v>
      </c>
      <c r="BC588" s="4">
        <v>1.08</v>
      </c>
      <c r="BD588" s="4">
        <v>16.481000000000002</v>
      </c>
      <c r="BE588" s="4">
        <v>2417.5390000000002</v>
      </c>
      <c r="BF588" s="4">
        <v>0.626</v>
      </c>
      <c r="BG588" s="4">
        <v>4.9480000000000004</v>
      </c>
      <c r="BH588" s="4">
        <v>0</v>
      </c>
      <c r="BI588" s="4">
        <v>4.9480000000000004</v>
      </c>
      <c r="BJ588" s="4">
        <v>3.8410000000000002</v>
      </c>
      <c r="BK588" s="4">
        <v>0</v>
      </c>
      <c r="BL588" s="4">
        <v>3.8410000000000002</v>
      </c>
      <c r="BM588" s="4">
        <v>0.29759999999999998</v>
      </c>
      <c r="BQ588" s="4">
        <v>99.897000000000006</v>
      </c>
      <c r="BR588" s="4">
        <v>0.27378999999999998</v>
      </c>
      <c r="BS588" s="4">
        <v>-5</v>
      </c>
      <c r="BT588" s="4">
        <v>0.19120999999999999</v>
      </c>
      <c r="BU588" s="4">
        <v>6.6907439999999996</v>
      </c>
      <c r="BV588" s="4">
        <v>3.8624420000000002</v>
      </c>
    </row>
    <row r="589" spans="1:74" x14ac:dyDescent="0.25">
      <c r="A589" s="2">
        <v>42803</v>
      </c>
      <c r="B589" s="3">
        <v>0.42595861111111111</v>
      </c>
      <c r="C589" s="4">
        <v>14.423999999999999</v>
      </c>
      <c r="D589" s="4">
        <v>0.01</v>
      </c>
      <c r="E589" s="4">
        <v>99.602320000000006</v>
      </c>
      <c r="F589" s="4">
        <v>400.6</v>
      </c>
      <c r="G589" s="4">
        <v>-13.7</v>
      </c>
      <c r="H589" s="4">
        <v>34.9</v>
      </c>
      <c r="J589" s="4">
        <v>0.8</v>
      </c>
      <c r="K589" s="4">
        <v>0.85529999999999995</v>
      </c>
      <c r="L589" s="4">
        <v>12.336600000000001</v>
      </c>
      <c r="M589" s="4">
        <v>8.5000000000000006E-3</v>
      </c>
      <c r="N589" s="4">
        <v>342.67380000000003</v>
      </c>
      <c r="O589" s="4">
        <v>0</v>
      </c>
      <c r="P589" s="4">
        <v>342.7</v>
      </c>
      <c r="Q589" s="4">
        <v>266.00279999999998</v>
      </c>
      <c r="R589" s="4">
        <v>0</v>
      </c>
      <c r="S589" s="4">
        <v>266</v>
      </c>
      <c r="T589" s="4">
        <v>34.908200000000001</v>
      </c>
      <c r="W589" s="4">
        <v>0</v>
      </c>
      <c r="X589" s="4">
        <v>0.68420000000000003</v>
      </c>
      <c r="Y589" s="4">
        <v>11.9</v>
      </c>
      <c r="Z589" s="4">
        <v>848</v>
      </c>
      <c r="AA589" s="4">
        <v>857</v>
      </c>
      <c r="AB589" s="4">
        <v>848</v>
      </c>
      <c r="AC589" s="4">
        <v>73</v>
      </c>
      <c r="AD589" s="4">
        <v>13.67</v>
      </c>
      <c r="AE589" s="4">
        <v>0.31</v>
      </c>
      <c r="AF589" s="4">
        <v>981</v>
      </c>
      <c r="AG589" s="4">
        <v>-5</v>
      </c>
      <c r="AH589" s="4">
        <v>9.2420000000000009</v>
      </c>
      <c r="AI589" s="4">
        <v>13</v>
      </c>
      <c r="AJ589" s="4">
        <v>121</v>
      </c>
      <c r="AK589" s="4">
        <v>119.8</v>
      </c>
      <c r="AL589" s="4">
        <v>4.7</v>
      </c>
      <c r="AM589" s="4">
        <v>142</v>
      </c>
      <c r="AN589" s="4" t="s">
        <v>155</v>
      </c>
      <c r="AO589" s="4">
        <v>2</v>
      </c>
      <c r="AP589" s="5">
        <v>0.63466435185185188</v>
      </c>
      <c r="AQ589" s="4">
        <v>47.163797000000002</v>
      </c>
      <c r="AR589" s="4">
        <v>-88.490145999999996</v>
      </c>
      <c r="AS589" s="4">
        <v>317.89999999999998</v>
      </c>
      <c r="AT589" s="4">
        <v>32</v>
      </c>
      <c r="AU589" s="4">
        <v>12</v>
      </c>
      <c r="AV589" s="4">
        <v>12</v>
      </c>
      <c r="AW589" s="4" t="s">
        <v>404</v>
      </c>
      <c r="AX589" s="4">
        <v>1.2972030000000001</v>
      </c>
      <c r="AY589" s="4">
        <v>2.0748250000000001</v>
      </c>
      <c r="AZ589" s="4">
        <v>2.9804200000000001</v>
      </c>
      <c r="BA589" s="4">
        <v>11.154</v>
      </c>
      <c r="BB589" s="4">
        <v>11.75</v>
      </c>
      <c r="BC589" s="4">
        <v>1.05</v>
      </c>
      <c r="BD589" s="4">
        <v>16.917000000000002</v>
      </c>
      <c r="BE589" s="4">
        <v>2416.7220000000002</v>
      </c>
      <c r="BF589" s="4">
        <v>1.0620000000000001</v>
      </c>
      <c r="BG589" s="4">
        <v>7.03</v>
      </c>
      <c r="BH589" s="4">
        <v>0</v>
      </c>
      <c r="BI589" s="4">
        <v>7.03</v>
      </c>
      <c r="BJ589" s="4">
        <v>5.4569999999999999</v>
      </c>
      <c r="BK589" s="4">
        <v>0</v>
      </c>
      <c r="BL589" s="4">
        <v>5.4569999999999999</v>
      </c>
      <c r="BM589" s="4">
        <v>0.28360000000000002</v>
      </c>
      <c r="BQ589" s="4">
        <v>97.462999999999994</v>
      </c>
      <c r="BR589" s="4">
        <v>0.36671799999999999</v>
      </c>
      <c r="BS589" s="4">
        <v>-5</v>
      </c>
      <c r="BT589" s="4">
        <v>0.19151599999999999</v>
      </c>
      <c r="BU589" s="4">
        <v>8.9616710000000008</v>
      </c>
      <c r="BV589" s="4">
        <v>3.8686229999999999</v>
      </c>
    </row>
    <row r="590" spans="1:74" x14ac:dyDescent="0.25">
      <c r="A590" s="2">
        <v>42803</v>
      </c>
      <c r="B590" s="3">
        <v>0.4259701851851852</v>
      </c>
      <c r="C590" s="4">
        <v>14.555</v>
      </c>
      <c r="D590" s="4">
        <v>8.3000000000000001E-3</v>
      </c>
      <c r="E590" s="4">
        <v>83.032312000000005</v>
      </c>
      <c r="F590" s="4">
        <v>513.6</v>
      </c>
      <c r="G590" s="4">
        <v>-20.2</v>
      </c>
      <c r="H590" s="4">
        <v>30.6</v>
      </c>
      <c r="J590" s="4">
        <v>0.8</v>
      </c>
      <c r="K590" s="4">
        <v>0.85419999999999996</v>
      </c>
      <c r="L590" s="4">
        <v>12.433</v>
      </c>
      <c r="M590" s="4">
        <v>7.1000000000000004E-3</v>
      </c>
      <c r="N590" s="4">
        <v>438.68520000000001</v>
      </c>
      <c r="O590" s="4">
        <v>0</v>
      </c>
      <c r="P590" s="4">
        <v>438.7</v>
      </c>
      <c r="Q590" s="4">
        <v>340.51909999999998</v>
      </c>
      <c r="R590" s="4">
        <v>0</v>
      </c>
      <c r="S590" s="4">
        <v>340.5</v>
      </c>
      <c r="T590" s="4">
        <v>30.617899999999999</v>
      </c>
      <c r="W590" s="4">
        <v>0</v>
      </c>
      <c r="X590" s="4">
        <v>0.68340000000000001</v>
      </c>
      <c r="Y590" s="4">
        <v>12.1</v>
      </c>
      <c r="Z590" s="4">
        <v>846</v>
      </c>
      <c r="AA590" s="4">
        <v>855</v>
      </c>
      <c r="AB590" s="4">
        <v>847</v>
      </c>
      <c r="AC590" s="4">
        <v>73</v>
      </c>
      <c r="AD590" s="4">
        <v>13.66</v>
      </c>
      <c r="AE590" s="4">
        <v>0.31</v>
      </c>
      <c r="AF590" s="4">
        <v>982</v>
      </c>
      <c r="AG590" s="4">
        <v>-5</v>
      </c>
      <c r="AH590" s="4">
        <v>9.7579999999999991</v>
      </c>
      <c r="AI590" s="4">
        <v>13</v>
      </c>
      <c r="AJ590" s="4">
        <v>121</v>
      </c>
      <c r="AK590" s="4">
        <v>120</v>
      </c>
      <c r="AL590" s="4">
        <v>4.9000000000000004</v>
      </c>
      <c r="AM590" s="4">
        <v>142</v>
      </c>
      <c r="AN590" s="4" t="s">
        <v>155</v>
      </c>
      <c r="AO590" s="4">
        <v>2</v>
      </c>
      <c r="AP590" s="5">
        <v>0.63467592592592592</v>
      </c>
      <c r="AQ590" s="4">
        <v>47.163722</v>
      </c>
      <c r="AR590" s="4">
        <v>-88.490298999999993</v>
      </c>
      <c r="AS590" s="4">
        <v>317.7</v>
      </c>
      <c r="AT590" s="4">
        <v>31.6</v>
      </c>
      <c r="AU590" s="4">
        <v>12</v>
      </c>
      <c r="AV590" s="4">
        <v>12</v>
      </c>
      <c r="AW590" s="4" t="s">
        <v>404</v>
      </c>
      <c r="AX590" s="4">
        <v>0.91158799999999995</v>
      </c>
      <c r="AY590" s="4">
        <v>1.808691</v>
      </c>
      <c r="AZ590" s="4">
        <v>2.0289709999999999</v>
      </c>
      <c r="BA590" s="4">
        <v>11.154</v>
      </c>
      <c r="BB590" s="4">
        <v>11.65</v>
      </c>
      <c r="BC590" s="4">
        <v>1.04</v>
      </c>
      <c r="BD590" s="4">
        <v>17.068999999999999</v>
      </c>
      <c r="BE590" s="4">
        <v>2417.0419999999999</v>
      </c>
      <c r="BF590" s="4">
        <v>0.878</v>
      </c>
      <c r="BG590" s="4">
        <v>8.9309999999999992</v>
      </c>
      <c r="BH590" s="4">
        <v>0</v>
      </c>
      <c r="BI590" s="4">
        <v>8.9309999999999992</v>
      </c>
      <c r="BJ590" s="4">
        <v>6.9320000000000004</v>
      </c>
      <c r="BK590" s="4">
        <v>0</v>
      </c>
      <c r="BL590" s="4">
        <v>6.9320000000000004</v>
      </c>
      <c r="BM590" s="4">
        <v>0.24679999999999999</v>
      </c>
      <c r="BQ590" s="4">
        <v>96.594999999999999</v>
      </c>
      <c r="BR590" s="4">
        <v>0.41494999999999999</v>
      </c>
      <c r="BS590" s="4">
        <v>-5</v>
      </c>
      <c r="BT590" s="4">
        <v>0.19730600000000001</v>
      </c>
      <c r="BU590" s="4">
        <v>10.14034</v>
      </c>
      <c r="BV590" s="4">
        <v>3.9855809999999998</v>
      </c>
    </row>
    <row r="591" spans="1:74" x14ac:dyDescent="0.25">
      <c r="A591" s="2">
        <v>42803</v>
      </c>
      <c r="B591" s="3">
        <v>0.42598175925925924</v>
      </c>
      <c r="C591" s="4">
        <v>14.196999999999999</v>
      </c>
      <c r="D591" s="4">
        <v>4.5999999999999999E-3</v>
      </c>
      <c r="E591" s="4">
        <v>46.127695000000003</v>
      </c>
      <c r="F591" s="4">
        <v>498.9</v>
      </c>
      <c r="G591" s="4">
        <v>-20.2</v>
      </c>
      <c r="H591" s="4">
        <v>30.6</v>
      </c>
      <c r="J591" s="4">
        <v>0.8</v>
      </c>
      <c r="K591" s="4">
        <v>0.85740000000000005</v>
      </c>
      <c r="L591" s="4">
        <v>12.173</v>
      </c>
      <c r="M591" s="4">
        <v>4.0000000000000001E-3</v>
      </c>
      <c r="N591" s="4">
        <v>427.7398</v>
      </c>
      <c r="O591" s="4">
        <v>0</v>
      </c>
      <c r="P591" s="4">
        <v>427.7</v>
      </c>
      <c r="Q591" s="4">
        <v>332.0317</v>
      </c>
      <c r="R591" s="4">
        <v>0</v>
      </c>
      <c r="S591" s="4">
        <v>332</v>
      </c>
      <c r="T591" s="4">
        <v>30.6462</v>
      </c>
      <c r="W591" s="4">
        <v>0</v>
      </c>
      <c r="X591" s="4">
        <v>0.68589999999999995</v>
      </c>
      <c r="Y591" s="4">
        <v>11.9</v>
      </c>
      <c r="Z591" s="4">
        <v>846</v>
      </c>
      <c r="AA591" s="4">
        <v>856</v>
      </c>
      <c r="AB591" s="4">
        <v>846</v>
      </c>
      <c r="AC591" s="4">
        <v>73</v>
      </c>
      <c r="AD591" s="4">
        <v>13.67</v>
      </c>
      <c r="AE591" s="4">
        <v>0.31</v>
      </c>
      <c r="AF591" s="4">
        <v>981</v>
      </c>
      <c r="AG591" s="4">
        <v>-5</v>
      </c>
      <c r="AH591" s="4">
        <v>10</v>
      </c>
      <c r="AI591" s="4">
        <v>13</v>
      </c>
      <c r="AJ591" s="4">
        <v>121</v>
      </c>
      <c r="AK591" s="4">
        <v>120</v>
      </c>
      <c r="AL591" s="4">
        <v>4.8</v>
      </c>
      <c r="AM591" s="4">
        <v>142</v>
      </c>
      <c r="AN591" s="4" t="s">
        <v>155</v>
      </c>
      <c r="AO591" s="4">
        <v>2</v>
      </c>
      <c r="AP591" s="5">
        <v>0.63468749999999996</v>
      </c>
      <c r="AQ591" s="4">
        <v>47.163674</v>
      </c>
      <c r="AR591" s="4">
        <v>-88.490481000000003</v>
      </c>
      <c r="AS591" s="4">
        <v>317.8</v>
      </c>
      <c r="AT591" s="4">
        <v>32.1</v>
      </c>
      <c r="AU591" s="4">
        <v>12</v>
      </c>
      <c r="AV591" s="4">
        <v>12</v>
      </c>
      <c r="AW591" s="4" t="s">
        <v>404</v>
      </c>
      <c r="AX591" s="4">
        <v>0.99700299999999997</v>
      </c>
      <c r="AY591" s="4">
        <v>1.8</v>
      </c>
      <c r="AZ591" s="4">
        <v>2.097003</v>
      </c>
      <c r="BA591" s="4">
        <v>11.154</v>
      </c>
      <c r="BB591" s="4">
        <v>11.93</v>
      </c>
      <c r="BC591" s="4">
        <v>1.07</v>
      </c>
      <c r="BD591" s="4">
        <v>16.629000000000001</v>
      </c>
      <c r="BE591" s="4">
        <v>2417.79</v>
      </c>
      <c r="BF591" s="4">
        <v>0.5</v>
      </c>
      <c r="BG591" s="4">
        <v>8.8970000000000002</v>
      </c>
      <c r="BH591" s="4">
        <v>0</v>
      </c>
      <c r="BI591" s="4">
        <v>8.8970000000000002</v>
      </c>
      <c r="BJ591" s="4">
        <v>6.9059999999999997</v>
      </c>
      <c r="BK591" s="4">
        <v>0</v>
      </c>
      <c r="BL591" s="4">
        <v>6.9059999999999997</v>
      </c>
      <c r="BM591" s="4">
        <v>0.25240000000000001</v>
      </c>
      <c r="BQ591" s="4">
        <v>99.061000000000007</v>
      </c>
      <c r="BR591" s="4">
        <v>0.374004</v>
      </c>
      <c r="BS591" s="4">
        <v>-5</v>
      </c>
      <c r="BT591" s="4">
        <v>0.19672600000000001</v>
      </c>
      <c r="BU591" s="4">
        <v>9.139723</v>
      </c>
      <c r="BV591" s="4">
        <v>3.973865</v>
      </c>
    </row>
    <row r="592" spans="1:74" x14ac:dyDescent="0.25">
      <c r="A592" s="2">
        <v>42803</v>
      </c>
      <c r="B592" s="3">
        <v>0.42599333333333328</v>
      </c>
      <c r="C592" s="4">
        <v>13.51</v>
      </c>
      <c r="D592" s="4">
        <v>3.0000000000000001E-3</v>
      </c>
      <c r="E592" s="4">
        <v>30</v>
      </c>
      <c r="F592" s="4">
        <v>494.1</v>
      </c>
      <c r="G592" s="4">
        <v>-20.100000000000001</v>
      </c>
      <c r="H592" s="4">
        <v>24.8</v>
      </c>
      <c r="J592" s="4">
        <v>0.8</v>
      </c>
      <c r="K592" s="4">
        <v>0.86360000000000003</v>
      </c>
      <c r="L592" s="4">
        <v>11.6677</v>
      </c>
      <c r="M592" s="4">
        <v>2.5999999999999999E-3</v>
      </c>
      <c r="N592" s="4">
        <v>426.72149999999999</v>
      </c>
      <c r="O592" s="4">
        <v>0</v>
      </c>
      <c r="P592" s="4">
        <v>426.7</v>
      </c>
      <c r="Q592" s="4">
        <v>331.24529999999999</v>
      </c>
      <c r="R592" s="4">
        <v>0</v>
      </c>
      <c r="S592" s="4">
        <v>331.2</v>
      </c>
      <c r="T592" s="4">
        <v>24.8002</v>
      </c>
      <c r="W592" s="4">
        <v>0</v>
      </c>
      <c r="X592" s="4">
        <v>0.69089999999999996</v>
      </c>
      <c r="Y592" s="4">
        <v>11.8</v>
      </c>
      <c r="Z592" s="4">
        <v>848</v>
      </c>
      <c r="AA592" s="4">
        <v>858</v>
      </c>
      <c r="AB592" s="4">
        <v>848</v>
      </c>
      <c r="AC592" s="4">
        <v>73</v>
      </c>
      <c r="AD592" s="4">
        <v>13.67</v>
      </c>
      <c r="AE592" s="4">
        <v>0.31</v>
      </c>
      <c r="AF592" s="4">
        <v>981</v>
      </c>
      <c r="AG592" s="4">
        <v>-5</v>
      </c>
      <c r="AH592" s="4">
        <v>10</v>
      </c>
      <c r="AI592" s="4">
        <v>13</v>
      </c>
      <c r="AJ592" s="4">
        <v>121</v>
      </c>
      <c r="AK592" s="4">
        <v>120.8</v>
      </c>
      <c r="AL592" s="4">
        <v>4.8</v>
      </c>
      <c r="AM592" s="4">
        <v>142</v>
      </c>
      <c r="AN592" s="4" t="s">
        <v>155</v>
      </c>
      <c r="AO592" s="4">
        <v>2</v>
      </c>
      <c r="AP592" s="5">
        <v>0.63469907407407411</v>
      </c>
      <c r="AQ592" s="4">
        <v>47.163637999999999</v>
      </c>
      <c r="AR592" s="4">
        <v>-88.490684000000002</v>
      </c>
      <c r="AS592" s="4">
        <v>317.8</v>
      </c>
      <c r="AT592" s="4">
        <v>33.5</v>
      </c>
      <c r="AU592" s="4">
        <v>12</v>
      </c>
      <c r="AV592" s="4">
        <v>12</v>
      </c>
      <c r="AW592" s="4" t="s">
        <v>404</v>
      </c>
      <c r="AX592" s="4">
        <v>1.096903</v>
      </c>
      <c r="AY592" s="4">
        <v>1.993806</v>
      </c>
      <c r="AZ592" s="4">
        <v>2.293806</v>
      </c>
      <c r="BA592" s="4">
        <v>11.154</v>
      </c>
      <c r="BB592" s="4">
        <v>12.5</v>
      </c>
      <c r="BC592" s="4">
        <v>1.1200000000000001</v>
      </c>
      <c r="BD592" s="4">
        <v>15.79</v>
      </c>
      <c r="BE592" s="4">
        <v>2418.4780000000001</v>
      </c>
      <c r="BF592" s="4">
        <v>0.34200000000000003</v>
      </c>
      <c r="BG592" s="4">
        <v>9.2629999999999999</v>
      </c>
      <c r="BH592" s="4">
        <v>0</v>
      </c>
      <c r="BI592" s="4">
        <v>9.2629999999999999</v>
      </c>
      <c r="BJ592" s="4">
        <v>7.19</v>
      </c>
      <c r="BK592" s="4">
        <v>0</v>
      </c>
      <c r="BL592" s="4">
        <v>7.19</v>
      </c>
      <c r="BM592" s="4">
        <v>0.2132</v>
      </c>
      <c r="BQ592" s="4">
        <v>104.13</v>
      </c>
      <c r="BR592" s="4">
        <v>0.28547400000000001</v>
      </c>
      <c r="BS592" s="4">
        <v>-5</v>
      </c>
      <c r="BT592" s="4">
        <v>0.19448399999999999</v>
      </c>
      <c r="BU592" s="4">
        <v>6.9762709999999997</v>
      </c>
      <c r="BV592" s="4">
        <v>3.9285770000000002</v>
      </c>
    </row>
    <row r="593" spans="1:74" x14ac:dyDescent="0.25">
      <c r="A593" s="2">
        <v>42803</v>
      </c>
      <c r="B593" s="3">
        <v>0.42600490740740743</v>
      </c>
      <c r="C593" s="4">
        <v>13.51</v>
      </c>
      <c r="D593" s="4">
        <v>3.3E-3</v>
      </c>
      <c r="E593" s="4">
        <v>33.327961000000002</v>
      </c>
      <c r="F593" s="4">
        <v>392.8</v>
      </c>
      <c r="G593" s="4">
        <v>-9.6999999999999993</v>
      </c>
      <c r="H593" s="4">
        <v>20.9</v>
      </c>
      <c r="J593" s="4">
        <v>0.8</v>
      </c>
      <c r="K593" s="4">
        <v>0.86370000000000002</v>
      </c>
      <c r="L593" s="4">
        <v>11.6684</v>
      </c>
      <c r="M593" s="4">
        <v>2.8999999999999998E-3</v>
      </c>
      <c r="N593" s="4">
        <v>339.22539999999998</v>
      </c>
      <c r="O593" s="4">
        <v>0</v>
      </c>
      <c r="P593" s="4">
        <v>339.2</v>
      </c>
      <c r="Q593" s="4">
        <v>263.32589999999999</v>
      </c>
      <c r="R593" s="4">
        <v>0</v>
      </c>
      <c r="S593" s="4">
        <v>263.3</v>
      </c>
      <c r="T593" s="4">
        <v>20.939599999999999</v>
      </c>
      <c r="W593" s="4">
        <v>0</v>
      </c>
      <c r="X593" s="4">
        <v>0.69089999999999996</v>
      </c>
      <c r="Y593" s="4">
        <v>12</v>
      </c>
      <c r="Z593" s="4">
        <v>848</v>
      </c>
      <c r="AA593" s="4">
        <v>860</v>
      </c>
      <c r="AB593" s="4">
        <v>849</v>
      </c>
      <c r="AC593" s="4">
        <v>73</v>
      </c>
      <c r="AD593" s="4">
        <v>13.67</v>
      </c>
      <c r="AE593" s="4">
        <v>0.31</v>
      </c>
      <c r="AF593" s="4">
        <v>981</v>
      </c>
      <c r="AG593" s="4">
        <v>-5</v>
      </c>
      <c r="AH593" s="4">
        <v>10</v>
      </c>
      <c r="AI593" s="4">
        <v>13</v>
      </c>
      <c r="AJ593" s="4">
        <v>121</v>
      </c>
      <c r="AK593" s="4">
        <v>121</v>
      </c>
      <c r="AL593" s="4">
        <v>5</v>
      </c>
      <c r="AM593" s="4">
        <v>142</v>
      </c>
      <c r="AN593" s="4" t="s">
        <v>155</v>
      </c>
      <c r="AO593" s="4">
        <v>2</v>
      </c>
      <c r="AP593" s="5">
        <v>0.63471064814814815</v>
      </c>
      <c r="AQ593" s="4">
        <v>47.163615999999998</v>
      </c>
      <c r="AR593" s="4">
        <v>-88.490898000000001</v>
      </c>
      <c r="AS593" s="4">
        <v>318</v>
      </c>
      <c r="AT593" s="4">
        <v>34.9</v>
      </c>
      <c r="AU593" s="4">
        <v>12</v>
      </c>
      <c r="AV593" s="4">
        <v>12</v>
      </c>
      <c r="AW593" s="4" t="s">
        <v>404</v>
      </c>
      <c r="AX593" s="4">
        <v>1.5840160000000001</v>
      </c>
      <c r="AY593" s="4">
        <v>2.2904100000000001</v>
      </c>
      <c r="AZ593" s="4">
        <v>2.7840159999999998</v>
      </c>
      <c r="BA593" s="4">
        <v>11.154</v>
      </c>
      <c r="BB593" s="4">
        <v>12.5</v>
      </c>
      <c r="BC593" s="4">
        <v>1.1200000000000001</v>
      </c>
      <c r="BD593" s="4">
        <v>15.782999999999999</v>
      </c>
      <c r="BE593" s="4">
        <v>2418.498</v>
      </c>
      <c r="BF593" s="4">
        <v>0.38</v>
      </c>
      <c r="BG593" s="4">
        <v>7.3630000000000004</v>
      </c>
      <c r="BH593" s="4">
        <v>0</v>
      </c>
      <c r="BI593" s="4">
        <v>7.3630000000000004</v>
      </c>
      <c r="BJ593" s="4">
        <v>5.7160000000000002</v>
      </c>
      <c r="BK593" s="4">
        <v>0</v>
      </c>
      <c r="BL593" s="4">
        <v>5.7160000000000002</v>
      </c>
      <c r="BM593" s="4">
        <v>0.18</v>
      </c>
      <c r="BQ593" s="4">
        <v>104.131</v>
      </c>
      <c r="BR593" s="4">
        <v>0.31278600000000001</v>
      </c>
      <c r="BS593" s="4">
        <v>-5</v>
      </c>
      <c r="BT593" s="4">
        <v>0.19703200000000001</v>
      </c>
      <c r="BU593" s="4">
        <v>7.6437080000000002</v>
      </c>
      <c r="BV593" s="4">
        <v>3.9800460000000002</v>
      </c>
    </row>
    <row r="594" spans="1:74" x14ac:dyDescent="0.25">
      <c r="A594" s="2">
        <v>42803</v>
      </c>
      <c r="B594" s="3">
        <v>0.42601648148148147</v>
      </c>
      <c r="C594" s="4">
        <v>13.801</v>
      </c>
      <c r="D594" s="4">
        <v>3.8999999999999998E-3</v>
      </c>
      <c r="E594" s="4">
        <v>38.550969000000002</v>
      </c>
      <c r="F594" s="4">
        <v>360.8</v>
      </c>
      <c r="G594" s="4">
        <v>-9.6999999999999993</v>
      </c>
      <c r="H594" s="4">
        <v>32</v>
      </c>
      <c r="J594" s="4">
        <v>0.8</v>
      </c>
      <c r="K594" s="4">
        <v>0.86109999999999998</v>
      </c>
      <c r="L594" s="4">
        <v>11.8842</v>
      </c>
      <c r="M594" s="4">
        <v>3.3E-3</v>
      </c>
      <c r="N594" s="4">
        <v>310.69619999999998</v>
      </c>
      <c r="O594" s="4">
        <v>0</v>
      </c>
      <c r="P594" s="4">
        <v>310.7</v>
      </c>
      <c r="Q594" s="4">
        <v>241.17060000000001</v>
      </c>
      <c r="R594" s="4">
        <v>0</v>
      </c>
      <c r="S594" s="4">
        <v>241.2</v>
      </c>
      <c r="T594" s="4">
        <v>31.9819</v>
      </c>
      <c r="W594" s="4">
        <v>0</v>
      </c>
      <c r="X594" s="4">
        <v>0.68889999999999996</v>
      </c>
      <c r="Y594" s="4">
        <v>12.2</v>
      </c>
      <c r="Z594" s="4">
        <v>846</v>
      </c>
      <c r="AA594" s="4">
        <v>858</v>
      </c>
      <c r="AB594" s="4">
        <v>847</v>
      </c>
      <c r="AC594" s="4">
        <v>73</v>
      </c>
      <c r="AD594" s="4">
        <v>13.66</v>
      </c>
      <c r="AE594" s="4">
        <v>0.31</v>
      </c>
      <c r="AF594" s="4">
        <v>982</v>
      </c>
      <c r="AG594" s="4">
        <v>-5</v>
      </c>
      <c r="AH594" s="4">
        <v>10</v>
      </c>
      <c r="AI594" s="4">
        <v>13</v>
      </c>
      <c r="AJ594" s="4">
        <v>121.8</v>
      </c>
      <c r="AK594" s="4">
        <v>120.2</v>
      </c>
      <c r="AL594" s="4">
        <v>5.2</v>
      </c>
      <c r="AM594" s="4">
        <v>142</v>
      </c>
      <c r="AN594" s="4" t="s">
        <v>155</v>
      </c>
      <c r="AO594" s="4">
        <v>2</v>
      </c>
      <c r="AP594" s="5">
        <v>0.63472222222222219</v>
      </c>
      <c r="AQ594" s="4">
        <v>47.163587999999997</v>
      </c>
      <c r="AR594" s="4">
        <v>-88.491107999999997</v>
      </c>
      <c r="AS594" s="4">
        <v>318</v>
      </c>
      <c r="AT594" s="4">
        <v>35.4</v>
      </c>
      <c r="AU594" s="4">
        <v>12</v>
      </c>
      <c r="AV594" s="4">
        <v>12</v>
      </c>
      <c r="AW594" s="4" t="s">
        <v>404</v>
      </c>
      <c r="AX594" s="4">
        <v>1.697778</v>
      </c>
      <c r="AY594" s="4">
        <v>2.3977780000000002</v>
      </c>
      <c r="AZ594" s="4">
        <v>2.9955560000000001</v>
      </c>
      <c r="BA594" s="4">
        <v>11.154</v>
      </c>
      <c r="BB594" s="4">
        <v>12.25</v>
      </c>
      <c r="BC594" s="4">
        <v>1.1000000000000001</v>
      </c>
      <c r="BD594" s="4">
        <v>16.126000000000001</v>
      </c>
      <c r="BE594" s="4">
        <v>2418.0509999999999</v>
      </c>
      <c r="BF594" s="4">
        <v>0.43</v>
      </c>
      <c r="BG594" s="4">
        <v>6.62</v>
      </c>
      <c r="BH594" s="4">
        <v>0</v>
      </c>
      <c r="BI594" s="4">
        <v>6.62</v>
      </c>
      <c r="BJ594" s="4">
        <v>5.1390000000000002</v>
      </c>
      <c r="BK594" s="4">
        <v>0</v>
      </c>
      <c r="BL594" s="4">
        <v>5.1390000000000002</v>
      </c>
      <c r="BM594" s="4">
        <v>0.26979999999999998</v>
      </c>
      <c r="BQ594" s="4">
        <v>101.919</v>
      </c>
      <c r="BR594" s="4">
        <v>0.28579399999999999</v>
      </c>
      <c r="BS594" s="4">
        <v>-5</v>
      </c>
      <c r="BT594" s="4">
        <v>0.20179</v>
      </c>
      <c r="BU594" s="4">
        <v>6.9840910000000003</v>
      </c>
      <c r="BV594" s="4">
        <v>4.0761580000000004</v>
      </c>
    </row>
    <row r="595" spans="1:74" x14ac:dyDescent="0.25">
      <c r="A595" s="2">
        <v>42803</v>
      </c>
      <c r="B595" s="3">
        <v>0.42602805555555556</v>
      </c>
      <c r="C595" s="4">
        <v>14.250999999999999</v>
      </c>
      <c r="D595" s="4">
        <v>3.0000000000000001E-3</v>
      </c>
      <c r="E595" s="4">
        <v>30.126369</v>
      </c>
      <c r="F595" s="4">
        <v>415.2</v>
      </c>
      <c r="G595" s="4">
        <v>-11.7</v>
      </c>
      <c r="H595" s="4">
        <v>29.3</v>
      </c>
      <c r="J595" s="4">
        <v>0.8</v>
      </c>
      <c r="K595" s="4">
        <v>0.85709999999999997</v>
      </c>
      <c r="L595" s="4">
        <v>12.2142</v>
      </c>
      <c r="M595" s="4">
        <v>2.5999999999999999E-3</v>
      </c>
      <c r="N595" s="4">
        <v>355.83229999999998</v>
      </c>
      <c r="O595" s="4">
        <v>0</v>
      </c>
      <c r="P595" s="4">
        <v>355.8</v>
      </c>
      <c r="Q595" s="4">
        <v>276.20299999999997</v>
      </c>
      <c r="R595" s="4">
        <v>0</v>
      </c>
      <c r="S595" s="4">
        <v>276.2</v>
      </c>
      <c r="T595" s="4">
        <v>29.3428</v>
      </c>
      <c r="W595" s="4">
        <v>0</v>
      </c>
      <c r="X595" s="4">
        <v>0.68569999999999998</v>
      </c>
      <c r="Y595" s="4">
        <v>12.2</v>
      </c>
      <c r="Z595" s="4">
        <v>845</v>
      </c>
      <c r="AA595" s="4">
        <v>858</v>
      </c>
      <c r="AB595" s="4">
        <v>845</v>
      </c>
      <c r="AC595" s="4">
        <v>73</v>
      </c>
      <c r="AD595" s="4">
        <v>13.66</v>
      </c>
      <c r="AE595" s="4">
        <v>0.31</v>
      </c>
      <c r="AF595" s="4">
        <v>982</v>
      </c>
      <c r="AG595" s="4">
        <v>-5</v>
      </c>
      <c r="AH595" s="4">
        <v>10</v>
      </c>
      <c r="AI595" s="4">
        <v>13</v>
      </c>
      <c r="AJ595" s="4">
        <v>122</v>
      </c>
      <c r="AK595" s="4">
        <v>120.8</v>
      </c>
      <c r="AL595" s="4">
        <v>5.0999999999999996</v>
      </c>
      <c r="AM595" s="4">
        <v>142</v>
      </c>
      <c r="AN595" s="4" t="s">
        <v>155</v>
      </c>
      <c r="AO595" s="4">
        <v>2</v>
      </c>
      <c r="AP595" s="5">
        <v>0.63473379629629634</v>
      </c>
      <c r="AQ595" s="4">
        <v>47.163541000000002</v>
      </c>
      <c r="AR595" s="4">
        <v>-88.491298</v>
      </c>
      <c r="AS595" s="4">
        <v>317.89999999999998</v>
      </c>
      <c r="AT595" s="4">
        <v>34.5</v>
      </c>
      <c r="AU595" s="4">
        <v>12</v>
      </c>
      <c r="AV595" s="4">
        <v>12</v>
      </c>
      <c r="AW595" s="4" t="s">
        <v>404</v>
      </c>
      <c r="AX595" s="4">
        <v>1.211489</v>
      </c>
      <c r="AY595" s="4">
        <v>1.911489</v>
      </c>
      <c r="AZ595" s="4">
        <v>2.2183820000000001</v>
      </c>
      <c r="BA595" s="4">
        <v>11.154</v>
      </c>
      <c r="BB595" s="4">
        <v>11.89</v>
      </c>
      <c r="BC595" s="4">
        <v>1.07</v>
      </c>
      <c r="BD595" s="4">
        <v>16.677</v>
      </c>
      <c r="BE595" s="4">
        <v>2418.0659999999998</v>
      </c>
      <c r="BF595" s="4">
        <v>0.32500000000000001</v>
      </c>
      <c r="BG595" s="4">
        <v>7.3769999999999998</v>
      </c>
      <c r="BH595" s="4">
        <v>0</v>
      </c>
      <c r="BI595" s="4">
        <v>7.3769999999999998</v>
      </c>
      <c r="BJ595" s="4">
        <v>5.726</v>
      </c>
      <c r="BK595" s="4">
        <v>0</v>
      </c>
      <c r="BL595" s="4">
        <v>5.726</v>
      </c>
      <c r="BM595" s="4">
        <v>0.2409</v>
      </c>
      <c r="BQ595" s="4">
        <v>98.697999999999993</v>
      </c>
      <c r="BR595" s="4">
        <v>0.27124199999999998</v>
      </c>
      <c r="BS595" s="4">
        <v>-5</v>
      </c>
      <c r="BT595" s="4">
        <v>0.20300000000000001</v>
      </c>
      <c r="BU595" s="4">
        <v>6.6284770000000002</v>
      </c>
      <c r="BV595" s="4">
        <v>4.1006</v>
      </c>
    </row>
    <row r="596" spans="1:74" x14ac:dyDescent="0.25">
      <c r="A596" s="2">
        <v>42803</v>
      </c>
      <c r="B596" s="3">
        <v>0.4260396296296296</v>
      </c>
      <c r="C596" s="4">
        <v>14.414</v>
      </c>
      <c r="D596" s="4">
        <v>7.0000000000000001E-3</v>
      </c>
      <c r="E596" s="4">
        <v>70.302781999999993</v>
      </c>
      <c r="F596" s="4">
        <v>486.7</v>
      </c>
      <c r="G596" s="4">
        <v>-11.8</v>
      </c>
      <c r="H596" s="4">
        <v>32.1</v>
      </c>
      <c r="J596" s="4">
        <v>0.8</v>
      </c>
      <c r="K596" s="4">
        <v>0.85550000000000004</v>
      </c>
      <c r="L596" s="4">
        <v>12.3314</v>
      </c>
      <c r="M596" s="4">
        <v>6.0000000000000001E-3</v>
      </c>
      <c r="N596" s="4">
        <v>416.40300000000002</v>
      </c>
      <c r="O596" s="4">
        <v>0</v>
      </c>
      <c r="P596" s="4">
        <v>416.4</v>
      </c>
      <c r="Q596" s="4">
        <v>323.21899999999999</v>
      </c>
      <c r="R596" s="4">
        <v>0</v>
      </c>
      <c r="S596" s="4">
        <v>323.2</v>
      </c>
      <c r="T596" s="4">
        <v>32.1</v>
      </c>
      <c r="W596" s="4">
        <v>0</v>
      </c>
      <c r="X596" s="4">
        <v>0.68440000000000001</v>
      </c>
      <c r="Y596" s="4">
        <v>12.3</v>
      </c>
      <c r="Z596" s="4">
        <v>844</v>
      </c>
      <c r="AA596" s="4">
        <v>857</v>
      </c>
      <c r="AB596" s="4">
        <v>844</v>
      </c>
      <c r="AC596" s="4">
        <v>73</v>
      </c>
      <c r="AD596" s="4">
        <v>13.66</v>
      </c>
      <c r="AE596" s="4">
        <v>0.31</v>
      </c>
      <c r="AF596" s="4">
        <v>982</v>
      </c>
      <c r="AG596" s="4">
        <v>-5</v>
      </c>
      <c r="AH596" s="4">
        <v>10</v>
      </c>
      <c r="AI596" s="4">
        <v>13</v>
      </c>
      <c r="AJ596" s="4">
        <v>122</v>
      </c>
      <c r="AK596" s="4">
        <v>120.2</v>
      </c>
      <c r="AL596" s="4">
        <v>4.9000000000000004</v>
      </c>
      <c r="AM596" s="4">
        <v>142</v>
      </c>
      <c r="AN596" s="4" t="s">
        <v>155</v>
      </c>
      <c r="AO596" s="4">
        <v>2</v>
      </c>
      <c r="AP596" s="5">
        <v>0.63474537037037038</v>
      </c>
      <c r="AQ596" s="4">
        <v>47.163480999999997</v>
      </c>
      <c r="AR596" s="4">
        <v>-88.491478000000001</v>
      </c>
      <c r="AS596" s="4">
        <v>317.8</v>
      </c>
      <c r="AT596" s="4">
        <v>33.9</v>
      </c>
      <c r="AU596" s="4">
        <v>12</v>
      </c>
      <c r="AV596" s="4">
        <v>12</v>
      </c>
      <c r="AW596" s="4" t="s">
        <v>404</v>
      </c>
      <c r="AX596" s="4">
        <v>1.5904100000000001</v>
      </c>
      <c r="AY596" s="4">
        <v>1.0215780000000001</v>
      </c>
      <c r="AZ596" s="4">
        <v>2.5904099999999999</v>
      </c>
      <c r="BA596" s="4">
        <v>11.154</v>
      </c>
      <c r="BB596" s="4">
        <v>11.76</v>
      </c>
      <c r="BC596" s="4">
        <v>1.05</v>
      </c>
      <c r="BD596" s="4">
        <v>16.891999999999999</v>
      </c>
      <c r="BE596" s="4">
        <v>2417.2719999999999</v>
      </c>
      <c r="BF596" s="4">
        <v>0.75</v>
      </c>
      <c r="BG596" s="4">
        <v>8.548</v>
      </c>
      <c r="BH596" s="4">
        <v>0</v>
      </c>
      <c r="BI596" s="4">
        <v>8.548</v>
      </c>
      <c r="BJ596" s="4">
        <v>6.6349999999999998</v>
      </c>
      <c r="BK596" s="4">
        <v>0</v>
      </c>
      <c r="BL596" s="4">
        <v>6.6349999999999998</v>
      </c>
      <c r="BM596" s="4">
        <v>0.26090000000000002</v>
      </c>
      <c r="BQ596" s="4">
        <v>97.548000000000002</v>
      </c>
      <c r="BR596" s="4">
        <v>0.33239800000000003</v>
      </c>
      <c r="BS596" s="4">
        <v>-5</v>
      </c>
      <c r="BT596" s="4">
        <v>0.20375799999999999</v>
      </c>
      <c r="BU596" s="4">
        <v>8.1229759999999995</v>
      </c>
      <c r="BV596" s="4">
        <v>4.1159119999999998</v>
      </c>
    </row>
    <row r="597" spans="1:74" x14ac:dyDescent="0.25">
      <c r="A597" s="2">
        <v>42803</v>
      </c>
      <c r="B597" s="3">
        <v>0.4260512037037037</v>
      </c>
      <c r="C597" s="4">
        <v>14.343999999999999</v>
      </c>
      <c r="D597" s="4">
        <v>6.0000000000000001E-3</v>
      </c>
      <c r="E597" s="4">
        <v>60.233161000000003</v>
      </c>
      <c r="F597" s="4">
        <v>499.6</v>
      </c>
      <c r="G597" s="4">
        <v>-11.8</v>
      </c>
      <c r="H597" s="4">
        <v>26.4</v>
      </c>
      <c r="J597" s="4">
        <v>0.8</v>
      </c>
      <c r="K597" s="4">
        <v>0.85619999999999996</v>
      </c>
      <c r="L597" s="4">
        <v>12.281499999999999</v>
      </c>
      <c r="M597" s="4">
        <v>5.1999999999999998E-3</v>
      </c>
      <c r="N597" s="4">
        <v>427.80880000000002</v>
      </c>
      <c r="O597" s="4">
        <v>0</v>
      </c>
      <c r="P597" s="4">
        <v>427.8</v>
      </c>
      <c r="Q597" s="4">
        <v>332.07240000000002</v>
      </c>
      <c r="R597" s="4">
        <v>0</v>
      </c>
      <c r="S597" s="4">
        <v>332.1</v>
      </c>
      <c r="T597" s="4">
        <v>26.426500000000001</v>
      </c>
      <c r="W597" s="4">
        <v>0</v>
      </c>
      <c r="X597" s="4">
        <v>0.68500000000000005</v>
      </c>
      <c r="Y597" s="4">
        <v>12.3</v>
      </c>
      <c r="Z597" s="4">
        <v>844</v>
      </c>
      <c r="AA597" s="4">
        <v>857</v>
      </c>
      <c r="AB597" s="4">
        <v>844</v>
      </c>
      <c r="AC597" s="4">
        <v>73</v>
      </c>
      <c r="AD597" s="4">
        <v>13.66</v>
      </c>
      <c r="AE597" s="4">
        <v>0.31</v>
      </c>
      <c r="AF597" s="4">
        <v>982</v>
      </c>
      <c r="AG597" s="4">
        <v>-5</v>
      </c>
      <c r="AH597" s="4">
        <v>10</v>
      </c>
      <c r="AI597" s="4">
        <v>13</v>
      </c>
      <c r="AJ597" s="4">
        <v>122</v>
      </c>
      <c r="AK597" s="4">
        <v>120.8</v>
      </c>
      <c r="AL597" s="4">
        <v>5.2</v>
      </c>
      <c r="AM597" s="4">
        <v>142</v>
      </c>
      <c r="AN597" s="4" t="s">
        <v>155</v>
      </c>
      <c r="AO597" s="4">
        <v>2</v>
      </c>
      <c r="AP597" s="5">
        <v>0.63475694444444442</v>
      </c>
      <c r="AQ597" s="4">
        <v>47.163400000000003</v>
      </c>
      <c r="AR597" s="4">
        <v>-88.491639000000006</v>
      </c>
      <c r="AS597" s="4">
        <v>317.7</v>
      </c>
      <c r="AT597" s="4">
        <v>33.700000000000003</v>
      </c>
      <c r="AU597" s="4">
        <v>12</v>
      </c>
      <c r="AV597" s="4">
        <v>12</v>
      </c>
      <c r="AW597" s="4" t="s">
        <v>404</v>
      </c>
      <c r="AX597" s="4">
        <v>1.2099899999999999</v>
      </c>
      <c r="AY597" s="4">
        <v>1.097502</v>
      </c>
      <c r="AZ597" s="4">
        <v>2.5024980000000001</v>
      </c>
      <c r="BA597" s="4">
        <v>11.154</v>
      </c>
      <c r="BB597" s="4">
        <v>11.81</v>
      </c>
      <c r="BC597" s="4">
        <v>1.06</v>
      </c>
      <c r="BD597" s="4">
        <v>16.791</v>
      </c>
      <c r="BE597" s="4">
        <v>2417.578</v>
      </c>
      <c r="BF597" s="4">
        <v>0.64600000000000002</v>
      </c>
      <c r="BG597" s="4">
        <v>8.8190000000000008</v>
      </c>
      <c r="BH597" s="4">
        <v>0</v>
      </c>
      <c r="BI597" s="4">
        <v>8.8190000000000008</v>
      </c>
      <c r="BJ597" s="4">
        <v>6.8449999999999998</v>
      </c>
      <c r="BK597" s="4">
        <v>0</v>
      </c>
      <c r="BL597" s="4">
        <v>6.8449999999999998</v>
      </c>
      <c r="BM597" s="4">
        <v>0.2157</v>
      </c>
      <c r="BQ597" s="4">
        <v>98.040999999999997</v>
      </c>
      <c r="BR597" s="4">
        <v>0.35958000000000001</v>
      </c>
      <c r="BS597" s="4">
        <v>-5</v>
      </c>
      <c r="BT597" s="4">
        <v>0.20399999999999999</v>
      </c>
      <c r="BU597" s="4">
        <v>8.787236</v>
      </c>
      <c r="BV597" s="4">
        <v>4.1208</v>
      </c>
    </row>
    <row r="598" spans="1:74" x14ac:dyDescent="0.25">
      <c r="A598" s="2">
        <v>42803</v>
      </c>
      <c r="B598" s="3">
        <v>0.42606277777777773</v>
      </c>
      <c r="C598" s="4">
        <v>14.297000000000001</v>
      </c>
      <c r="D598" s="4">
        <v>1.3100000000000001E-2</v>
      </c>
      <c r="E598" s="4">
        <v>131.139983</v>
      </c>
      <c r="F598" s="4">
        <v>500.3</v>
      </c>
      <c r="G598" s="4">
        <v>-12.7</v>
      </c>
      <c r="H598" s="4">
        <v>28.2</v>
      </c>
      <c r="J598" s="4">
        <v>0.85</v>
      </c>
      <c r="K598" s="4">
        <v>0.85650000000000004</v>
      </c>
      <c r="L598" s="4">
        <v>12.245100000000001</v>
      </c>
      <c r="M598" s="4">
        <v>1.12E-2</v>
      </c>
      <c r="N598" s="4">
        <v>428.50869999999998</v>
      </c>
      <c r="O598" s="4">
        <v>0</v>
      </c>
      <c r="P598" s="4">
        <v>428.5</v>
      </c>
      <c r="Q598" s="4">
        <v>332.6157</v>
      </c>
      <c r="R598" s="4">
        <v>0</v>
      </c>
      <c r="S598" s="4">
        <v>332.6</v>
      </c>
      <c r="T598" s="4">
        <v>28.193000000000001</v>
      </c>
      <c r="W598" s="4">
        <v>0</v>
      </c>
      <c r="X598" s="4">
        <v>0.72599999999999998</v>
      </c>
      <c r="Y598" s="4">
        <v>12.2</v>
      </c>
      <c r="Z598" s="4">
        <v>844</v>
      </c>
      <c r="AA598" s="4">
        <v>857</v>
      </c>
      <c r="AB598" s="4">
        <v>842</v>
      </c>
      <c r="AC598" s="4">
        <v>73</v>
      </c>
      <c r="AD598" s="4">
        <v>13.66</v>
      </c>
      <c r="AE598" s="4">
        <v>0.31</v>
      </c>
      <c r="AF598" s="4">
        <v>982</v>
      </c>
      <c r="AG598" s="4">
        <v>-5</v>
      </c>
      <c r="AH598" s="4">
        <v>10</v>
      </c>
      <c r="AI598" s="4">
        <v>13</v>
      </c>
      <c r="AJ598" s="4">
        <v>121.2</v>
      </c>
      <c r="AK598" s="4">
        <v>121.8</v>
      </c>
      <c r="AL598" s="4">
        <v>5</v>
      </c>
      <c r="AM598" s="4">
        <v>142</v>
      </c>
      <c r="AN598" s="4" t="s">
        <v>155</v>
      </c>
      <c r="AO598" s="4">
        <v>2</v>
      </c>
      <c r="AP598" s="5">
        <v>0.63476851851851845</v>
      </c>
      <c r="AQ598" s="4">
        <v>47.163288000000001</v>
      </c>
      <c r="AR598" s="4">
        <v>-88.491769000000005</v>
      </c>
      <c r="AS598" s="4">
        <v>317.60000000000002</v>
      </c>
      <c r="AT598" s="4">
        <v>33.700000000000003</v>
      </c>
      <c r="AU598" s="4">
        <v>12</v>
      </c>
      <c r="AV598" s="4">
        <v>12</v>
      </c>
      <c r="AW598" s="4" t="s">
        <v>404</v>
      </c>
      <c r="AX598" s="4">
        <v>1.58961</v>
      </c>
      <c r="AY598" s="4">
        <v>1.002597</v>
      </c>
      <c r="AZ598" s="4">
        <v>2.792208</v>
      </c>
      <c r="BA598" s="4">
        <v>11.154</v>
      </c>
      <c r="BB598" s="4">
        <v>11.84</v>
      </c>
      <c r="BC598" s="4">
        <v>1.06</v>
      </c>
      <c r="BD598" s="4">
        <v>16.754000000000001</v>
      </c>
      <c r="BE598" s="4">
        <v>2416.3589999999999</v>
      </c>
      <c r="BF598" s="4">
        <v>1.411</v>
      </c>
      <c r="BG598" s="4">
        <v>8.8550000000000004</v>
      </c>
      <c r="BH598" s="4">
        <v>0</v>
      </c>
      <c r="BI598" s="4">
        <v>8.8550000000000004</v>
      </c>
      <c r="BJ598" s="4">
        <v>6.8739999999999997</v>
      </c>
      <c r="BK598" s="4">
        <v>0</v>
      </c>
      <c r="BL598" s="4">
        <v>6.8739999999999997</v>
      </c>
      <c r="BM598" s="4">
        <v>0.23069999999999999</v>
      </c>
      <c r="BQ598" s="4">
        <v>104.161</v>
      </c>
      <c r="BR598" s="4">
        <v>0.38322400000000001</v>
      </c>
      <c r="BS598" s="4">
        <v>-5</v>
      </c>
      <c r="BT598" s="4">
        <v>0.202484</v>
      </c>
      <c r="BU598" s="4">
        <v>9.3650369999999992</v>
      </c>
      <c r="BV598" s="4">
        <v>4.0901769999999997</v>
      </c>
    </row>
    <row r="599" spans="1:74" x14ac:dyDescent="0.25">
      <c r="A599" s="2">
        <v>42803</v>
      </c>
      <c r="B599" s="3">
        <v>0.42607435185185188</v>
      </c>
      <c r="C599" s="4">
        <v>14.576000000000001</v>
      </c>
      <c r="D599" s="4">
        <v>2.76E-2</v>
      </c>
      <c r="E599" s="4">
        <v>276.07858900000002</v>
      </c>
      <c r="F599" s="4">
        <v>434.1</v>
      </c>
      <c r="G599" s="4">
        <v>-14</v>
      </c>
      <c r="H599" s="4">
        <v>36.799999999999997</v>
      </c>
      <c r="J599" s="4">
        <v>0.9</v>
      </c>
      <c r="K599" s="4">
        <v>0.8538</v>
      </c>
      <c r="L599" s="4">
        <v>12.444800000000001</v>
      </c>
      <c r="M599" s="4">
        <v>2.3599999999999999E-2</v>
      </c>
      <c r="N599" s="4">
        <v>370.6558</v>
      </c>
      <c r="O599" s="4">
        <v>0</v>
      </c>
      <c r="P599" s="4">
        <v>370.7</v>
      </c>
      <c r="Q599" s="4">
        <v>287.70929999999998</v>
      </c>
      <c r="R599" s="4">
        <v>0</v>
      </c>
      <c r="S599" s="4">
        <v>287.7</v>
      </c>
      <c r="T599" s="4">
        <v>36.824599999999997</v>
      </c>
      <c r="W599" s="4">
        <v>0</v>
      </c>
      <c r="X599" s="4">
        <v>0.76839999999999997</v>
      </c>
      <c r="Y599" s="4">
        <v>12.3</v>
      </c>
      <c r="Z599" s="4">
        <v>842</v>
      </c>
      <c r="AA599" s="4">
        <v>855</v>
      </c>
      <c r="AB599" s="4">
        <v>842</v>
      </c>
      <c r="AC599" s="4">
        <v>73</v>
      </c>
      <c r="AD599" s="4">
        <v>13.66</v>
      </c>
      <c r="AE599" s="4">
        <v>0.31</v>
      </c>
      <c r="AF599" s="4">
        <v>982</v>
      </c>
      <c r="AG599" s="4">
        <v>-5</v>
      </c>
      <c r="AH599" s="4">
        <v>10</v>
      </c>
      <c r="AI599" s="4">
        <v>13</v>
      </c>
      <c r="AJ599" s="4">
        <v>121</v>
      </c>
      <c r="AK599" s="4">
        <v>121.2</v>
      </c>
      <c r="AL599" s="4">
        <v>4.8</v>
      </c>
      <c r="AM599" s="4">
        <v>142</v>
      </c>
      <c r="AN599" s="4" t="s">
        <v>155</v>
      </c>
      <c r="AO599" s="4">
        <v>2</v>
      </c>
      <c r="AP599" s="5">
        <v>0.6347800925925926</v>
      </c>
      <c r="AQ599" s="4">
        <v>47.163159</v>
      </c>
      <c r="AR599" s="4">
        <v>-88.491872000000001</v>
      </c>
      <c r="AS599" s="4">
        <v>317.3</v>
      </c>
      <c r="AT599" s="4">
        <v>34.5</v>
      </c>
      <c r="AU599" s="4">
        <v>12</v>
      </c>
      <c r="AV599" s="4">
        <v>12</v>
      </c>
      <c r="AW599" s="4" t="s">
        <v>404</v>
      </c>
      <c r="AX599" s="4">
        <v>1.6</v>
      </c>
      <c r="AY599" s="4">
        <v>1.1946049999999999</v>
      </c>
      <c r="AZ599" s="4">
        <v>2.8</v>
      </c>
      <c r="BA599" s="4">
        <v>11.154</v>
      </c>
      <c r="BB599" s="4">
        <v>11.62</v>
      </c>
      <c r="BC599" s="4">
        <v>1.04</v>
      </c>
      <c r="BD599" s="4">
        <v>17.123999999999999</v>
      </c>
      <c r="BE599" s="4">
        <v>2413.7109999999998</v>
      </c>
      <c r="BF599" s="4">
        <v>2.91</v>
      </c>
      <c r="BG599" s="4">
        <v>7.5279999999999996</v>
      </c>
      <c r="BH599" s="4">
        <v>0</v>
      </c>
      <c r="BI599" s="4">
        <v>7.5279999999999996</v>
      </c>
      <c r="BJ599" s="4">
        <v>5.8440000000000003</v>
      </c>
      <c r="BK599" s="4">
        <v>0</v>
      </c>
      <c r="BL599" s="4">
        <v>5.8440000000000003</v>
      </c>
      <c r="BM599" s="4">
        <v>0.29620000000000002</v>
      </c>
      <c r="BQ599" s="4">
        <v>108.366</v>
      </c>
      <c r="BR599" s="4">
        <v>0.40362999999999999</v>
      </c>
      <c r="BS599" s="4">
        <v>-5</v>
      </c>
      <c r="BT599" s="4">
        <v>0.203514</v>
      </c>
      <c r="BU599" s="4">
        <v>9.8637169999999994</v>
      </c>
      <c r="BV599" s="4">
        <v>4.1109929999999997</v>
      </c>
    </row>
    <row r="600" spans="1:74" x14ac:dyDescent="0.25">
      <c r="A600" s="2">
        <v>42803</v>
      </c>
      <c r="B600" s="3">
        <v>0.42608592592592592</v>
      </c>
      <c r="C600" s="4">
        <v>14.555</v>
      </c>
      <c r="D600" s="4">
        <v>3.8199999999999998E-2</v>
      </c>
      <c r="E600" s="4">
        <v>382.03389800000002</v>
      </c>
      <c r="F600" s="4">
        <v>407.6</v>
      </c>
      <c r="G600" s="4">
        <v>-28.9</v>
      </c>
      <c r="H600" s="4">
        <v>37</v>
      </c>
      <c r="J600" s="4">
        <v>0.9</v>
      </c>
      <c r="K600" s="4">
        <v>0.85389999999999999</v>
      </c>
      <c r="L600" s="4">
        <v>12.4278</v>
      </c>
      <c r="M600" s="4">
        <v>3.2599999999999997E-2</v>
      </c>
      <c r="N600" s="4">
        <v>348.06200000000001</v>
      </c>
      <c r="O600" s="4">
        <v>0</v>
      </c>
      <c r="P600" s="4">
        <v>348.1</v>
      </c>
      <c r="Q600" s="4">
        <v>270.17160000000001</v>
      </c>
      <c r="R600" s="4">
        <v>0</v>
      </c>
      <c r="S600" s="4">
        <v>270.2</v>
      </c>
      <c r="T600" s="4">
        <v>36.992199999999997</v>
      </c>
      <c r="W600" s="4">
        <v>0</v>
      </c>
      <c r="X600" s="4">
        <v>0.76849999999999996</v>
      </c>
      <c r="Y600" s="4">
        <v>12.2</v>
      </c>
      <c r="Z600" s="4">
        <v>842</v>
      </c>
      <c r="AA600" s="4">
        <v>855</v>
      </c>
      <c r="AB600" s="4">
        <v>842</v>
      </c>
      <c r="AC600" s="4">
        <v>73</v>
      </c>
      <c r="AD600" s="4">
        <v>13.66</v>
      </c>
      <c r="AE600" s="4">
        <v>0.31</v>
      </c>
      <c r="AF600" s="4">
        <v>982</v>
      </c>
      <c r="AG600" s="4">
        <v>-5</v>
      </c>
      <c r="AH600" s="4">
        <v>10</v>
      </c>
      <c r="AI600" s="4">
        <v>13</v>
      </c>
      <c r="AJ600" s="4">
        <v>121</v>
      </c>
      <c r="AK600" s="4">
        <v>121</v>
      </c>
      <c r="AL600" s="4">
        <v>4.8</v>
      </c>
      <c r="AM600" s="4">
        <v>142</v>
      </c>
      <c r="AN600" s="4" t="s">
        <v>155</v>
      </c>
      <c r="AO600" s="4">
        <v>2</v>
      </c>
      <c r="AP600" s="5">
        <v>0.63479166666666664</v>
      </c>
      <c r="AQ600" s="4">
        <v>47.163032000000001</v>
      </c>
      <c r="AR600" s="4">
        <v>-88.491964999999993</v>
      </c>
      <c r="AS600" s="4">
        <v>316.8</v>
      </c>
      <c r="AT600" s="4">
        <v>35</v>
      </c>
      <c r="AU600" s="4">
        <v>12</v>
      </c>
      <c r="AV600" s="4">
        <v>12</v>
      </c>
      <c r="AW600" s="4" t="s">
        <v>404</v>
      </c>
      <c r="AX600" s="4">
        <v>0.91957999999999995</v>
      </c>
      <c r="AY600" s="4">
        <v>1.2972030000000001</v>
      </c>
      <c r="AZ600" s="4">
        <v>2.2167829999999999</v>
      </c>
      <c r="BA600" s="4">
        <v>11.154</v>
      </c>
      <c r="BB600" s="4">
        <v>11.62</v>
      </c>
      <c r="BC600" s="4">
        <v>1.04</v>
      </c>
      <c r="BD600" s="4">
        <v>17.114000000000001</v>
      </c>
      <c r="BE600" s="4">
        <v>2411.953</v>
      </c>
      <c r="BF600" s="4">
        <v>4.0289999999999999</v>
      </c>
      <c r="BG600" s="4">
        <v>7.0739999999999998</v>
      </c>
      <c r="BH600" s="4">
        <v>0</v>
      </c>
      <c r="BI600" s="4">
        <v>7.0739999999999998</v>
      </c>
      <c r="BJ600" s="4">
        <v>5.4909999999999997</v>
      </c>
      <c r="BK600" s="4">
        <v>0</v>
      </c>
      <c r="BL600" s="4">
        <v>5.4909999999999997</v>
      </c>
      <c r="BM600" s="4">
        <v>0.29770000000000002</v>
      </c>
      <c r="BQ600" s="4">
        <v>108.444</v>
      </c>
      <c r="BR600" s="4">
        <v>0.46862100000000001</v>
      </c>
      <c r="BS600" s="4">
        <v>-5</v>
      </c>
      <c r="BT600" s="4">
        <v>0.20096900000000001</v>
      </c>
      <c r="BU600" s="4">
        <v>11.451916000000001</v>
      </c>
      <c r="BV600" s="4">
        <v>4.0595730000000003</v>
      </c>
    </row>
    <row r="601" spans="1:74" x14ac:dyDescent="0.25">
      <c r="A601" s="2">
        <v>42803</v>
      </c>
      <c r="B601" s="3">
        <v>0.42609750000000002</v>
      </c>
      <c r="C601" s="4">
        <v>14.537000000000001</v>
      </c>
      <c r="D601" s="4">
        <v>2.1299999999999999E-2</v>
      </c>
      <c r="E601" s="4">
        <v>212.542373</v>
      </c>
      <c r="F601" s="4">
        <v>447.6</v>
      </c>
      <c r="G601" s="4">
        <v>-32</v>
      </c>
      <c r="H601" s="4">
        <v>38</v>
      </c>
      <c r="J601" s="4">
        <v>0.9</v>
      </c>
      <c r="K601" s="4">
        <v>0.85419999999999996</v>
      </c>
      <c r="L601" s="4">
        <v>12.417400000000001</v>
      </c>
      <c r="M601" s="4">
        <v>1.8200000000000001E-2</v>
      </c>
      <c r="N601" s="4">
        <v>382.31079999999997</v>
      </c>
      <c r="O601" s="4">
        <v>0</v>
      </c>
      <c r="P601" s="4">
        <v>382.3</v>
      </c>
      <c r="Q601" s="4">
        <v>296.7561</v>
      </c>
      <c r="R601" s="4">
        <v>0</v>
      </c>
      <c r="S601" s="4">
        <v>296.8</v>
      </c>
      <c r="T601" s="4">
        <v>38.001800000000003</v>
      </c>
      <c r="W601" s="4">
        <v>0</v>
      </c>
      <c r="X601" s="4">
        <v>0.76880000000000004</v>
      </c>
      <c r="Y601" s="4">
        <v>12.3</v>
      </c>
      <c r="Z601" s="4">
        <v>842</v>
      </c>
      <c r="AA601" s="4">
        <v>855</v>
      </c>
      <c r="AB601" s="4">
        <v>843</v>
      </c>
      <c r="AC601" s="4">
        <v>73</v>
      </c>
      <c r="AD601" s="4">
        <v>13.66</v>
      </c>
      <c r="AE601" s="4">
        <v>0.31</v>
      </c>
      <c r="AF601" s="4">
        <v>982</v>
      </c>
      <c r="AG601" s="4">
        <v>-5</v>
      </c>
      <c r="AH601" s="4">
        <v>10</v>
      </c>
      <c r="AI601" s="4">
        <v>13</v>
      </c>
      <c r="AJ601" s="4">
        <v>121</v>
      </c>
      <c r="AK601" s="4">
        <v>121</v>
      </c>
      <c r="AL601" s="4">
        <v>4.8</v>
      </c>
      <c r="AM601" s="4">
        <v>142</v>
      </c>
      <c r="AN601" s="4" t="s">
        <v>155</v>
      </c>
      <c r="AO601" s="4">
        <v>2</v>
      </c>
      <c r="AP601" s="5">
        <v>0.63480324074074079</v>
      </c>
      <c r="AQ601" s="4">
        <v>47.162877000000002</v>
      </c>
      <c r="AR601" s="4">
        <v>-88.491991999999996</v>
      </c>
      <c r="AS601" s="4">
        <v>317</v>
      </c>
      <c r="AT601" s="4">
        <v>36.5</v>
      </c>
      <c r="AU601" s="4">
        <v>12</v>
      </c>
      <c r="AV601" s="4">
        <v>12</v>
      </c>
      <c r="AW601" s="4" t="s">
        <v>404</v>
      </c>
      <c r="AX601" s="4">
        <v>0.99700599999999995</v>
      </c>
      <c r="AY601" s="4">
        <v>1.4940119999999999</v>
      </c>
      <c r="AZ601" s="4">
        <v>2.2970060000000001</v>
      </c>
      <c r="BA601" s="4">
        <v>11.154</v>
      </c>
      <c r="BB601" s="4">
        <v>11.65</v>
      </c>
      <c r="BC601" s="4">
        <v>1.04</v>
      </c>
      <c r="BD601" s="4">
        <v>17.068999999999999</v>
      </c>
      <c r="BE601" s="4">
        <v>2414.748</v>
      </c>
      <c r="BF601" s="4">
        <v>2.2469999999999999</v>
      </c>
      <c r="BG601" s="4">
        <v>7.7859999999999996</v>
      </c>
      <c r="BH601" s="4">
        <v>0</v>
      </c>
      <c r="BI601" s="4">
        <v>7.7859999999999996</v>
      </c>
      <c r="BJ601" s="4">
        <v>6.0430000000000001</v>
      </c>
      <c r="BK601" s="4">
        <v>0</v>
      </c>
      <c r="BL601" s="4">
        <v>6.0430000000000001</v>
      </c>
      <c r="BM601" s="4">
        <v>0.30640000000000001</v>
      </c>
      <c r="BQ601" s="4">
        <v>108.703</v>
      </c>
      <c r="BR601" s="4">
        <v>0.45843800000000001</v>
      </c>
      <c r="BS601" s="4">
        <v>-5</v>
      </c>
      <c r="BT601" s="4">
        <v>0.201516</v>
      </c>
      <c r="BU601" s="4">
        <v>11.203079000000001</v>
      </c>
      <c r="BV601" s="4">
        <v>4.0706230000000003</v>
      </c>
    </row>
    <row r="602" spans="1:74" x14ac:dyDescent="0.25">
      <c r="A602" s="2">
        <v>42803</v>
      </c>
      <c r="B602" s="3">
        <v>0.42610907407407406</v>
      </c>
      <c r="C602" s="4">
        <v>14.53</v>
      </c>
      <c r="D602" s="4">
        <v>1.8599999999999998E-2</v>
      </c>
      <c r="E602" s="4">
        <v>185.73891599999999</v>
      </c>
      <c r="F602" s="4">
        <v>460.9</v>
      </c>
      <c r="G602" s="4">
        <v>40</v>
      </c>
      <c r="H602" s="4">
        <v>38.700000000000003</v>
      </c>
      <c r="J602" s="4">
        <v>0.86</v>
      </c>
      <c r="K602" s="4">
        <v>0.85429999999999995</v>
      </c>
      <c r="L602" s="4">
        <v>12.412800000000001</v>
      </c>
      <c r="M602" s="4">
        <v>1.5900000000000001E-2</v>
      </c>
      <c r="N602" s="4">
        <v>393.7371</v>
      </c>
      <c r="O602" s="4">
        <v>34.156399999999998</v>
      </c>
      <c r="P602" s="4">
        <v>427.9</v>
      </c>
      <c r="Q602" s="4">
        <v>305.62540000000001</v>
      </c>
      <c r="R602" s="4">
        <v>26.512799999999999</v>
      </c>
      <c r="S602" s="4">
        <v>332.1</v>
      </c>
      <c r="T602" s="4">
        <v>38.734499999999997</v>
      </c>
      <c r="W602" s="4">
        <v>0</v>
      </c>
      <c r="X602" s="4">
        <v>0.73229999999999995</v>
      </c>
      <c r="Y602" s="4">
        <v>12.3</v>
      </c>
      <c r="Z602" s="4">
        <v>842</v>
      </c>
      <c r="AA602" s="4">
        <v>855</v>
      </c>
      <c r="AB602" s="4">
        <v>843</v>
      </c>
      <c r="AC602" s="4">
        <v>73</v>
      </c>
      <c r="AD602" s="4">
        <v>13.66</v>
      </c>
      <c r="AE602" s="4">
        <v>0.31</v>
      </c>
      <c r="AF602" s="4">
        <v>982</v>
      </c>
      <c r="AG602" s="4">
        <v>-5</v>
      </c>
      <c r="AH602" s="4">
        <v>10</v>
      </c>
      <c r="AI602" s="4">
        <v>13</v>
      </c>
      <c r="AJ602" s="4">
        <v>121</v>
      </c>
      <c r="AK602" s="4">
        <v>121.8</v>
      </c>
      <c r="AL602" s="4">
        <v>4.8</v>
      </c>
      <c r="AM602" s="4">
        <v>142</v>
      </c>
      <c r="AN602" s="4" t="s">
        <v>155</v>
      </c>
      <c r="AO602" s="4">
        <v>2</v>
      </c>
      <c r="AP602" s="5">
        <v>0.63481481481481483</v>
      </c>
      <c r="AQ602" s="4">
        <v>47.162723</v>
      </c>
      <c r="AR602" s="4">
        <v>-88.492002999999997</v>
      </c>
      <c r="AS602" s="4">
        <v>317</v>
      </c>
      <c r="AT602" s="4">
        <v>37.6</v>
      </c>
      <c r="AU602" s="4">
        <v>12</v>
      </c>
      <c r="AV602" s="4">
        <v>12</v>
      </c>
      <c r="AW602" s="4" t="s">
        <v>404</v>
      </c>
      <c r="AX602" s="4">
        <v>1</v>
      </c>
      <c r="AY602" s="4">
        <v>1.5</v>
      </c>
      <c r="AZ602" s="4">
        <v>2.1061939999999999</v>
      </c>
      <c r="BA602" s="4">
        <v>11.154</v>
      </c>
      <c r="BB602" s="4">
        <v>11.66</v>
      </c>
      <c r="BC602" s="4">
        <v>1.05</v>
      </c>
      <c r="BD602" s="4">
        <v>17.056999999999999</v>
      </c>
      <c r="BE602" s="4">
        <v>2415.181</v>
      </c>
      <c r="BF602" s="4">
        <v>1.9650000000000001</v>
      </c>
      <c r="BG602" s="4">
        <v>8.0229999999999997</v>
      </c>
      <c r="BH602" s="4">
        <v>0.69599999999999995</v>
      </c>
      <c r="BI602" s="4">
        <v>8.7189999999999994</v>
      </c>
      <c r="BJ602" s="4">
        <v>6.2270000000000003</v>
      </c>
      <c r="BK602" s="4">
        <v>0.54</v>
      </c>
      <c r="BL602" s="4">
        <v>6.7679999999999998</v>
      </c>
      <c r="BM602" s="4">
        <v>0.3125</v>
      </c>
      <c r="BQ602" s="4">
        <v>103.607</v>
      </c>
      <c r="BR602" s="4">
        <v>0.50281799999999999</v>
      </c>
      <c r="BS602" s="4">
        <v>-5</v>
      </c>
      <c r="BT602" s="4">
        <v>0.20200000000000001</v>
      </c>
      <c r="BU602" s="4">
        <v>12.287615000000001</v>
      </c>
      <c r="BV602" s="4">
        <v>4.0804</v>
      </c>
    </row>
    <row r="603" spans="1:74" x14ac:dyDescent="0.25">
      <c r="A603" s="2">
        <v>42803</v>
      </c>
      <c r="B603" s="3">
        <v>0.42612064814814815</v>
      </c>
      <c r="C603" s="4">
        <v>14.324</v>
      </c>
      <c r="D603" s="4">
        <v>9.7000000000000003E-3</v>
      </c>
      <c r="E603" s="4">
        <v>96.839033000000001</v>
      </c>
      <c r="F603" s="4">
        <v>453</v>
      </c>
      <c r="G603" s="4">
        <v>35</v>
      </c>
      <c r="H603" s="4">
        <v>33.5</v>
      </c>
      <c r="J603" s="4">
        <v>0.7</v>
      </c>
      <c r="K603" s="4">
        <v>0.85629999999999995</v>
      </c>
      <c r="L603" s="4">
        <v>12.265499999999999</v>
      </c>
      <c r="M603" s="4">
        <v>8.3000000000000001E-3</v>
      </c>
      <c r="N603" s="4">
        <v>387.86020000000002</v>
      </c>
      <c r="O603" s="4">
        <v>29.9818</v>
      </c>
      <c r="P603" s="4">
        <v>417.8</v>
      </c>
      <c r="Q603" s="4">
        <v>301.06369999999998</v>
      </c>
      <c r="R603" s="4">
        <v>23.272400000000001</v>
      </c>
      <c r="S603" s="4">
        <v>324.3</v>
      </c>
      <c r="T603" s="4">
        <v>33.465899999999998</v>
      </c>
      <c r="W603" s="4">
        <v>0</v>
      </c>
      <c r="X603" s="4">
        <v>0.5998</v>
      </c>
      <c r="Y603" s="4">
        <v>12.2</v>
      </c>
      <c r="Z603" s="4">
        <v>843</v>
      </c>
      <c r="AA603" s="4">
        <v>856</v>
      </c>
      <c r="AB603" s="4">
        <v>843</v>
      </c>
      <c r="AC603" s="4">
        <v>73</v>
      </c>
      <c r="AD603" s="4">
        <v>13.66</v>
      </c>
      <c r="AE603" s="4">
        <v>0.31</v>
      </c>
      <c r="AF603" s="4">
        <v>982</v>
      </c>
      <c r="AG603" s="4">
        <v>-5</v>
      </c>
      <c r="AH603" s="4">
        <v>10</v>
      </c>
      <c r="AI603" s="4">
        <v>13</v>
      </c>
      <c r="AJ603" s="4">
        <v>121</v>
      </c>
      <c r="AK603" s="4">
        <v>122</v>
      </c>
      <c r="AL603" s="4">
        <v>5</v>
      </c>
      <c r="AM603" s="4">
        <v>142</v>
      </c>
      <c r="AN603" s="4" t="s">
        <v>155</v>
      </c>
      <c r="AO603" s="4">
        <v>2</v>
      </c>
      <c r="AP603" s="5">
        <v>0.63482638888888887</v>
      </c>
      <c r="AQ603" s="4">
        <v>47.162562000000001</v>
      </c>
      <c r="AR603" s="4">
        <v>-88.491956999999999</v>
      </c>
      <c r="AS603" s="4">
        <v>316.8</v>
      </c>
      <c r="AT603" s="4">
        <v>38.9</v>
      </c>
      <c r="AU603" s="4">
        <v>12</v>
      </c>
      <c r="AV603" s="4">
        <v>12</v>
      </c>
      <c r="AW603" s="4" t="s">
        <v>404</v>
      </c>
      <c r="AX603" s="4">
        <v>1.1936059999999999</v>
      </c>
      <c r="AY603" s="4">
        <v>1.6936059999999999</v>
      </c>
      <c r="AZ603" s="4">
        <v>2.293606</v>
      </c>
      <c r="BA603" s="4">
        <v>11.154</v>
      </c>
      <c r="BB603" s="4">
        <v>11.82</v>
      </c>
      <c r="BC603" s="4">
        <v>1.06</v>
      </c>
      <c r="BD603" s="4">
        <v>16.786000000000001</v>
      </c>
      <c r="BE603" s="4">
        <v>2416.828</v>
      </c>
      <c r="BF603" s="4">
        <v>1.04</v>
      </c>
      <c r="BG603" s="4">
        <v>8.0030000000000001</v>
      </c>
      <c r="BH603" s="4">
        <v>0.61899999999999999</v>
      </c>
      <c r="BI603" s="4">
        <v>8.6219999999999999</v>
      </c>
      <c r="BJ603" s="4">
        <v>6.2119999999999997</v>
      </c>
      <c r="BK603" s="4">
        <v>0.48</v>
      </c>
      <c r="BL603" s="4">
        <v>6.6929999999999996</v>
      </c>
      <c r="BM603" s="4">
        <v>0.27339999999999998</v>
      </c>
      <c r="BQ603" s="4">
        <v>85.935000000000002</v>
      </c>
      <c r="BR603" s="4">
        <v>0.45556999999999997</v>
      </c>
      <c r="BS603" s="4">
        <v>-5</v>
      </c>
      <c r="BT603" s="4">
        <v>0.20200000000000001</v>
      </c>
      <c r="BU603" s="4">
        <v>11.132992</v>
      </c>
      <c r="BV603" s="4">
        <v>4.0804</v>
      </c>
    </row>
    <row r="604" spans="1:74" x14ac:dyDescent="0.25">
      <c r="A604" s="2">
        <v>42803</v>
      </c>
      <c r="B604" s="3">
        <v>0.42613222222222219</v>
      </c>
      <c r="C604" s="4">
        <v>14.010999999999999</v>
      </c>
      <c r="D604" s="4">
        <v>6.4999999999999997E-3</v>
      </c>
      <c r="E604" s="4">
        <v>64.740483999999995</v>
      </c>
      <c r="F604" s="4">
        <v>452.9</v>
      </c>
      <c r="G604" s="4">
        <v>3.6</v>
      </c>
      <c r="H604" s="4">
        <v>38.1</v>
      </c>
      <c r="J604" s="4">
        <v>0.65</v>
      </c>
      <c r="K604" s="4">
        <v>0.85909999999999997</v>
      </c>
      <c r="L604" s="4">
        <v>12.0379</v>
      </c>
      <c r="M604" s="4">
        <v>5.5999999999999999E-3</v>
      </c>
      <c r="N604" s="4">
        <v>389.10680000000002</v>
      </c>
      <c r="O604" s="4">
        <v>3.0929000000000002</v>
      </c>
      <c r="P604" s="4">
        <v>392.2</v>
      </c>
      <c r="Q604" s="4">
        <v>302.03129999999999</v>
      </c>
      <c r="R604" s="4">
        <v>2.4007999999999998</v>
      </c>
      <c r="S604" s="4">
        <v>304.39999999999998</v>
      </c>
      <c r="T604" s="4">
        <v>38.1</v>
      </c>
      <c r="W604" s="4">
        <v>0</v>
      </c>
      <c r="X604" s="4">
        <v>0.5615</v>
      </c>
      <c r="Y604" s="4">
        <v>12.3</v>
      </c>
      <c r="Z604" s="4">
        <v>842</v>
      </c>
      <c r="AA604" s="4">
        <v>854</v>
      </c>
      <c r="AB604" s="4">
        <v>842</v>
      </c>
      <c r="AC604" s="4">
        <v>73</v>
      </c>
      <c r="AD604" s="4">
        <v>13.66</v>
      </c>
      <c r="AE604" s="4">
        <v>0.31</v>
      </c>
      <c r="AF604" s="4">
        <v>982</v>
      </c>
      <c r="AG604" s="4">
        <v>-5</v>
      </c>
      <c r="AH604" s="4">
        <v>10</v>
      </c>
      <c r="AI604" s="4">
        <v>13</v>
      </c>
      <c r="AJ604" s="4">
        <v>121</v>
      </c>
      <c r="AK604" s="4">
        <v>121.2</v>
      </c>
      <c r="AL604" s="4">
        <v>5.0999999999999996</v>
      </c>
      <c r="AM604" s="4">
        <v>142</v>
      </c>
      <c r="AN604" s="4" t="s">
        <v>155</v>
      </c>
      <c r="AO604" s="4">
        <v>2</v>
      </c>
      <c r="AP604" s="5">
        <v>0.63483796296296291</v>
      </c>
      <c r="AQ604" s="4">
        <v>47.162399000000001</v>
      </c>
      <c r="AR604" s="4">
        <v>-88.491890999999995</v>
      </c>
      <c r="AS604" s="4">
        <v>316.60000000000002</v>
      </c>
      <c r="AT604" s="4">
        <v>39.799999999999997</v>
      </c>
      <c r="AU604" s="4">
        <v>12</v>
      </c>
      <c r="AV604" s="4">
        <v>12</v>
      </c>
      <c r="AW604" s="4" t="s">
        <v>404</v>
      </c>
      <c r="AX604" s="4">
        <v>1.2977780000000001</v>
      </c>
      <c r="AY604" s="4">
        <v>1.0155559999999999</v>
      </c>
      <c r="AZ604" s="4">
        <v>2.3977780000000002</v>
      </c>
      <c r="BA604" s="4">
        <v>11.154</v>
      </c>
      <c r="BB604" s="4">
        <v>12.07</v>
      </c>
      <c r="BC604" s="4">
        <v>1.08</v>
      </c>
      <c r="BD604" s="4">
        <v>16.395</v>
      </c>
      <c r="BE604" s="4">
        <v>2417.3890000000001</v>
      </c>
      <c r="BF604" s="4">
        <v>0.71099999999999997</v>
      </c>
      <c r="BG604" s="4">
        <v>8.1829999999999998</v>
      </c>
      <c r="BH604" s="4">
        <v>6.5000000000000002E-2</v>
      </c>
      <c r="BI604" s="4">
        <v>8.2479999999999993</v>
      </c>
      <c r="BJ604" s="4">
        <v>6.3520000000000003</v>
      </c>
      <c r="BK604" s="4">
        <v>0.05</v>
      </c>
      <c r="BL604" s="4">
        <v>6.4020000000000001</v>
      </c>
      <c r="BM604" s="4">
        <v>0.31719999999999998</v>
      </c>
      <c r="BQ604" s="4">
        <v>81.981999999999999</v>
      </c>
      <c r="BR604" s="4">
        <v>0.483512</v>
      </c>
      <c r="BS604" s="4">
        <v>-5</v>
      </c>
      <c r="BT604" s="4">
        <v>0.203516</v>
      </c>
      <c r="BU604" s="4">
        <v>11.815825</v>
      </c>
      <c r="BV604" s="4">
        <v>4.1110230000000003</v>
      </c>
    </row>
    <row r="605" spans="1:74" x14ac:dyDescent="0.25">
      <c r="A605" s="2">
        <v>42803</v>
      </c>
      <c r="B605" s="3">
        <v>0.42614379629629634</v>
      </c>
      <c r="C605" s="4">
        <v>14.601000000000001</v>
      </c>
      <c r="D605" s="4">
        <v>0.1084</v>
      </c>
      <c r="E605" s="4">
        <v>1084.2070120000001</v>
      </c>
      <c r="F605" s="4">
        <v>496.6</v>
      </c>
      <c r="G605" s="4">
        <v>8.4</v>
      </c>
      <c r="H605" s="4">
        <v>35</v>
      </c>
      <c r="J605" s="4">
        <v>0.6</v>
      </c>
      <c r="K605" s="4">
        <v>0.8528</v>
      </c>
      <c r="L605" s="4">
        <v>12.452500000000001</v>
      </c>
      <c r="M605" s="4">
        <v>9.2499999999999999E-2</v>
      </c>
      <c r="N605" s="4">
        <v>423.54730000000001</v>
      </c>
      <c r="O605" s="4">
        <v>7.1574</v>
      </c>
      <c r="P605" s="4">
        <v>430.7</v>
      </c>
      <c r="Q605" s="4">
        <v>328.76459999999997</v>
      </c>
      <c r="R605" s="4">
        <v>5.5556999999999999</v>
      </c>
      <c r="S605" s="4">
        <v>334.3</v>
      </c>
      <c r="T605" s="4">
        <v>34.955500000000001</v>
      </c>
      <c r="W605" s="4">
        <v>0</v>
      </c>
      <c r="X605" s="4">
        <v>0.51170000000000004</v>
      </c>
      <c r="Y605" s="4">
        <v>12.2</v>
      </c>
      <c r="Z605" s="4">
        <v>840</v>
      </c>
      <c r="AA605" s="4">
        <v>852</v>
      </c>
      <c r="AB605" s="4">
        <v>840</v>
      </c>
      <c r="AC605" s="4">
        <v>73</v>
      </c>
      <c r="AD605" s="4">
        <v>13.66</v>
      </c>
      <c r="AE605" s="4">
        <v>0.31</v>
      </c>
      <c r="AF605" s="4">
        <v>982</v>
      </c>
      <c r="AG605" s="4">
        <v>-5</v>
      </c>
      <c r="AH605" s="4">
        <v>10</v>
      </c>
      <c r="AI605" s="4">
        <v>13</v>
      </c>
      <c r="AJ605" s="4">
        <v>121</v>
      </c>
      <c r="AK605" s="4">
        <v>121.8</v>
      </c>
      <c r="AL605" s="4">
        <v>5.0999999999999996</v>
      </c>
      <c r="AM605" s="4">
        <v>142</v>
      </c>
      <c r="AN605" s="4" t="s">
        <v>155</v>
      </c>
      <c r="AO605" s="4">
        <v>2</v>
      </c>
      <c r="AP605" s="5">
        <v>0.63484953703703706</v>
      </c>
      <c r="AQ605" s="4">
        <v>47.162232000000003</v>
      </c>
      <c r="AR605" s="4">
        <v>-88.491810000000001</v>
      </c>
      <c r="AS605" s="4">
        <v>316.39999999999998</v>
      </c>
      <c r="AT605" s="4">
        <v>41.4</v>
      </c>
      <c r="AU605" s="4">
        <v>12</v>
      </c>
      <c r="AV605" s="4">
        <v>12</v>
      </c>
      <c r="AW605" s="4" t="s">
        <v>404</v>
      </c>
      <c r="AX605" s="4">
        <v>2.0816180000000002</v>
      </c>
      <c r="AY605" s="4">
        <v>1</v>
      </c>
      <c r="AZ605" s="4">
        <v>2.9862139999999999</v>
      </c>
      <c r="BA605" s="4">
        <v>11.154</v>
      </c>
      <c r="BB605" s="4">
        <v>11.53</v>
      </c>
      <c r="BC605" s="4">
        <v>1.03</v>
      </c>
      <c r="BD605" s="4">
        <v>17.254999999999999</v>
      </c>
      <c r="BE605" s="4">
        <v>2400.4490000000001</v>
      </c>
      <c r="BF605" s="4">
        <v>11.345000000000001</v>
      </c>
      <c r="BG605" s="4">
        <v>8.5500000000000007</v>
      </c>
      <c r="BH605" s="4">
        <v>0.14399999999999999</v>
      </c>
      <c r="BI605" s="4">
        <v>8.6950000000000003</v>
      </c>
      <c r="BJ605" s="4">
        <v>6.6369999999999996</v>
      </c>
      <c r="BK605" s="4">
        <v>0.112</v>
      </c>
      <c r="BL605" s="4">
        <v>6.7489999999999997</v>
      </c>
      <c r="BM605" s="4">
        <v>0.27939999999999998</v>
      </c>
      <c r="BQ605" s="4">
        <v>71.721999999999994</v>
      </c>
      <c r="BR605" s="4">
        <v>0.50885400000000003</v>
      </c>
      <c r="BS605" s="4">
        <v>-5</v>
      </c>
      <c r="BT605" s="4">
        <v>0.20172599999999999</v>
      </c>
      <c r="BU605" s="4">
        <v>12.43512</v>
      </c>
      <c r="BV605" s="4">
        <v>4.074865</v>
      </c>
    </row>
    <row r="606" spans="1:74" x14ac:dyDescent="0.25">
      <c r="A606" s="2">
        <v>42803</v>
      </c>
      <c r="B606" s="3">
        <v>0.42615537037037038</v>
      </c>
      <c r="C606" s="4">
        <v>14.593</v>
      </c>
      <c r="D606" s="4">
        <v>0.26869999999999999</v>
      </c>
      <c r="E606" s="4">
        <v>2686.574451</v>
      </c>
      <c r="F606" s="4">
        <v>532.6</v>
      </c>
      <c r="G606" s="4">
        <v>-13</v>
      </c>
      <c r="H606" s="4">
        <v>46.5</v>
      </c>
      <c r="J606" s="4">
        <v>0.5</v>
      </c>
      <c r="K606" s="4">
        <v>0.85129999999999995</v>
      </c>
      <c r="L606" s="4">
        <v>12.422599999999999</v>
      </c>
      <c r="M606" s="4">
        <v>0.22869999999999999</v>
      </c>
      <c r="N606" s="4">
        <v>453.3562</v>
      </c>
      <c r="O606" s="4">
        <v>0</v>
      </c>
      <c r="P606" s="4">
        <v>453.4</v>
      </c>
      <c r="Q606" s="4">
        <v>351.90269999999998</v>
      </c>
      <c r="R606" s="4">
        <v>0</v>
      </c>
      <c r="S606" s="4">
        <v>351.9</v>
      </c>
      <c r="T606" s="4">
        <v>46.495199999999997</v>
      </c>
      <c r="W606" s="4">
        <v>0</v>
      </c>
      <c r="X606" s="4">
        <v>0.42559999999999998</v>
      </c>
      <c r="Y606" s="4">
        <v>12.3</v>
      </c>
      <c r="Z606" s="4">
        <v>840</v>
      </c>
      <c r="AA606" s="4">
        <v>852</v>
      </c>
      <c r="AB606" s="4">
        <v>839</v>
      </c>
      <c r="AC606" s="4">
        <v>73</v>
      </c>
      <c r="AD606" s="4">
        <v>13.66</v>
      </c>
      <c r="AE606" s="4">
        <v>0.31</v>
      </c>
      <c r="AF606" s="4">
        <v>982</v>
      </c>
      <c r="AG606" s="4">
        <v>-5</v>
      </c>
      <c r="AH606" s="4">
        <v>10</v>
      </c>
      <c r="AI606" s="4">
        <v>13</v>
      </c>
      <c r="AJ606" s="4">
        <v>121</v>
      </c>
      <c r="AK606" s="4">
        <v>121.2</v>
      </c>
      <c r="AL606" s="4">
        <v>5.0999999999999996</v>
      </c>
      <c r="AM606" s="4">
        <v>142</v>
      </c>
      <c r="AN606" s="4" t="s">
        <v>155</v>
      </c>
      <c r="AO606" s="4">
        <v>2</v>
      </c>
      <c r="AP606" s="5">
        <v>0.6348611111111111</v>
      </c>
      <c r="AQ606" s="4">
        <v>47.162067</v>
      </c>
      <c r="AR606" s="4">
        <v>-88.491739999999993</v>
      </c>
      <c r="AS606" s="4">
        <v>316.2</v>
      </c>
      <c r="AT606" s="4">
        <v>42.2</v>
      </c>
      <c r="AU606" s="4">
        <v>12</v>
      </c>
      <c r="AV606" s="4">
        <v>11</v>
      </c>
      <c r="AW606" s="4" t="s">
        <v>405</v>
      </c>
      <c r="AX606" s="4">
        <v>0.92877100000000001</v>
      </c>
      <c r="AY606" s="4">
        <v>1.097602</v>
      </c>
      <c r="AZ606" s="4">
        <v>1.926374</v>
      </c>
      <c r="BA606" s="4">
        <v>11.154</v>
      </c>
      <c r="BB606" s="4">
        <v>11.4</v>
      </c>
      <c r="BC606" s="4">
        <v>1.02</v>
      </c>
      <c r="BD606" s="4">
        <v>17.472000000000001</v>
      </c>
      <c r="BE606" s="4">
        <v>2374.2779999999998</v>
      </c>
      <c r="BF606" s="4">
        <v>27.82</v>
      </c>
      <c r="BG606" s="4">
        <v>9.0739999999999998</v>
      </c>
      <c r="BH606" s="4">
        <v>0</v>
      </c>
      <c r="BI606" s="4">
        <v>9.0739999999999998</v>
      </c>
      <c r="BJ606" s="4">
        <v>7.0430000000000001</v>
      </c>
      <c r="BK606" s="4">
        <v>0</v>
      </c>
      <c r="BL606" s="4">
        <v>7.0430000000000001</v>
      </c>
      <c r="BM606" s="4">
        <v>0.36849999999999999</v>
      </c>
      <c r="BQ606" s="4">
        <v>59.15</v>
      </c>
      <c r="BR606" s="4">
        <v>0.52715999999999996</v>
      </c>
      <c r="BS606" s="4">
        <v>-5</v>
      </c>
      <c r="BT606" s="4">
        <v>0.20175799999999999</v>
      </c>
      <c r="BU606" s="4">
        <v>12.882472999999999</v>
      </c>
      <c r="BV606" s="4">
        <v>4.0755119999999998</v>
      </c>
    </row>
    <row r="607" spans="1:74" x14ac:dyDescent="0.25">
      <c r="A607" s="2">
        <v>42803</v>
      </c>
      <c r="B607" s="3">
        <v>0.42616694444444447</v>
      </c>
      <c r="C607" s="4">
        <v>14.119</v>
      </c>
      <c r="D607" s="4">
        <v>0.1222</v>
      </c>
      <c r="E607" s="4">
        <v>1221.969081</v>
      </c>
      <c r="F607" s="4">
        <v>574.29999999999995</v>
      </c>
      <c r="G607" s="4">
        <v>-16.7</v>
      </c>
      <c r="H607" s="4">
        <v>51</v>
      </c>
      <c r="J607" s="4">
        <v>0.5</v>
      </c>
      <c r="K607" s="4">
        <v>0.8569</v>
      </c>
      <c r="L607" s="4">
        <v>12.099</v>
      </c>
      <c r="M607" s="4">
        <v>0.1047</v>
      </c>
      <c r="N607" s="4">
        <v>492.16550000000001</v>
      </c>
      <c r="O607" s="4">
        <v>0</v>
      </c>
      <c r="P607" s="4">
        <v>492.2</v>
      </c>
      <c r="Q607" s="4">
        <v>382.02719999999999</v>
      </c>
      <c r="R607" s="4">
        <v>0</v>
      </c>
      <c r="S607" s="4">
        <v>382</v>
      </c>
      <c r="T607" s="4">
        <v>51.005800000000001</v>
      </c>
      <c r="W607" s="4">
        <v>0</v>
      </c>
      <c r="X607" s="4">
        <v>0.42849999999999999</v>
      </c>
      <c r="Y607" s="4">
        <v>12.3</v>
      </c>
      <c r="Z607" s="4">
        <v>841</v>
      </c>
      <c r="AA607" s="4">
        <v>853</v>
      </c>
      <c r="AB607" s="4">
        <v>840</v>
      </c>
      <c r="AC607" s="4">
        <v>73</v>
      </c>
      <c r="AD607" s="4">
        <v>13.66</v>
      </c>
      <c r="AE607" s="4">
        <v>0.31</v>
      </c>
      <c r="AF607" s="4">
        <v>982</v>
      </c>
      <c r="AG607" s="4">
        <v>-5</v>
      </c>
      <c r="AH607" s="4">
        <v>10</v>
      </c>
      <c r="AI607" s="4">
        <v>13</v>
      </c>
      <c r="AJ607" s="4">
        <v>121</v>
      </c>
      <c r="AK607" s="4">
        <v>120.2</v>
      </c>
      <c r="AL607" s="4">
        <v>4.9000000000000004</v>
      </c>
      <c r="AM607" s="4">
        <v>142</v>
      </c>
      <c r="AN607" s="4" t="s">
        <v>155</v>
      </c>
      <c r="AO607" s="4">
        <v>2</v>
      </c>
      <c r="AP607" s="5">
        <v>0.63487268518518525</v>
      </c>
      <c r="AQ607" s="4">
        <v>47.161897000000003</v>
      </c>
      <c r="AR607" s="4">
        <v>-88.491653999999997</v>
      </c>
      <c r="AS607" s="4">
        <v>316.10000000000002</v>
      </c>
      <c r="AT607" s="4">
        <v>43.3</v>
      </c>
      <c r="AU607" s="4">
        <v>12</v>
      </c>
      <c r="AV607" s="4">
        <v>11</v>
      </c>
      <c r="AW607" s="4" t="s">
        <v>405</v>
      </c>
      <c r="AX607" s="4">
        <v>1.6800200000000001</v>
      </c>
      <c r="AY607" s="4">
        <v>1.0024979999999999</v>
      </c>
      <c r="AZ607" s="4">
        <v>2.5825170000000002</v>
      </c>
      <c r="BA607" s="4">
        <v>11.154</v>
      </c>
      <c r="BB607" s="4">
        <v>11.88</v>
      </c>
      <c r="BC607" s="4">
        <v>1.07</v>
      </c>
      <c r="BD607" s="4">
        <v>16.695</v>
      </c>
      <c r="BE607" s="4">
        <v>2397.4009999999998</v>
      </c>
      <c r="BF607" s="4">
        <v>13.206</v>
      </c>
      <c r="BG607" s="4">
        <v>10.212999999999999</v>
      </c>
      <c r="BH607" s="4">
        <v>0</v>
      </c>
      <c r="BI607" s="4">
        <v>10.212999999999999</v>
      </c>
      <c r="BJ607" s="4">
        <v>7.9269999999999996</v>
      </c>
      <c r="BK607" s="4">
        <v>0</v>
      </c>
      <c r="BL607" s="4">
        <v>7.9269999999999996</v>
      </c>
      <c r="BM607" s="4">
        <v>0.41909999999999997</v>
      </c>
      <c r="BQ607" s="4">
        <v>61.731999999999999</v>
      </c>
      <c r="BR607" s="4">
        <v>0.43497599999999997</v>
      </c>
      <c r="BS607" s="4">
        <v>-5</v>
      </c>
      <c r="BT607" s="4">
        <v>0.201242</v>
      </c>
      <c r="BU607" s="4">
        <v>10.629726</v>
      </c>
      <c r="BV607" s="4">
        <v>4.0650880000000003</v>
      </c>
    </row>
    <row r="608" spans="1:74" x14ac:dyDescent="0.25">
      <c r="A608" s="2">
        <v>42803</v>
      </c>
      <c r="B608" s="3">
        <v>0.42617851851851851</v>
      </c>
      <c r="C608" s="4">
        <v>12.888999999999999</v>
      </c>
      <c r="D608" s="4">
        <v>4.2700000000000002E-2</v>
      </c>
      <c r="E608" s="4">
        <v>427.45098000000002</v>
      </c>
      <c r="F608" s="4">
        <v>568.6</v>
      </c>
      <c r="G608" s="4">
        <v>-29.7</v>
      </c>
      <c r="H608" s="4">
        <v>37.5</v>
      </c>
      <c r="J608" s="4">
        <v>0.5</v>
      </c>
      <c r="K608" s="4">
        <v>0.86899999999999999</v>
      </c>
      <c r="L608" s="4">
        <v>11.1999</v>
      </c>
      <c r="M608" s="4">
        <v>3.7100000000000001E-2</v>
      </c>
      <c r="N608" s="4">
        <v>494.07040000000001</v>
      </c>
      <c r="O608" s="4">
        <v>0</v>
      </c>
      <c r="P608" s="4">
        <v>494.1</v>
      </c>
      <c r="Q608" s="4">
        <v>383.50580000000002</v>
      </c>
      <c r="R608" s="4">
        <v>0</v>
      </c>
      <c r="S608" s="4">
        <v>383.5</v>
      </c>
      <c r="T608" s="4">
        <v>37.468600000000002</v>
      </c>
      <c r="W608" s="4">
        <v>0</v>
      </c>
      <c r="X608" s="4">
        <v>0.4345</v>
      </c>
      <c r="Y608" s="4">
        <v>12.3</v>
      </c>
      <c r="Z608" s="4">
        <v>843</v>
      </c>
      <c r="AA608" s="4">
        <v>856</v>
      </c>
      <c r="AB608" s="4">
        <v>843</v>
      </c>
      <c r="AC608" s="4">
        <v>73</v>
      </c>
      <c r="AD608" s="4">
        <v>13.66</v>
      </c>
      <c r="AE608" s="4">
        <v>0.31</v>
      </c>
      <c r="AF608" s="4">
        <v>982</v>
      </c>
      <c r="AG608" s="4">
        <v>-5</v>
      </c>
      <c r="AH608" s="4">
        <v>10</v>
      </c>
      <c r="AI608" s="4">
        <v>13</v>
      </c>
      <c r="AJ608" s="4">
        <v>121</v>
      </c>
      <c r="AK608" s="4">
        <v>120.8</v>
      </c>
      <c r="AL608" s="4">
        <v>5.0999999999999996</v>
      </c>
      <c r="AM608" s="4">
        <v>142</v>
      </c>
      <c r="AN608" s="4" t="s">
        <v>155</v>
      </c>
      <c r="AO608" s="4">
        <v>2</v>
      </c>
      <c r="AP608" s="5">
        <v>0.63488425925925929</v>
      </c>
      <c r="AQ608" s="4">
        <v>47.161726000000002</v>
      </c>
      <c r="AR608" s="4">
        <v>-88.491552999999996</v>
      </c>
      <c r="AS608" s="4">
        <v>316.10000000000002</v>
      </c>
      <c r="AT608" s="4">
        <v>45.4</v>
      </c>
      <c r="AU608" s="4">
        <v>12</v>
      </c>
      <c r="AV608" s="4">
        <v>10</v>
      </c>
      <c r="AW608" s="4" t="s">
        <v>417</v>
      </c>
      <c r="AX608" s="4">
        <v>0.82337700000000003</v>
      </c>
      <c r="AY608" s="4">
        <v>1</v>
      </c>
      <c r="AZ608" s="4">
        <v>1.7233769999999999</v>
      </c>
      <c r="BA608" s="4">
        <v>11.154</v>
      </c>
      <c r="BB608" s="4">
        <v>13.02</v>
      </c>
      <c r="BC608" s="4">
        <v>1.17</v>
      </c>
      <c r="BD608" s="4">
        <v>15.08</v>
      </c>
      <c r="BE608" s="4">
        <v>2411.0439999999999</v>
      </c>
      <c r="BF608" s="4">
        <v>5.0890000000000004</v>
      </c>
      <c r="BG608" s="4">
        <v>11.138</v>
      </c>
      <c r="BH608" s="4">
        <v>0</v>
      </c>
      <c r="BI608" s="4">
        <v>11.138</v>
      </c>
      <c r="BJ608" s="4">
        <v>8.6460000000000008</v>
      </c>
      <c r="BK608" s="4">
        <v>0</v>
      </c>
      <c r="BL608" s="4">
        <v>8.6460000000000008</v>
      </c>
      <c r="BM608" s="4">
        <v>0.33450000000000002</v>
      </c>
      <c r="BQ608" s="4">
        <v>68.007999999999996</v>
      </c>
      <c r="BR608" s="4">
        <v>0.32516800000000001</v>
      </c>
      <c r="BS608" s="4">
        <v>-5</v>
      </c>
      <c r="BT608" s="4">
        <v>0.200242</v>
      </c>
      <c r="BU608" s="4">
        <v>7.9462929999999998</v>
      </c>
      <c r="BV608" s="4">
        <v>4.0448880000000003</v>
      </c>
    </row>
    <row r="609" spans="1:74" x14ac:dyDescent="0.25">
      <c r="A609" s="2">
        <v>42803</v>
      </c>
      <c r="B609" s="3">
        <v>0.42619009259259261</v>
      </c>
      <c r="C609" s="4">
        <v>11.609</v>
      </c>
      <c r="D609" s="4">
        <v>1.2E-2</v>
      </c>
      <c r="E609" s="4">
        <v>120.262238</v>
      </c>
      <c r="F609" s="4">
        <v>512.1</v>
      </c>
      <c r="G609" s="4">
        <v>-29.8</v>
      </c>
      <c r="H609" s="4">
        <v>31.7</v>
      </c>
      <c r="J609" s="4">
        <v>0.5</v>
      </c>
      <c r="K609" s="4">
        <v>0.88119999999999998</v>
      </c>
      <c r="L609" s="4">
        <v>10.2294</v>
      </c>
      <c r="M609" s="4">
        <v>1.06E-2</v>
      </c>
      <c r="N609" s="4">
        <v>451.25819999999999</v>
      </c>
      <c r="O609" s="4">
        <v>0</v>
      </c>
      <c r="P609" s="4">
        <v>451.3</v>
      </c>
      <c r="Q609" s="4">
        <v>350.27429999999998</v>
      </c>
      <c r="R609" s="4">
        <v>0</v>
      </c>
      <c r="S609" s="4">
        <v>350.3</v>
      </c>
      <c r="T609" s="4">
        <v>31.674399999999999</v>
      </c>
      <c r="W609" s="4">
        <v>0</v>
      </c>
      <c r="X609" s="4">
        <v>0.44059999999999999</v>
      </c>
      <c r="Y609" s="4">
        <v>12.3</v>
      </c>
      <c r="Z609" s="4">
        <v>845</v>
      </c>
      <c r="AA609" s="4">
        <v>857</v>
      </c>
      <c r="AB609" s="4">
        <v>846</v>
      </c>
      <c r="AC609" s="4">
        <v>73</v>
      </c>
      <c r="AD609" s="4">
        <v>13.66</v>
      </c>
      <c r="AE609" s="4">
        <v>0.31</v>
      </c>
      <c r="AF609" s="4">
        <v>982</v>
      </c>
      <c r="AG609" s="4">
        <v>-5</v>
      </c>
      <c r="AH609" s="4">
        <v>10</v>
      </c>
      <c r="AI609" s="4">
        <v>13</v>
      </c>
      <c r="AJ609" s="4">
        <v>121</v>
      </c>
      <c r="AK609" s="4">
        <v>121</v>
      </c>
      <c r="AL609" s="4">
        <v>5</v>
      </c>
      <c r="AM609" s="4">
        <v>142</v>
      </c>
      <c r="AN609" s="4" t="s">
        <v>155</v>
      </c>
      <c r="AO609" s="4">
        <v>2</v>
      </c>
      <c r="AP609" s="5">
        <v>0.63489583333333333</v>
      </c>
      <c r="AQ609" s="4">
        <v>47.161560999999999</v>
      </c>
      <c r="AR609" s="4">
        <v>-88.491429999999994</v>
      </c>
      <c r="AS609" s="4">
        <v>315.89999999999998</v>
      </c>
      <c r="AT609" s="4">
        <v>45.5</v>
      </c>
      <c r="AU609" s="4">
        <v>12</v>
      </c>
      <c r="AV609" s="4">
        <v>11</v>
      </c>
      <c r="AW609" s="4" t="s">
        <v>418</v>
      </c>
      <c r="AX609" s="4">
        <v>0.8</v>
      </c>
      <c r="AY609" s="4">
        <v>1.0973029999999999</v>
      </c>
      <c r="AZ609" s="4">
        <v>1.7</v>
      </c>
      <c r="BA609" s="4">
        <v>11.154</v>
      </c>
      <c r="BB609" s="4">
        <v>14.41</v>
      </c>
      <c r="BC609" s="4">
        <v>1.29</v>
      </c>
      <c r="BD609" s="4">
        <v>13.484</v>
      </c>
      <c r="BE609" s="4">
        <v>2417.4340000000002</v>
      </c>
      <c r="BF609" s="4">
        <v>1.5940000000000001</v>
      </c>
      <c r="BG609" s="4">
        <v>11.167999999999999</v>
      </c>
      <c r="BH609" s="4">
        <v>0</v>
      </c>
      <c r="BI609" s="4">
        <v>11.167999999999999</v>
      </c>
      <c r="BJ609" s="4">
        <v>8.6690000000000005</v>
      </c>
      <c r="BK609" s="4">
        <v>0</v>
      </c>
      <c r="BL609" s="4">
        <v>8.6690000000000005</v>
      </c>
      <c r="BM609" s="4">
        <v>0.31040000000000001</v>
      </c>
      <c r="BQ609" s="4">
        <v>75.706999999999994</v>
      </c>
      <c r="BR609" s="4">
        <v>0.22647400000000001</v>
      </c>
      <c r="BS609" s="4">
        <v>-5</v>
      </c>
      <c r="BT609" s="4">
        <v>0.201516</v>
      </c>
      <c r="BU609" s="4">
        <v>5.534459</v>
      </c>
      <c r="BV609" s="4">
        <v>4.0706230000000003</v>
      </c>
    </row>
    <row r="610" spans="1:74" x14ac:dyDescent="0.25">
      <c r="A610" s="2">
        <v>42803</v>
      </c>
      <c r="B610" s="3">
        <v>0.42620166666666665</v>
      </c>
      <c r="C610" s="4">
        <v>10.98</v>
      </c>
      <c r="D610" s="4">
        <v>5.4999999999999997E-3</v>
      </c>
      <c r="E610" s="4">
        <v>54.879668000000002</v>
      </c>
      <c r="F610" s="4">
        <v>504.8</v>
      </c>
      <c r="G610" s="4">
        <v>-30.9</v>
      </c>
      <c r="H610" s="4">
        <v>31.5</v>
      </c>
      <c r="J610" s="4">
        <v>0.5</v>
      </c>
      <c r="K610" s="4">
        <v>0.88719999999999999</v>
      </c>
      <c r="L610" s="4">
        <v>9.7416999999999998</v>
      </c>
      <c r="M610" s="4">
        <v>4.8999999999999998E-3</v>
      </c>
      <c r="N610" s="4">
        <v>447.86770000000001</v>
      </c>
      <c r="O610" s="4">
        <v>0</v>
      </c>
      <c r="P610" s="4">
        <v>447.9</v>
      </c>
      <c r="Q610" s="4">
        <v>347.64240000000001</v>
      </c>
      <c r="R610" s="4">
        <v>0</v>
      </c>
      <c r="S610" s="4">
        <v>347.6</v>
      </c>
      <c r="T610" s="4">
        <v>31.504200000000001</v>
      </c>
      <c r="W610" s="4">
        <v>0</v>
      </c>
      <c r="X610" s="4">
        <v>0.44359999999999999</v>
      </c>
      <c r="Y610" s="4">
        <v>12.2</v>
      </c>
      <c r="Z610" s="4">
        <v>847</v>
      </c>
      <c r="AA610" s="4">
        <v>859</v>
      </c>
      <c r="AB610" s="4">
        <v>849</v>
      </c>
      <c r="AC610" s="4">
        <v>73</v>
      </c>
      <c r="AD610" s="4">
        <v>13.66</v>
      </c>
      <c r="AE610" s="4">
        <v>0.31</v>
      </c>
      <c r="AF610" s="4">
        <v>982</v>
      </c>
      <c r="AG610" s="4">
        <v>-5</v>
      </c>
      <c r="AH610" s="4">
        <v>10</v>
      </c>
      <c r="AI610" s="4">
        <v>13</v>
      </c>
      <c r="AJ610" s="4">
        <v>120.2</v>
      </c>
      <c r="AK610" s="4">
        <v>120.2</v>
      </c>
      <c r="AL610" s="4">
        <v>5.0999999999999996</v>
      </c>
      <c r="AM610" s="4">
        <v>142</v>
      </c>
      <c r="AN610" s="4" t="s">
        <v>155</v>
      </c>
      <c r="AO610" s="4">
        <v>2</v>
      </c>
      <c r="AP610" s="5">
        <v>0.63490740740740736</v>
      </c>
      <c r="AQ610" s="4">
        <v>47.161405999999999</v>
      </c>
      <c r="AR610" s="4">
        <v>-88.491279000000006</v>
      </c>
      <c r="AS610" s="4">
        <v>315.8</v>
      </c>
      <c r="AT610" s="4">
        <v>45.6</v>
      </c>
      <c r="AU610" s="4">
        <v>12</v>
      </c>
      <c r="AV610" s="4">
        <v>11</v>
      </c>
      <c r="AW610" s="4" t="s">
        <v>418</v>
      </c>
      <c r="AX610" s="4">
        <v>0.99440600000000001</v>
      </c>
      <c r="AY610" s="4">
        <v>1.586014</v>
      </c>
      <c r="AZ610" s="4">
        <v>2.0888110000000002</v>
      </c>
      <c r="BA610" s="4">
        <v>11.154</v>
      </c>
      <c r="BB610" s="4">
        <v>15.2</v>
      </c>
      <c r="BC610" s="4">
        <v>1.36</v>
      </c>
      <c r="BD610" s="4">
        <v>12.712</v>
      </c>
      <c r="BE610" s="4">
        <v>2419.1750000000002</v>
      </c>
      <c r="BF610" s="4">
        <v>0.77</v>
      </c>
      <c r="BG610" s="4">
        <v>11.647</v>
      </c>
      <c r="BH610" s="4">
        <v>0</v>
      </c>
      <c r="BI610" s="4">
        <v>11.647</v>
      </c>
      <c r="BJ610" s="4">
        <v>9.0410000000000004</v>
      </c>
      <c r="BK610" s="4">
        <v>0</v>
      </c>
      <c r="BL610" s="4">
        <v>9.0410000000000004</v>
      </c>
      <c r="BM610" s="4">
        <v>0.32440000000000002</v>
      </c>
      <c r="BQ610" s="4">
        <v>80.099999999999994</v>
      </c>
      <c r="BR610" s="4">
        <v>0.17343800000000001</v>
      </c>
      <c r="BS610" s="4">
        <v>-5</v>
      </c>
      <c r="BT610" s="4">
        <v>0.19896800000000001</v>
      </c>
      <c r="BU610" s="4">
        <v>4.238391</v>
      </c>
      <c r="BV610" s="4">
        <v>4.0191540000000003</v>
      </c>
    </row>
    <row r="611" spans="1:74" x14ac:dyDescent="0.25">
      <c r="A611" s="2">
        <v>42803</v>
      </c>
      <c r="B611" s="3">
        <v>0.4262132407407408</v>
      </c>
      <c r="C611" s="4">
        <v>11.101000000000001</v>
      </c>
      <c r="D611" s="4">
        <v>5.0000000000000001E-3</v>
      </c>
      <c r="E611" s="4">
        <v>50</v>
      </c>
      <c r="F611" s="4">
        <v>421.3</v>
      </c>
      <c r="G611" s="4">
        <v>-31.1</v>
      </c>
      <c r="H611" s="4">
        <v>30.4</v>
      </c>
      <c r="J611" s="4">
        <v>0.5</v>
      </c>
      <c r="K611" s="4">
        <v>0.88600000000000001</v>
      </c>
      <c r="L611" s="4">
        <v>9.8354999999999997</v>
      </c>
      <c r="M611" s="4">
        <v>4.4000000000000003E-3</v>
      </c>
      <c r="N611" s="4">
        <v>373.3107</v>
      </c>
      <c r="O611" s="4">
        <v>0</v>
      </c>
      <c r="P611" s="4">
        <v>373.3</v>
      </c>
      <c r="Q611" s="4">
        <v>289.77010000000001</v>
      </c>
      <c r="R611" s="4">
        <v>0</v>
      </c>
      <c r="S611" s="4">
        <v>289.8</v>
      </c>
      <c r="T611" s="4">
        <v>30.414200000000001</v>
      </c>
      <c r="W611" s="4">
        <v>0</v>
      </c>
      <c r="X611" s="4">
        <v>0.44479999999999997</v>
      </c>
      <c r="Y611" s="4">
        <v>12</v>
      </c>
      <c r="Z611" s="4">
        <v>850</v>
      </c>
      <c r="AA611" s="4">
        <v>861</v>
      </c>
      <c r="AB611" s="4">
        <v>855</v>
      </c>
      <c r="AC611" s="4">
        <v>73</v>
      </c>
      <c r="AD611" s="4">
        <v>13.66</v>
      </c>
      <c r="AE611" s="4">
        <v>0.31</v>
      </c>
      <c r="AF611" s="4">
        <v>982</v>
      </c>
      <c r="AG611" s="4">
        <v>-5</v>
      </c>
      <c r="AH611" s="4">
        <v>10</v>
      </c>
      <c r="AI611" s="4">
        <v>13</v>
      </c>
      <c r="AJ611" s="4">
        <v>120</v>
      </c>
      <c r="AK611" s="4">
        <v>120.8</v>
      </c>
      <c r="AL611" s="4">
        <v>4.9000000000000004</v>
      </c>
      <c r="AM611" s="4">
        <v>142</v>
      </c>
      <c r="AN611" s="4" t="s">
        <v>155</v>
      </c>
      <c r="AO611" s="4">
        <v>2</v>
      </c>
      <c r="AP611" s="5">
        <v>0.63491898148148151</v>
      </c>
      <c r="AQ611" s="4">
        <v>47.161271999999997</v>
      </c>
      <c r="AR611" s="4">
        <v>-88.491114999999994</v>
      </c>
      <c r="AS611" s="4">
        <v>315.8</v>
      </c>
      <c r="AT611" s="4">
        <v>42.9</v>
      </c>
      <c r="AU611" s="4">
        <v>12</v>
      </c>
      <c r="AV611" s="4">
        <v>11</v>
      </c>
      <c r="AW611" s="4" t="s">
        <v>418</v>
      </c>
      <c r="AX611" s="4">
        <v>1</v>
      </c>
      <c r="AY611" s="4">
        <v>1.697103</v>
      </c>
      <c r="AZ611" s="4">
        <v>2.1971029999999998</v>
      </c>
      <c r="BA611" s="4">
        <v>11.154</v>
      </c>
      <c r="BB611" s="4">
        <v>15.04</v>
      </c>
      <c r="BC611" s="4">
        <v>1.35</v>
      </c>
      <c r="BD611" s="4">
        <v>12.863</v>
      </c>
      <c r="BE611" s="4">
        <v>2419.2339999999999</v>
      </c>
      <c r="BF611" s="4">
        <v>0.69399999999999995</v>
      </c>
      <c r="BG611" s="4">
        <v>9.6159999999999997</v>
      </c>
      <c r="BH611" s="4">
        <v>0</v>
      </c>
      <c r="BI611" s="4">
        <v>9.6159999999999997</v>
      </c>
      <c r="BJ611" s="4">
        <v>7.4640000000000004</v>
      </c>
      <c r="BK611" s="4">
        <v>0</v>
      </c>
      <c r="BL611" s="4">
        <v>7.4640000000000004</v>
      </c>
      <c r="BM611" s="4">
        <v>0.31019999999999998</v>
      </c>
      <c r="BQ611" s="4">
        <v>79.557000000000002</v>
      </c>
      <c r="BR611" s="4">
        <v>0.12761600000000001</v>
      </c>
      <c r="BS611" s="4">
        <v>-5</v>
      </c>
      <c r="BT611" s="4">
        <v>0.19420999999999999</v>
      </c>
      <c r="BU611" s="4">
        <v>3.1186159999999998</v>
      </c>
      <c r="BV611" s="4">
        <v>3.9230420000000001</v>
      </c>
    </row>
    <row r="612" spans="1:74" x14ac:dyDescent="0.25">
      <c r="A612" s="2">
        <v>42803</v>
      </c>
      <c r="B612" s="3">
        <v>0.42622481481481483</v>
      </c>
      <c r="C612" s="4">
        <v>11.173</v>
      </c>
      <c r="D612" s="4">
        <v>4.8999999999999998E-3</v>
      </c>
      <c r="E612" s="4">
        <v>48.608991000000003</v>
      </c>
      <c r="F612" s="4">
        <v>357.5</v>
      </c>
      <c r="G612" s="4">
        <v>-28.2</v>
      </c>
      <c r="H612" s="4">
        <v>21.6</v>
      </c>
      <c r="J612" s="4">
        <v>0.78</v>
      </c>
      <c r="K612" s="4">
        <v>0.88549999999999995</v>
      </c>
      <c r="L612" s="4">
        <v>9.8940999999999999</v>
      </c>
      <c r="M612" s="4">
        <v>4.3E-3</v>
      </c>
      <c r="N612" s="4">
        <v>316.58280000000002</v>
      </c>
      <c r="O612" s="4">
        <v>0</v>
      </c>
      <c r="P612" s="4">
        <v>316.60000000000002</v>
      </c>
      <c r="Q612" s="4">
        <v>245.73689999999999</v>
      </c>
      <c r="R612" s="4">
        <v>0</v>
      </c>
      <c r="S612" s="4">
        <v>245.7</v>
      </c>
      <c r="T612" s="4">
        <v>21.609500000000001</v>
      </c>
      <c r="W612" s="4">
        <v>0</v>
      </c>
      <c r="X612" s="4">
        <v>0.69320000000000004</v>
      </c>
      <c r="Y612" s="4">
        <v>12.1</v>
      </c>
      <c r="Z612" s="4">
        <v>850</v>
      </c>
      <c r="AA612" s="4">
        <v>862</v>
      </c>
      <c r="AB612" s="4">
        <v>854</v>
      </c>
      <c r="AC612" s="4">
        <v>73</v>
      </c>
      <c r="AD612" s="4">
        <v>13.66</v>
      </c>
      <c r="AE612" s="4">
        <v>0.31</v>
      </c>
      <c r="AF612" s="4">
        <v>982</v>
      </c>
      <c r="AG612" s="4">
        <v>-5</v>
      </c>
      <c r="AH612" s="4">
        <v>10</v>
      </c>
      <c r="AI612" s="4">
        <v>13</v>
      </c>
      <c r="AJ612" s="4">
        <v>120</v>
      </c>
      <c r="AK612" s="4">
        <v>121</v>
      </c>
      <c r="AL612" s="4">
        <v>5.4</v>
      </c>
      <c r="AM612" s="4">
        <v>142</v>
      </c>
      <c r="AN612" s="4" t="s">
        <v>155</v>
      </c>
      <c r="AO612" s="4">
        <v>2</v>
      </c>
      <c r="AP612" s="5">
        <v>0.63493055555555555</v>
      </c>
      <c r="AQ612" s="4">
        <v>47.161155000000001</v>
      </c>
      <c r="AR612" s="4">
        <v>-88.490962999999994</v>
      </c>
      <c r="AS612" s="4">
        <v>315.60000000000002</v>
      </c>
      <c r="AT612" s="4">
        <v>40.6</v>
      </c>
      <c r="AU612" s="4">
        <v>12</v>
      </c>
      <c r="AV612" s="4">
        <v>11</v>
      </c>
      <c r="AW612" s="4" t="s">
        <v>418</v>
      </c>
      <c r="AX612" s="4">
        <v>1.097003</v>
      </c>
      <c r="AY612" s="4">
        <v>1.0209790000000001</v>
      </c>
      <c r="AZ612" s="4">
        <v>2.1029969999999998</v>
      </c>
      <c r="BA612" s="4">
        <v>11.154</v>
      </c>
      <c r="BB612" s="4">
        <v>14.95</v>
      </c>
      <c r="BC612" s="4">
        <v>1.34</v>
      </c>
      <c r="BD612" s="4">
        <v>12.927</v>
      </c>
      <c r="BE612" s="4">
        <v>2419.4340000000002</v>
      </c>
      <c r="BF612" s="4">
        <v>0.67</v>
      </c>
      <c r="BG612" s="4">
        <v>8.1069999999999993</v>
      </c>
      <c r="BH612" s="4">
        <v>0</v>
      </c>
      <c r="BI612" s="4">
        <v>8.1069999999999993</v>
      </c>
      <c r="BJ612" s="4">
        <v>6.2930000000000001</v>
      </c>
      <c r="BK612" s="4">
        <v>0</v>
      </c>
      <c r="BL612" s="4">
        <v>6.2930000000000001</v>
      </c>
      <c r="BM612" s="4">
        <v>0.21909999999999999</v>
      </c>
      <c r="BQ612" s="4">
        <v>123.254</v>
      </c>
      <c r="BR612" s="4">
        <v>0.11978999999999999</v>
      </c>
      <c r="BS612" s="4">
        <v>-5</v>
      </c>
      <c r="BT612" s="4">
        <v>0.19603200000000001</v>
      </c>
      <c r="BU612" s="4">
        <v>2.9273690000000001</v>
      </c>
      <c r="BV612" s="4">
        <v>3.9598460000000002</v>
      </c>
    </row>
    <row r="613" spans="1:74" x14ac:dyDescent="0.25">
      <c r="A613" s="2">
        <v>42803</v>
      </c>
      <c r="B613" s="3">
        <v>0.42623638888888887</v>
      </c>
      <c r="C613" s="4">
        <v>11.798</v>
      </c>
      <c r="D613" s="4">
        <v>4.0000000000000001E-3</v>
      </c>
      <c r="E613" s="4">
        <v>40.127226</v>
      </c>
      <c r="F613" s="4">
        <v>297.10000000000002</v>
      </c>
      <c r="G613" s="4">
        <v>-26</v>
      </c>
      <c r="H613" s="4">
        <v>14.2</v>
      </c>
      <c r="J613" s="4">
        <v>1.39</v>
      </c>
      <c r="K613" s="4">
        <v>0.87960000000000005</v>
      </c>
      <c r="L613" s="4">
        <v>10.3775</v>
      </c>
      <c r="M613" s="4">
        <v>3.5000000000000001E-3</v>
      </c>
      <c r="N613" s="4">
        <v>261.35640000000001</v>
      </c>
      <c r="O613" s="4">
        <v>0</v>
      </c>
      <c r="P613" s="4">
        <v>261.39999999999998</v>
      </c>
      <c r="Q613" s="4">
        <v>202.86920000000001</v>
      </c>
      <c r="R613" s="4">
        <v>0</v>
      </c>
      <c r="S613" s="4">
        <v>202.9</v>
      </c>
      <c r="T613" s="4">
        <v>14.224399999999999</v>
      </c>
      <c r="W613" s="4">
        <v>0</v>
      </c>
      <c r="X613" s="4">
        <v>1.2222</v>
      </c>
      <c r="Y613" s="4">
        <v>12.2</v>
      </c>
      <c r="Z613" s="4">
        <v>850</v>
      </c>
      <c r="AA613" s="4">
        <v>862</v>
      </c>
      <c r="AB613" s="4">
        <v>854</v>
      </c>
      <c r="AC613" s="4">
        <v>73</v>
      </c>
      <c r="AD613" s="4">
        <v>13.66</v>
      </c>
      <c r="AE613" s="4">
        <v>0.31</v>
      </c>
      <c r="AF613" s="4">
        <v>982</v>
      </c>
      <c r="AG613" s="4">
        <v>-5</v>
      </c>
      <c r="AH613" s="4">
        <v>10</v>
      </c>
      <c r="AI613" s="4">
        <v>13</v>
      </c>
      <c r="AJ613" s="4">
        <v>120.8</v>
      </c>
      <c r="AK613" s="4">
        <v>120.2</v>
      </c>
      <c r="AL613" s="4">
        <v>5.3</v>
      </c>
      <c r="AM613" s="4">
        <v>142</v>
      </c>
      <c r="AN613" s="4" t="s">
        <v>155</v>
      </c>
      <c r="AO613" s="4">
        <v>2</v>
      </c>
      <c r="AP613" s="5">
        <v>0.6349421296296297</v>
      </c>
      <c r="AQ613" s="4">
        <v>47.161031000000001</v>
      </c>
      <c r="AR613" s="4">
        <v>-88.490831999999997</v>
      </c>
      <c r="AS613" s="4">
        <v>315.5</v>
      </c>
      <c r="AT613" s="4">
        <v>37.4</v>
      </c>
      <c r="AU613" s="4">
        <v>12</v>
      </c>
      <c r="AV613" s="4">
        <v>12</v>
      </c>
      <c r="AW613" s="4" t="s">
        <v>404</v>
      </c>
      <c r="AX613" s="4">
        <v>0.80929099999999998</v>
      </c>
      <c r="AY613" s="4">
        <v>1</v>
      </c>
      <c r="AZ613" s="4">
        <v>1.518581</v>
      </c>
      <c r="BA613" s="4">
        <v>11.154</v>
      </c>
      <c r="BB613" s="4">
        <v>14.2</v>
      </c>
      <c r="BC613" s="4">
        <v>1.27</v>
      </c>
      <c r="BD613" s="4">
        <v>13.688000000000001</v>
      </c>
      <c r="BE613" s="4">
        <v>2419.4059999999999</v>
      </c>
      <c r="BF613" s="4">
        <v>0.52400000000000002</v>
      </c>
      <c r="BG613" s="4">
        <v>6.3810000000000002</v>
      </c>
      <c r="BH613" s="4">
        <v>0</v>
      </c>
      <c r="BI613" s="4">
        <v>6.3810000000000002</v>
      </c>
      <c r="BJ613" s="4">
        <v>4.9530000000000003</v>
      </c>
      <c r="BK613" s="4">
        <v>0</v>
      </c>
      <c r="BL613" s="4">
        <v>4.9530000000000003</v>
      </c>
      <c r="BM613" s="4">
        <v>0.13750000000000001</v>
      </c>
      <c r="BQ613" s="4">
        <v>207.179</v>
      </c>
      <c r="BR613" s="4">
        <v>0.12554799999999999</v>
      </c>
      <c r="BS613" s="4">
        <v>-5</v>
      </c>
      <c r="BT613" s="4">
        <v>0.19775799999999999</v>
      </c>
      <c r="BU613" s="4">
        <v>3.0680800000000001</v>
      </c>
      <c r="BV613" s="4">
        <v>3.9947119999999998</v>
      </c>
    </row>
    <row r="614" spans="1:74" x14ac:dyDescent="0.25">
      <c r="A614" s="2">
        <v>42803</v>
      </c>
      <c r="B614" s="3">
        <v>0.42624796296296297</v>
      </c>
      <c r="C614" s="4">
        <v>12.228999999999999</v>
      </c>
      <c r="D614" s="4">
        <v>2.3E-3</v>
      </c>
      <c r="E614" s="4">
        <v>23.319220999999999</v>
      </c>
      <c r="F614" s="4">
        <v>245.7</v>
      </c>
      <c r="G614" s="4">
        <v>-27</v>
      </c>
      <c r="H614" s="4">
        <v>16.899999999999999</v>
      </c>
      <c r="J614" s="4">
        <v>1.89</v>
      </c>
      <c r="K614" s="4">
        <v>0.87570000000000003</v>
      </c>
      <c r="L614" s="4">
        <v>10.7088</v>
      </c>
      <c r="M614" s="4">
        <v>2E-3</v>
      </c>
      <c r="N614" s="4">
        <v>215.1507</v>
      </c>
      <c r="O614" s="4">
        <v>0</v>
      </c>
      <c r="P614" s="4">
        <v>215.2</v>
      </c>
      <c r="Q614" s="4">
        <v>167.00360000000001</v>
      </c>
      <c r="R614" s="4">
        <v>0</v>
      </c>
      <c r="S614" s="4">
        <v>167</v>
      </c>
      <c r="T614" s="4">
        <v>16.940000000000001</v>
      </c>
      <c r="W614" s="4">
        <v>0</v>
      </c>
      <c r="X614" s="4">
        <v>1.6581999999999999</v>
      </c>
      <c r="Y614" s="4">
        <v>12</v>
      </c>
      <c r="Z614" s="4">
        <v>850</v>
      </c>
      <c r="AA614" s="4">
        <v>864</v>
      </c>
      <c r="AB614" s="4">
        <v>856</v>
      </c>
      <c r="AC614" s="4">
        <v>73</v>
      </c>
      <c r="AD614" s="4">
        <v>13.66</v>
      </c>
      <c r="AE614" s="4">
        <v>0.31</v>
      </c>
      <c r="AF614" s="4">
        <v>982</v>
      </c>
      <c r="AG614" s="4">
        <v>-5</v>
      </c>
      <c r="AH614" s="4">
        <v>10</v>
      </c>
      <c r="AI614" s="4">
        <v>13</v>
      </c>
      <c r="AJ614" s="4">
        <v>121</v>
      </c>
      <c r="AK614" s="4">
        <v>120</v>
      </c>
      <c r="AL614" s="4">
        <v>5.7</v>
      </c>
      <c r="AM614" s="4">
        <v>142</v>
      </c>
      <c r="AN614" s="4" t="s">
        <v>155</v>
      </c>
      <c r="AO614" s="4">
        <v>2</v>
      </c>
      <c r="AP614" s="5">
        <v>0.63495370370370374</v>
      </c>
      <c r="AQ614" s="4">
        <v>47.160905999999997</v>
      </c>
      <c r="AR614" s="4">
        <v>-88.490740000000002</v>
      </c>
      <c r="AS614" s="4">
        <v>315.3</v>
      </c>
      <c r="AT614" s="4">
        <v>34.4</v>
      </c>
      <c r="AU614" s="4">
        <v>12</v>
      </c>
      <c r="AV614" s="4">
        <v>12</v>
      </c>
      <c r="AW614" s="4" t="s">
        <v>404</v>
      </c>
      <c r="AX614" s="4">
        <v>0.8</v>
      </c>
      <c r="AY614" s="4">
        <v>1.096803</v>
      </c>
      <c r="AZ614" s="4">
        <v>1.5</v>
      </c>
      <c r="BA614" s="4">
        <v>11.154</v>
      </c>
      <c r="BB614" s="4">
        <v>13.73</v>
      </c>
      <c r="BC614" s="4">
        <v>1.23</v>
      </c>
      <c r="BD614" s="4">
        <v>14.191000000000001</v>
      </c>
      <c r="BE614" s="4">
        <v>2419.4290000000001</v>
      </c>
      <c r="BF614" s="4">
        <v>0.29399999999999998</v>
      </c>
      <c r="BG614" s="4">
        <v>5.09</v>
      </c>
      <c r="BH614" s="4">
        <v>0</v>
      </c>
      <c r="BI614" s="4">
        <v>5.09</v>
      </c>
      <c r="BJ614" s="4">
        <v>3.9510000000000001</v>
      </c>
      <c r="BK614" s="4">
        <v>0</v>
      </c>
      <c r="BL614" s="4">
        <v>3.9510000000000001</v>
      </c>
      <c r="BM614" s="4">
        <v>0.15870000000000001</v>
      </c>
      <c r="BQ614" s="4">
        <v>272.39400000000001</v>
      </c>
      <c r="BR614" s="4">
        <v>0.14291799999999999</v>
      </c>
      <c r="BS614" s="4">
        <v>-5</v>
      </c>
      <c r="BT614" s="4">
        <v>0.194968</v>
      </c>
      <c r="BU614" s="4">
        <v>3.492559</v>
      </c>
      <c r="BV614" s="4">
        <v>3.9383539999999999</v>
      </c>
    </row>
    <row r="615" spans="1:74" x14ac:dyDescent="0.25">
      <c r="A615" s="2">
        <v>42803</v>
      </c>
      <c r="B615" s="3">
        <v>0.42625953703703701</v>
      </c>
      <c r="C615" s="4">
        <v>12.739000000000001</v>
      </c>
      <c r="D615" s="4">
        <v>2.5999999999999999E-3</v>
      </c>
      <c r="E615" s="4">
        <v>26.494346</v>
      </c>
      <c r="F615" s="4">
        <v>215.5</v>
      </c>
      <c r="G615" s="4">
        <v>-23.2</v>
      </c>
      <c r="H615" s="4">
        <v>16</v>
      </c>
      <c r="J615" s="4">
        <v>2.5</v>
      </c>
      <c r="K615" s="4">
        <v>0.87109999999999999</v>
      </c>
      <c r="L615" s="4">
        <v>11.096</v>
      </c>
      <c r="M615" s="4">
        <v>2.3E-3</v>
      </c>
      <c r="N615" s="4">
        <v>187.72730000000001</v>
      </c>
      <c r="O615" s="4">
        <v>0</v>
      </c>
      <c r="P615" s="4">
        <v>187.7</v>
      </c>
      <c r="Q615" s="4">
        <v>145.71709999999999</v>
      </c>
      <c r="R615" s="4">
        <v>0</v>
      </c>
      <c r="S615" s="4">
        <v>145.69999999999999</v>
      </c>
      <c r="T615" s="4">
        <v>16</v>
      </c>
      <c r="W615" s="4">
        <v>0</v>
      </c>
      <c r="X615" s="4">
        <v>2.1808000000000001</v>
      </c>
      <c r="Y615" s="4">
        <v>11.9</v>
      </c>
      <c r="Z615" s="4">
        <v>851</v>
      </c>
      <c r="AA615" s="4">
        <v>866</v>
      </c>
      <c r="AB615" s="4">
        <v>856</v>
      </c>
      <c r="AC615" s="4">
        <v>73</v>
      </c>
      <c r="AD615" s="4">
        <v>13.66</v>
      </c>
      <c r="AE615" s="4">
        <v>0.31</v>
      </c>
      <c r="AF615" s="4">
        <v>982</v>
      </c>
      <c r="AG615" s="4">
        <v>-5</v>
      </c>
      <c r="AH615" s="4">
        <v>10</v>
      </c>
      <c r="AI615" s="4">
        <v>13</v>
      </c>
      <c r="AJ615" s="4">
        <v>120.2</v>
      </c>
      <c r="AK615" s="4">
        <v>120</v>
      </c>
      <c r="AL615" s="4">
        <v>5.8</v>
      </c>
      <c r="AM615" s="4">
        <v>142</v>
      </c>
      <c r="AN615" s="4" t="s">
        <v>155</v>
      </c>
      <c r="AO615" s="4">
        <v>2</v>
      </c>
      <c r="AP615" s="5">
        <v>0.63496527777777778</v>
      </c>
      <c r="AQ615" s="4">
        <v>47.160784999999997</v>
      </c>
      <c r="AR615" s="4">
        <v>-88.490688000000006</v>
      </c>
      <c r="AS615" s="4">
        <v>315.39999999999998</v>
      </c>
      <c r="AT615" s="4">
        <v>31.3</v>
      </c>
      <c r="AU615" s="4">
        <v>12</v>
      </c>
      <c r="AV615" s="4">
        <v>12</v>
      </c>
      <c r="AW615" s="4" t="s">
        <v>404</v>
      </c>
      <c r="AX615" s="4">
        <v>0.8</v>
      </c>
      <c r="AY615" s="4">
        <v>1.1000000000000001</v>
      </c>
      <c r="AZ615" s="4">
        <v>1.5977779999999999</v>
      </c>
      <c r="BA615" s="4">
        <v>11.154</v>
      </c>
      <c r="BB615" s="4">
        <v>13.21</v>
      </c>
      <c r="BC615" s="4">
        <v>1.18</v>
      </c>
      <c r="BD615" s="4">
        <v>14.804</v>
      </c>
      <c r="BE615" s="4">
        <v>2419.105</v>
      </c>
      <c r="BF615" s="4">
        <v>0.32</v>
      </c>
      <c r="BG615" s="4">
        <v>4.2859999999999996</v>
      </c>
      <c r="BH615" s="4">
        <v>0</v>
      </c>
      <c r="BI615" s="4">
        <v>4.2859999999999996</v>
      </c>
      <c r="BJ615" s="4">
        <v>3.327</v>
      </c>
      <c r="BK615" s="4">
        <v>0</v>
      </c>
      <c r="BL615" s="4">
        <v>3.327</v>
      </c>
      <c r="BM615" s="4">
        <v>0.14460000000000001</v>
      </c>
      <c r="BQ615" s="4">
        <v>345.7</v>
      </c>
      <c r="BR615" s="4">
        <v>0.119225</v>
      </c>
      <c r="BS615" s="4">
        <v>-5</v>
      </c>
      <c r="BT615" s="4">
        <v>0.19021399999999999</v>
      </c>
      <c r="BU615" s="4">
        <v>2.9135550000000001</v>
      </c>
      <c r="BV615" s="4">
        <v>3.8423180000000001</v>
      </c>
    </row>
    <row r="616" spans="1:74" x14ac:dyDescent="0.25">
      <c r="A616" s="2">
        <v>42803</v>
      </c>
      <c r="B616" s="3">
        <v>0.4262711111111111</v>
      </c>
      <c r="C616" s="4">
        <v>13.689</v>
      </c>
      <c r="D616" s="4">
        <v>9.9000000000000008E-3</v>
      </c>
      <c r="E616" s="4">
        <v>98.665510999999995</v>
      </c>
      <c r="F616" s="4">
        <v>198.2</v>
      </c>
      <c r="G616" s="4">
        <v>-20.6</v>
      </c>
      <c r="H616" s="4">
        <v>15.6</v>
      </c>
      <c r="J616" s="4">
        <v>2.98</v>
      </c>
      <c r="K616" s="4">
        <v>0.86219999999999997</v>
      </c>
      <c r="L616" s="4">
        <v>11.8032</v>
      </c>
      <c r="M616" s="4">
        <v>8.5000000000000006E-3</v>
      </c>
      <c r="N616" s="4">
        <v>170.91720000000001</v>
      </c>
      <c r="O616" s="4">
        <v>0</v>
      </c>
      <c r="P616" s="4">
        <v>170.9</v>
      </c>
      <c r="Q616" s="4">
        <v>132.66890000000001</v>
      </c>
      <c r="R616" s="4">
        <v>0</v>
      </c>
      <c r="S616" s="4">
        <v>132.69999999999999</v>
      </c>
      <c r="T616" s="4">
        <v>15.5692</v>
      </c>
      <c r="W616" s="4">
        <v>0</v>
      </c>
      <c r="X616" s="4">
        <v>2.5699000000000001</v>
      </c>
      <c r="Y616" s="4">
        <v>11.9</v>
      </c>
      <c r="Z616" s="4">
        <v>852</v>
      </c>
      <c r="AA616" s="4">
        <v>864</v>
      </c>
      <c r="AB616" s="4">
        <v>855</v>
      </c>
      <c r="AC616" s="4">
        <v>73</v>
      </c>
      <c r="AD616" s="4">
        <v>13.66</v>
      </c>
      <c r="AE616" s="4">
        <v>0.31</v>
      </c>
      <c r="AF616" s="4">
        <v>982</v>
      </c>
      <c r="AG616" s="4">
        <v>-5</v>
      </c>
      <c r="AH616" s="4">
        <v>10</v>
      </c>
      <c r="AI616" s="4">
        <v>13</v>
      </c>
      <c r="AJ616" s="4">
        <v>120</v>
      </c>
      <c r="AK616" s="4">
        <v>120</v>
      </c>
      <c r="AL616" s="4">
        <v>5.6</v>
      </c>
      <c r="AM616" s="4">
        <v>142</v>
      </c>
      <c r="AN616" s="4" t="s">
        <v>155</v>
      </c>
      <c r="AO616" s="4">
        <v>2</v>
      </c>
      <c r="AP616" s="5">
        <v>0.63497685185185182</v>
      </c>
      <c r="AQ616" s="4">
        <v>47.160665999999999</v>
      </c>
      <c r="AR616" s="4">
        <v>-88.490672000000004</v>
      </c>
      <c r="AS616" s="4">
        <v>315.39999999999998</v>
      </c>
      <c r="AT616" s="4">
        <v>30.2</v>
      </c>
      <c r="AU616" s="4">
        <v>12</v>
      </c>
      <c r="AV616" s="4">
        <v>12</v>
      </c>
      <c r="AW616" s="4" t="s">
        <v>404</v>
      </c>
      <c r="AX616" s="4">
        <v>1.288511</v>
      </c>
      <c r="AY616" s="4">
        <v>1.0022979999999999</v>
      </c>
      <c r="AZ616" s="4">
        <v>1.9908090000000001</v>
      </c>
      <c r="BA616" s="4">
        <v>11.154</v>
      </c>
      <c r="BB616" s="4">
        <v>12.34</v>
      </c>
      <c r="BC616" s="4">
        <v>1.1100000000000001</v>
      </c>
      <c r="BD616" s="4">
        <v>15.981</v>
      </c>
      <c r="BE616" s="4">
        <v>2417.3690000000001</v>
      </c>
      <c r="BF616" s="4">
        <v>1.109</v>
      </c>
      <c r="BG616" s="4">
        <v>3.6659999999999999</v>
      </c>
      <c r="BH616" s="4">
        <v>0</v>
      </c>
      <c r="BI616" s="4">
        <v>3.6659999999999999</v>
      </c>
      <c r="BJ616" s="4">
        <v>2.8450000000000002</v>
      </c>
      <c r="BK616" s="4">
        <v>0</v>
      </c>
      <c r="BL616" s="4">
        <v>2.8450000000000002</v>
      </c>
      <c r="BM616" s="4">
        <v>0.13220000000000001</v>
      </c>
      <c r="BQ616" s="4">
        <v>382.70299999999997</v>
      </c>
      <c r="BR616" s="4">
        <v>0.12970200000000001</v>
      </c>
      <c r="BS616" s="4">
        <v>-5</v>
      </c>
      <c r="BT616" s="4">
        <v>0.189</v>
      </c>
      <c r="BU616" s="4">
        <v>3.1695850000000001</v>
      </c>
      <c r="BV616" s="4">
        <v>3.8178000000000001</v>
      </c>
    </row>
    <row r="617" spans="1:74" x14ac:dyDescent="0.25">
      <c r="A617" s="2">
        <v>42803</v>
      </c>
      <c r="B617" s="3">
        <v>0.42628268518518514</v>
      </c>
      <c r="C617" s="4">
        <v>14.311</v>
      </c>
      <c r="D617" s="4">
        <v>0.3362</v>
      </c>
      <c r="E617" s="4">
        <v>3362.01278</v>
      </c>
      <c r="F617" s="4">
        <v>195.3</v>
      </c>
      <c r="G617" s="4">
        <v>-17</v>
      </c>
      <c r="H617" s="4">
        <v>8.8000000000000007</v>
      </c>
      <c r="J617" s="4">
        <v>3.3</v>
      </c>
      <c r="K617" s="4">
        <v>0.85340000000000005</v>
      </c>
      <c r="L617" s="4">
        <v>12.212300000000001</v>
      </c>
      <c r="M617" s="4">
        <v>0.28689999999999999</v>
      </c>
      <c r="N617" s="4">
        <v>166.68289999999999</v>
      </c>
      <c r="O617" s="4">
        <v>0</v>
      </c>
      <c r="P617" s="4">
        <v>166.7</v>
      </c>
      <c r="Q617" s="4">
        <v>129.38210000000001</v>
      </c>
      <c r="R617" s="4">
        <v>0</v>
      </c>
      <c r="S617" s="4">
        <v>129.4</v>
      </c>
      <c r="T617" s="4">
        <v>8.8414000000000001</v>
      </c>
      <c r="W617" s="4">
        <v>0</v>
      </c>
      <c r="X617" s="4">
        <v>2.8130999999999999</v>
      </c>
      <c r="Y617" s="4">
        <v>12.1</v>
      </c>
      <c r="Z617" s="4">
        <v>850</v>
      </c>
      <c r="AA617" s="4">
        <v>863</v>
      </c>
      <c r="AB617" s="4">
        <v>853</v>
      </c>
      <c r="AC617" s="4">
        <v>73</v>
      </c>
      <c r="AD617" s="4">
        <v>13.66</v>
      </c>
      <c r="AE617" s="4">
        <v>0.31</v>
      </c>
      <c r="AF617" s="4">
        <v>982</v>
      </c>
      <c r="AG617" s="4">
        <v>-5</v>
      </c>
      <c r="AH617" s="4">
        <v>10</v>
      </c>
      <c r="AI617" s="4">
        <v>13</v>
      </c>
      <c r="AJ617" s="4">
        <v>120</v>
      </c>
      <c r="AK617" s="4">
        <v>120</v>
      </c>
      <c r="AL617" s="4">
        <v>5.8</v>
      </c>
      <c r="AM617" s="4">
        <v>142</v>
      </c>
      <c r="AN617" s="4" t="s">
        <v>155</v>
      </c>
      <c r="AO617" s="4">
        <v>2</v>
      </c>
      <c r="AP617" s="5">
        <v>0.63498842592592586</v>
      </c>
      <c r="AQ617" s="4">
        <v>47.160556</v>
      </c>
      <c r="AR617" s="4">
        <v>-88.490673000000001</v>
      </c>
      <c r="AS617" s="4">
        <v>315.39999999999998</v>
      </c>
      <c r="AT617" s="4">
        <v>28.5</v>
      </c>
      <c r="AU617" s="4">
        <v>12</v>
      </c>
      <c r="AV617" s="4">
        <v>12</v>
      </c>
      <c r="AW617" s="4" t="s">
        <v>404</v>
      </c>
      <c r="AX617" s="4">
        <v>1.3</v>
      </c>
      <c r="AY617" s="4">
        <v>1</v>
      </c>
      <c r="AZ617" s="4">
        <v>2</v>
      </c>
      <c r="BA617" s="4">
        <v>11.154</v>
      </c>
      <c r="BB617" s="4">
        <v>11.55</v>
      </c>
      <c r="BC617" s="4">
        <v>1.04</v>
      </c>
      <c r="BD617" s="4">
        <v>17.181999999999999</v>
      </c>
      <c r="BE617" s="4">
        <v>2363.2779999999998</v>
      </c>
      <c r="BF617" s="4">
        <v>35.337000000000003</v>
      </c>
      <c r="BG617" s="4">
        <v>3.3780000000000001</v>
      </c>
      <c r="BH617" s="4">
        <v>0</v>
      </c>
      <c r="BI617" s="4">
        <v>3.3780000000000001</v>
      </c>
      <c r="BJ617" s="4">
        <v>2.6219999999999999</v>
      </c>
      <c r="BK617" s="4">
        <v>0</v>
      </c>
      <c r="BL617" s="4">
        <v>2.6219999999999999</v>
      </c>
      <c r="BM617" s="4">
        <v>7.0900000000000005E-2</v>
      </c>
      <c r="BQ617" s="4">
        <v>395.82600000000002</v>
      </c>
      <c r="BR617" s="4">
        <v>0.19436600000000001</v>
      </c>
      <c r="BS617" s="4">
        <v>-5</v>
      </c>
      <c r="BT617" s="4">
        <v>0.19278999999999999</v>
      </c>
      <c r="BU617" s="4">
        <v>4.7498199999999997</v>
      </c>
      <c r="BV617" s="4">
        <v>3.894358</v>
      </c>
    </row>
    <row r="618" spans="1:74" x14ac:dyDescent="0.25">
      <c r="A618" s="2">
        <v>42803</v>
      </c>
      <c r="B618" s="3">
        <v>0.42629425925925929</v>
      </c>
      <c r="C618" s="4">
        <v>13.765000000000001</v>
      </c>
      <c r="D618" s="4">
        <v>1.1173</v>
      </c>
      <c r="E618" s="4">
        <v>11173.148936</v>
      </c>
      <c r="F618" s="4">
        <v>195.2</v>
      </c>
      <c r="G618" s="4">
        <v>-16.899999999999999</v>
      </c>
      <c r="H618" s="4">
        <v>21.6</v>
      </c>
      <c r="J618" s="4">
        <v>3.5</v>
      </c>
      <c r="K618" s="4">
        <v>0.85009999999999997</v>
      </c>
      <c r="L618" s="4">
        <v>11.7011</v>
      </c>
      <c r="M618" s="4">
        <v>0.94979999999999998</v>
      </c>
      <c r="N618" s="4">
        <v>165.93450000000001</v>
      </c>
      <c r="O618" s="4">
        <v>0</v>
      </c>
      <c r="P618" s="4">
        <v>165.9</v>
      </c>
      <c r="Q618" s="4">
        <v>128.80109999999999</v>
      </c>
      <c r="R618" s="4">
        <v>0</v>
      </c>
      <c r="S618" s="4">
        <v>128.80000000000001</v>
      </c>
      <c r="T618" s="4">
        <v>21.5518</v>
      </c>
      <c r="W618" s="4">
        <v>0</v>
      </c>
      <c r="X618" s="4">
        <v>2.9752999999999998</v>
      </c>
      <c r="Y618" s="4">
        <v>12.2</v>
      </c>
      <c r="Z618" s="4">
        <v>849</v>
      </c>
      <c r="AA618" s="4">
        <v>861</v>
      </c>
      <c r="AB618" s="4">
        <v>851</v>
      </c>
      <c r="AC618" s="4">
        <v>73</v>
      </c>
      <c r="AD618" s="4">
        <v>13.66</v>
      </c>
      <c r="AE618" s="4">
        <v>0.31</v>
      </c>
      <c r="AF618" s="4">
        <v>982</v>
      </c>
      <c r="AG618" s="4">
        <v>-5</v>
      </c>
      <c r="AH618" s="4">
        <v>10</v>
      </c>
      <c r="AI618" s="4">
        <v>13</v>
      </c>
      <c r="AJ618" s="4">
        <v>120</v>
      </c>
      <c r="AK618" s="4">
        <v>120</v>
      </c>
      <c r="AL618" s="4">
        <v>5.5</v>
      </c>
      <c r="AM618" s="4">
        <v>142</v>
      </c>
      <c r="AN618" s="4" t="s">
        <v>155</v>
      </c>
      <c r="AO618" s="4">
        <v>2</v>
      </c>
      <c r="AP618" s="5">
        <v>0.63500000000000001</v>
      </c>
      <c r="AQ618" s="4">
        <v>47.160454999999999</v>
      </c>
      <c r="AR618" s="4">
        <v>-88.490688000000006</v>
      </c>
      <c r="AS618" s="4">
        <v>315.10000000000002</v>
      </c>
      <c r="AT618" s="4">
        <v>26.7</v>
      </c>
      <c r="AU618" s="4">
        <v>12</v>
      </c>
      <c r="AV618" s="4">
        <v>12</v>
      </c>
      <c r="AW618" s="4" t="s">
        <v>404</v>
      </c>
      <c r="AX618" s="4">
        <v>1.3</v>
      </c>
      <c r="AY618" s="4">
        <v>1.1948049999999999</v>
      </c>
      <c r="AZ618" s="4">
        <v>2.0974029999999999</v>
      </c>
      <c r="BA618" s="4">
        <v>11.154</v>
      </c>
      <c r="BB618" s="4">
        <v>11.29</v>
      </c>
      <c r="BC618" s="4">
        <v>1.01</v>
      </c>
      <c r="BD618" s="4">
        <v>17.637</v>
      </c>
      <c r="BE618" s="4">
        <v>2236.8679999999999</v>
      </c>
      <c r="BF618" s="4">
        <v>115.56399999999999</v>
      </c>
      <c r="BG618" s="4">
        <v>3.3220000000000001</v>
      </c>
      <c r="BH618" s="4">
        <v>0</v>
      </c>
      <c r="BI618" s="4">
        <v>3.3220000000000001</v>
      </c>
      <c r="BJ618" s="4">
        <v>2.5790000000000002</v>
      </c>
      <c r="BK618" s="4">
        <v>0</v>
      </c>
      <c r="BL618" s="4">
        <v>2.5790000000000002</v>
      </c>
      <c r="BM618" s="4">
        <v>0.17080000000000001</v>
      </c>
      <c r="BQ618" s="4">
        <v>413.55799999999999</v>
      </c>
      <c r="BR618" s="4">
        <v>0.284252</v>
      </c>
      <c r="BS618" s="4">
        <v>-5</v>
      </c>
      <c r="BT618" s="4">
        <v>0.19930600000000001</v>
      </c>
      <c r="BU618" s="4">
        <v>6.9464079999999999</v>
      </c>
      <c r="BV618" s="4">
        <v>4.0259809999999998</v>
      </c>
    </row>
    <row r="619" spans="1:74" x14ac:dyDescent="0.25">
      <c r="A619" s="2">
        <v>42803</v>
      </c>
      <c r="B619" s="3">
        <v>0.42630583333333333</v>
      </c>
      <c r="C619" s="4">
        <v>13.606999999999999</v>
      </c>
      <c r="D619" s="4">
        <v>1.9318</v>
      </c>
      <c r="E619" s="4">
        <v>19317.829786999999</v>
      </c>
      <c r="F619" s="4">
        <v>168.8</v>
      </c>
      <c r="G619" s="4">
        <v>-16.8</v>
      </c>
      <c r="H619" s="4">
        <v>87.4</v>
      </c>
      <c r="J619" s="4">
        <v>3.5</v>
      </c>
      <c r="K619" s="4">
        <v>0.84279999999999999</v>
      </c>
      <c r="L619" s="4">
        <v>11.467599999999999</v>
      </c>
      <c r="M619" s="4">
        <v>1.6281000000000001</v>
      </c>
      <c r="N619" s="4">
        <v>142.27269999999999</v>
      </c>
      <c r="O619" s="4">
        <v>0</v>
      </c>
      <c r="P619" s="4">
        <v>142.30000000000001</v>
      </c>
      <c r="Q619" s="4">
        <v>110.4345</v>
      </c>
      <c r="R619" s="4">
        <v>0</v>
      </c>
      <c r="S619" s="4">
        <v>110.4</v>
      </c>
      <c r="T619" s="4">
        <v>87.371899999999997</v>
      </c>
      <c r="W619" s="4">
        <v>0</v>
      </c>
      <c r="X619" s="4">
        <v>2.9498000000000002</v>
      </c>
      <c r="Y619" s="4">
        <v>12</v>
      </c>
      <c r="Z619" s="4">
        <v>850</v>
      </c>
      <c r="AA619" s="4">
        <v>863</v>
      </c>
      <c r="AB619" s="4">
        <v>853</v>
      </c>
      <c r="AC619" s="4">
        <v>73</v>
      </c>
      <c r="AD619" s="4">
        <v>13.66</v>
      </c>
      <c r="AE619" s="4">
        <v>0.31</v>
      </c>
      <c r="AF619" s="4">
        <v>982</v>
      </c>
      <c r="AG619" s="4">
        <v>-5</v>
      </c>
      <c r="AH619" s="4">
        <v>10</v>
      </c>
      <c r="AI619" s="4">
        <v>13</v>
      </c>
      <c r="AJ619" s="4">
        <v>120</v>
      </c>
      <c r="AK619" s="4">
        <v>119.2</v>
      </c>
      <c r="AL619" s="4">
        <v>5.0999999999999996</v>
      </c>
      <c r="AM619" s="4">
        <v>142</v>
      </c>
      <c r="AN619" s="4" t="s">
        <v>155</v>
      </c>
      <c r="AO619" s="4">
        <v>2</v>
      </c>
      <c r="AP619" s="5">
        <v>0.63501157407407405</v>
      </c>
      <c r="AQ619" s="4">
        <v>47.160350999999999</v>
      </c>
      <c r="AR619" s="4">
        <v>-88.490688000000006</v>
      </c>
      <c r="AS619" s="4">
        <v>314.89999999999998</v>
      </c>
      <c r="AT619" s="4">
        <v>26.2</v>
      </c>
      <c r="AU619" s="4">
        <v>12</v>
      </c>
      <c r="AV619" s="4">
        <v>12</v>
      </c>
      <c r="AW619" s="4" t="s">
        <v>404</v>
      </c>
      <c r="AX619" s="4">
        <v>1.689211</v>
      </c>
      <c r="AY619" s="4">
        <v>1.6865129999999999</v>
      </c>
      <c r="AZ619" s="4">
        <v>2.7811189999999999</v>
      </c>
      <c r="BA619" s="4">
        <v>11.154</v>
      </c>
      <c r="BB619" s="4">
        <v>10.75</v>
      </c>
      <c r="BC619" s="4">
        <v>0.96</v>
      </c>
      <c r="BD619" s="4">
        <v>18.652000000000001</v>
      </c>
      <c r="BE619" s="4">
        <v>2116.4670000000001</v>
      </c>
      <c r="BF619" s="4">
        <v>191.249</v>
      </c>
      <c r="BG619" s="4">
        <v>2.75</v>
      </c>
      <c r="BH619" s="4">
        <v>0</v>
      </c>
      <c r="BI619" s="4">
        <v>2.75</v>
      </c>
      <c r="BJ619" s="4">
        <v>2.1339999999999999</v>
      </c>
      <c r="BK619" s="4">
        <v>0</v>
      </c>
      <c r="BL619" s="4">
        <v>2.1339999999999999</v>
      </c>
      <c r="BM619" s="4">
        <v>0.66859999999999997</v>
      </c>
      <c r="BQ619" s="4">
        <v>395.84899999999999</v>
      </c>
      <c r="BR619" s="4">
        <v>0.30396800000000002</v>
      </c>
      <c r="BS619" s="4">
        <v>-5</v>
      </c>
      <c r="BT619" s="4">
        <v>0.19796800000000001</v>
      </c>
      <c r="BU619" s="4">
        <v>7.4282170000000001</v>
      </c>
      <c r="BV619" s="4">
        <v>3.9989539999999999</v>
      </c>
    </row>
    <row r="620" spans="1:74" x14ac:dyDescent="0.25">
      <c r="A620" s="2">
        <v>42803</v>
      </c>
      <c r="B620" s="3">
        <v>0.42631740740740742</v>
      </c>
      <c r="C620" s="4">
        <v>13.750999999999999</v>
      </c>
      <c r="D620" s="4">
        <v>1.3683000000000001</v>
      </c>
      <c r="E620" s="4">
        <v>13682.775509999999</v>
      </c>
      <c r="F620" s="4">
        <v>139.19999999999999</v>
      </c>
      <c r="G620" s="4">
        <v>-20.9</v>
      </c>
      <c r="H620" s="4">
        <v>133.9</v>
      </c>
      <c r="J620" s="4">
        <v>3.26</v>
      </c>
      <c r="K620" s="4">
        <v>0.84719999999999995</v>
      </c>
      <c r="L620" s="4">
        <v>11.6501</v>
      </c>
      <c r="M620" s="4">
        <v>1.1592</v>
      </c>
      <c r="N620" s="4">
        <v>117.9714</v>
      </c>
      <c r="O620" s="4">
        <v>0</v>
      </c>
      <c r="P620" s="4">
        <v>118</v>
      </c>
      <c r="Q620" s="4">
        <v>91.571399999999997</v>
      </c>
      <c r="R620" s="4">
        <v>0</v>
      </c>
      <c r="S620" s="4">
        <v>91.6</v>
      </c>
      <c r="T620" s="4">
        <v>133.92160000000001</v>
      </c>
      <c r="W620" s="4">
        <v>0</v>
      </c>
      <c r="X620" s="4">
        <v>2.7612000000000001</v>
      </c>
      <c r="Y620" s="4">
        <v>11.8</v>
      </c>
      <c r="Z620" s="4">
        <v>852</v>
      </c>
      <c r="AA620" s="4">
        <v>863</v>
      </c>
      <c r="AB620" s="4">
        <v>852</v>
      </c>
      <c r="AC620" s="4">
        <v>73</v>
      </c>
      <c r="AD620" s="4">
        <v>13.66</v>
      </c>
      <c r="AE620" s="4">
        <v>0.31</v>
      </c>
      <c r="AF620" s="4">
        <v>982</v>
      </c>
      <c r="AG620" s="4">
        <v>-5</v>
      </c>
      <c r="AH620" s="4">
        <v>10</v>
      </c>
      <c r="AI620" s="4">
        <v>13</v>
      </c>
      <c r="AJ620" s="4">
        <v>120</v>
      </c>
      <c r="AK620" s="4">
        <v>119.8</v>
      </c>
      <c r="AL620" s="4">
        <v>4.8</v>
      </c>
      <c r="AM620" s="4">
        <v>142</v>
      </c>
      <c r="AN620" s="4" t="s">
        <v>155</v>
      </c>
      <c r="AO620" s="4">
        <v>2</v>
      </c>
      <c r="AP620" s="5">
        <v>0.6350231481481482</v>
      </c>
      <c r="AQ620" s="4">
        <v>47.160243000000001</v>
      </c>
      <c r="AR620" s="4">
        <v>-88.490688000000006</v>
      </c>
      <c r="AS620" s="4">
        <v>314.3</v>
      </c>
      <c r="AT620" s="4">
        <v>26.8</v>
      </c>
      <c r="AU620" s="4">
        <v>12</v>
      </c>
      <c r="AV620" s="4">
        <v>12</v>
      </c>
      <c r="AW620" s="4" t="s">
        <v>404</v>
      </c>
      <c r="AX620" s="4">
        <v>1.213986</v>
      </c>
      <c r="AY620" s="4">
        <v>1.7</v>
      </c>
      <c r="AZ620" s="4">
        <v>2.11958</v>
      </c>
      <c r="BA620" s="4">
        <v>11.154</v>
      </c>
      <c r="BB620" s="4">
        <v>11.09</v>
      </c>
      <c r="BC620" s="4">
        <v>0.99</v>
      </c>
      <c r="BD620" s="4">
        <v>18.033000000000001</v>
      </c>
      <c r="BE620" s="4">
        <v>2197.5509999999999</v>
      </c>
      <c r="BF620" s="4">
        <v>139.173</v>
      </c>
      <c r="BG620" s="4">
        <v>2.33</v>
      </c>
      <c r="BH620" s="4">
        <v>0</v>
      </c>
      <c r="BI620" s="4">
        <v>2.33</v>
      </c>
      <c r="BJ620" s="4">
        <v>1.8089999999999999</v>
      </c>
      <c r="BK620" s="4">
        <v>0</v>
      </c>
      <c r="BL620" s="4">
        <v>1.8089999999999999</v>
      </c>
      <c r="BM620" s="4">
        <v>1.0475000000000001</v>
      </c>
      <c r="BQ620" s="4">
        <v>378.70600000000002</v>
      </c>
      <c r="BR620" s="4">
        <v>0.30754799999999999</v>
      </c>
      <c r="BS620" s="4">
        <v>-5</v>
      </c>
      <c r="BT620" s="4">
        <v>0.191694</v>
      </c>
      <c r="BU620" s="4">
        <v>7.5157049999999996</v>
      </c>
      <c r="BV620" s="4">
        <v>3.8722189999999999</v>
      </c>
    </row>
    <row r="621" spans="1:74" x14ac:dyDescent="0.25">
      <c r="A621" s="2">
        <v>42803</v>
      </c>
      <c r="B621" s="3">
        <v>0.42632898148148146</v>
      </c>
      <c r="C621" s="4">
        <v>13.933</v>
      </c>
      <c r="D621" s="4">
        <v>0.94320000000000004</v>
      </c>
      <c r="E621" s="4">
        <v>9432.4890830000004</v>
      </c>
      <c r="F621" s="4">
        <v>125.2</v>
      </c>
      <c r="G621" s="4">
        <v>-21.7</v>
      </c>
      <c r="H621" s="4">
        <v>152.5</v>
      </c>
      <c r="J621" s="4">
        <v>2.9</v>
      </c>
      <c r="K621" s="4">
        <v>0.84989999999999999</v>
      </c>
      <c r="L621" s="4">
        <v>11.8422</v>
      </c>
      <c r="M621" s="4">
        <v>0.80169999999999997</v>
      </c>
      <c r="N621" s="4">
        <v>106.3747</v>
      </c>
      <c r="O621" s="4">
        <v>0</v>
      </c>
      <c r="P621" s="4">
        <v>106.4</v>
      </c>
      <c r="Q621" s="4">
        <v>82.569800000000001</v>
      </c>
      <c r="R621" s="4">
        <v>0</v>
      </c>
      <c r="S621" s="4">
        <v>82.6</v>
      </c>
      <c r="T621" s="4">
        <v>152.5436</v>
      </c>
      <c r="W621" s="4">
        <v>0</v>
      </c>
      <c r="X621" s="4">
        <v>2.4670000000000001</v>
      </c>
      <c r="Y621" s="4">
        <v>11.8</v>
      </c>
      <c r="Z621" s="4">
        <v>851</v>
      </c>
      <c r="AA621" s="4">
        <v>863</v>
      </c>
      <c r="AB621" s="4">
        <v>850</v>
      </c>
      <c r="AC621" s="4">
        <v>73</v>
      </c>
      <c r="AD621" s="4">
        <v>13.66</v>
      </c>
      <c r="AE621" s="4">
        <v>0.31</v>
      </c>
      <c r="AF621" s="4">
        <v>982</v>
      </c>
      <c r="AG621" s="4">
        <v>-5</v>
      </c>
      <c r="AH621" s="4">
        <v>10</v>
      </c>
      <c r="AI621" s="4">
        <v>13</v>
      </c>
      <c r="AJ621" s="4">
        <v>120</v>
      </c>
      <c r="AK621" s="4">
        <v>120</v>
      </c>
      <c r="AL621" s="4">
        <v>4.5999999999999996</v>
      </c>
      <c r="AM621" s="4">
        <v>142</v>
      </c>
      <c r="AN621" s="4" t="s">
        <v>155</v>
      </c>
      <c r="AO621" s="4">
        <v>2</v>
      </c>
      <c r="AP621" s="5">
        <v>0.63503472222222224</v>
      </c>
      <c r="AQ621" s="4">
        <v>47.160133000000002</v>
      </c>
      <c r="AR621" s="4">
        <v>-88.490682000000007</v>
      </c>
      <c r="AS621" s="4">
        <v>314</v>
      </c>
      <c r="AT621" s="4">
        <v>27.4</v>
      </c>
      <c r="AU621" s="4">
        <v>12</v>
      </c>
      <c r="AV621" s="4">
        <v>12</v>
      </c>
      <c r="AW621" s="4" t="s">
        <v>404</v>
      </c>
      <c r="AX621" s="4">
        <v>1.2</v>
      </c>
      <c r="AY621" s="4">
        <v>1.8942060000000001</v>
      </c>
      <c r="AZ621" s="4">
        <v>2.294206</v>
      </c>
      <c r="BA621" s="4">
        <v>11.154</v>
      </c>
      <c r="BB621" s="4">
        <v>11.31</v>
      </c>
      <c r="BC621" s="4">
        <v>1.01</v>
      </c>
      <c r="BD621" s="4">
        <v>17.658000000000001</v>
      </c>
      <c r="BE621" s="4">
        <v>2262.7539999999999</v>
      </c>
      <c r="BF621" s="4">
        <v>97.497</v>
      </c>
      <c r="BG621" s="4">
        <v>2.129</v>
      </c>
      <c r="BH621" s="4">
        <v>0</v>
      </c>
      <c r="BI621" s="4">
        <v>2.129</v>
      </c>
      <c r="BJ621" s="4">
        <v>1.6519999999999999</v>
      </c>
      <c r="BK621" s="4">
        <v>0</v>
      </c>
      <c r="BL621" s="4">
        <v>1.6519999999999999</v>
      </c>
      <c r="BM621" s="4">
        <v>1.2085999999999999</v>
      </c>
      <c r="BQ621" s="4">
        <v>342.74599999999998</v>
      </c>
      <c r="BR621" s="4">
        <v>0.32946599999999998</v>
      </c>
      <c r="BS621" s="4">
        <v>-5</v>
      </c>
      <c r="BT621" s="4">
        <v>0.19075800000000001</v>
      </c>
      <c r="BU621" s="4">
        <v>8.0513250000000003</v>
      </c>
      <c r="BV621" s="4">
        <v>3.8533119999999998</v>
      </c>
    </row>
    <row r="622" spans="1:74" x14ac:dyDescent="0.25">
      <c r="A622" s="2">
        <v>42803</v>
      </c>
      <c r="B622" s="3">
        <v>0.42634055555555556</v>
      </c>
      <c r="C622" s="4">
        <v>14.006</v>
      </c>
      <c r="D622" s="4">
        <v>0.54749999999999999</v>
      </c>
      <c r="E622" s="4">
        <v>5474.7880299999997</v>
      </c>
      <c r="F622" s="4">
        <v>115.5</v>
      </c>
      <c r="G622" s="4">
        <v>-4.9000000000000004</v>
      </c>
      <c r="H622" s="4">
        <v>156.30000000000001</v>
      </c>
      <c r="J622" s="4">
        <v>2.5099999999999998</v>
      </c>
      <c r="K622" s="4">
        <v>0.85350000000000004</v>
      </c>
      <c r="L622" s="4">
        <v>11.9544</v>
      </c>
      <c r="M622" s="4">
        <v>0.46729999999999999</v>
      </c>
      <c r="N622" s="4">
        <v>98.581999999999994</v>
      </c>
      <c r="O622" s="4">
        <v>0</v>
      </c>
      <c r="P622" s="4">
        <v>98.6</v>
      </c>
      <c r="Q622" s="4">
        <v>76.521000000000001</v>
      </c>
      <c r="R622" s="4">
        <v>0</v>
      </c>
      <c r="S622" s="4">
        <v>76.5</v>
      </c>
      <c r="T622" s="4">
        <v>156.34360000000001</v>
      </c>
      <c r="W622" s="4">
        <v>0</v>
      </c>
      <c r="X622" s="4">
        <v>2.1415999999999999</v>
      </c>
      <c r="Y622" s="4">
        <v>12</v>
      </c>
      <c r="Z622" s="4">
        <v>849</v>
      </c>
      <c r="AA622" s="4">
        <v>861</v>
      </c>
      <c r="AB622" s="4">
        <v>847</v>
      </c>
      <c r="AC622" s="4">
        <v>73</v>
      </c>
      <c r="AD622" s="4">
        <v>13.66</v>
      </c>
      <c r="AE622" s="4">
        <v>0.31</v>
      </c>
      <c r="AF622" s="4">
        <v>982</v>
      </c>
      <c r="AG622" s="4">
        <v>-5</v>
      </c>
      <c r="AH622" s="4">
        <v>10</v>
      </c>
      <c r="AI622" s="4">
        <v>13</v>
      </c>
      <c r="AJ622" s="4">
        <v>120</v>
      </c>
      <c r="AK622" s="4">
        <v>120.8</v>
      </c>
      <c r="AL622" s="4">
        <v>5.0999999999999996</v>
      </c>
      <c r="AM622" s="4">
        <v>142</v>
      </c>
      <c r="AN622" s="4" t="s">
        <v>155</v>
      </c>
      <c r="AO622" s="4">
        <v>2</v>
      </c>
      <c r="AP622" s="5">
        <v>0.63504629629629628</v>
      </c>
      <c r="AQ622" s="4">
        <v>47.160013999999997</v>
      </c>
      <c r="AR622" s="4">
        <v>-88.490651</v>
      </c>
      <c r="AS622" s="4">
        <v>313.60000000000002</v>
      </c>
      <c r="AT622" s="4">
        <v>29.6</v>
      </c>
      <c r="AU622" s="4">
        <v>12</v>
      </c>
      <c r="AV622" s="4">
        <v>12</v>
      </c>
      <c r="AW622" s="4" t="s">
        <v>404</v>
      </c>
      <c r="AX622" s="4">
        <v>1.2</v>
      </c>
      <c r="AY622" s="4">
        <v>1.802997</v>
      </c>
      <c r="AZ622" s="4">
        <v>2.2029969999999999</v>
      </c>
      <c r="BA622" s="4">
        <v>11.154</v>
      </c>
      <c r="BB622" s="4">
        <v>11.59</v>
      </c>
      <c r="BC622" s="4">
        <v>1.04</v>
      </c>
      <c r="BD622" s="4">
        <v>17.161000000000001</v>
      </c>
      <c r="BE622" s="4">
        <v>2325.0749999999998</v>
      </c>
      <c r="BF622" s="4">
        <v>57.845999999999997</v>
      </c>
      <c r="BG622" s="4">
        <v>2.008</v>
      </c>
      <c r="BH622" s="4">
        <v>0</v>
      </c>
      <c r="BI622" s="4">
        <v>2.008</v>
      </c>
      <c r="BJ622" s="4">
        <v>1.5589999999999999</v>
      </c>
      <c r="BK622" s="4">
        <v>0</v>
      </c>
      <c r="BL622" s="4">
        <v>1.5589999999999999</v>
      </c>
      <c r="BM622" s="4">
        <v>1.2608999999999999</v>
      </c>
      <c r="BQ622" s="4">
        <v>302.86500000000001</v>
      </c>
      <c r="BR622" s="4">
        <v>0.37996400000000002</v>
      </c>
      <c r="BS622" s="4">
        <v>-5</v>
      </c>
      <c r="BT622" s="4">
        <v>0.19478999999999999</v>
      </c>
      <c r="BU622" s="4">
        <v>9.2853700000000003</v>
      </c>
      <c r="BV622" s="4">
        <v>3.934758</v>
      </c>
    </row>
    <row r="623" spans="1:74" x14ac:dyDescent="0.25">
      <c r="A623" s="2">
        <v>42803</v>
      </c>
      <c r="B623" s="3">
        <v>0.42635212962962959</v>
      </c>
      <c r="C623" s="4">
        <v>14.286</v>
      </c>
      <c r="D623" s="4">
        <v>0.2414</v>
      </c>
      <c r="E623" s="4">
        <v>2414.096</v>
      </c>
      <c r="F623" s="4">
        <v>104.3</v>
      </c>
      <c r="G623" s="4">
        <v>-29.6</v>
      </c>
      <c r="H623" s="4">
        <v>142.5</v>
      </c>
      <c r="J623" s="4">
        <v>2.11</v>
      </c>
      <c r="K623" s="4">
        <v>0.85409999999999997</v>
      </c>
      <c r="L623" s="4">
        <v>12.2013</v>
      </c>
      <c r="M623" s="4">
        <v>0.20619999999999999</v>
      </c>
      <c r="N623" s="4">
        <v>89.063299999999998</v>
      </c>
      <c r="O623" s="4">
        <v>0</v>
      </c>
      <c r="P623" s="4">
        <v>89.1</v>
      </c>
      <c r="Q623" s="4">
        <v>69.132400000000004</v>
      </c>
      <c r="R623" s="4">
        <v>0</v>
      </c>
      <c r="S623" s="4">
        <v>69.099999999999994</v>
      </c>
      <c r="T623" s="4">
        <v>142.536</v>
      </c>
      <c r="W623" s="4">
        <v>0</v>
      </c>
      <c r="X623" s="4">
        <v>1.7996000000000001</v>
      </c>
      <c r="Y623" s="4">
        <v>12.1</v>
      </c>
      <c r="Z623" s="4">
        <v>849</v>
      </c>
      <c r="AA623" s="4">
        <v>859</v>
      </c>
      <c r="AB623" s="4">
        <v>847</v>
      </c>
      <c r="AC623" s="4">
        <v>73</v>
      </c>
      <c r="AD623" s="4">
        <v>13.66</v>
      </c>
      <c r="AE623" s="4">
        <v>0.31</v>
      </c>
      <c r="AF623" s="4">
        <v>982</v>
      </c>
      <c r="AG623" s="4">
        <v>-5</v>
      </c>
      <c r="AH623" s="4">
        <v>10</v>
      </c>
      <c r="AI623" s="4">
        <v>13</v>
      </c>
      <c r="AJ623" s="4">
        <v>120</v>
      </c>
      <c r="AK623" s="4">
        <v>120.2</v>
      </c>
      <c r="AL623" s="4">
        <v>4.8</v>
      </c>
      <c r="AM623" s="4">
        <v>142</v>
      </c>
      <c r="AN623" s="4" t="s">
        <v>155</v>
      </c>
      <c r="AO623" s="4">
        <v>2</v>
      </c>
      <c r="AP623" s="5">
        <v>0.63505787037037031</v>
      </c>
      <c r="AQ623" s="4">
        <v>47.1599</v>
      </c>
      <c r="AR623" s="4">
        <v>-88.490599000000003</v>
      </c>
      <c r="AS623" s="4">
        <v>313.5</v>
      </c>
      <c r="AT623" s="4">
        <v>29.8</v>
      </c>
      <c r="AU623" s="4">
        <v>12</v>
      </c>
      <c r="AV623" s="4">
        <v>11</v>
      </c>
      <c r="AW623" s="4" t="s">
        <v>418</v>
      </c>
      <c r="AX623" s="4">
        <v>2.0721280000000002</v>
      </c>
      <c r="AY623" s="4">
        <v>1.024775</v>
      </c>
      <c r="AZ623" s="4">
        <v>2.2969029999999999</v>
      </c>
      <c r="BA623" s="4">
        <v>11.154</v>
      </c>
      <c r="BB623" s="4">
        <v>11.64</v>
      </c>
      <c r="BC623" s="4">
        <v>1.04</v>
      </c>
      <c r="BD623" s="4">
        <v>17.084</v>
      </c>
      <c r="BE623" s="4">
        <v>2376.0929999999998</v>
      </c>
      <c r="BF623" s="4">
        <v>25.556000000000001</v>
      </c>
      <c r="BG623" s="4">
        <v>1.8160000000000001</v>
      </c>
      <c r="BH623" s="4">
        <v>0</v>
      </c>
      <c r="BI623" s="4">
        <v>1.8160000000000001</v>
      </c>
      <c r="BJ623" s="4">
        <v>1.41</v>
      </c>
      <c r="BK623" s="4">
        <v>0</v>
      </c>
      <c r="BL623" s="4">
        <v>1.41</v>
      </c>
      <c r="BM623" s="4">
        <v>1.151</v>
      </c>
      <c r="BQ623" s="4">
        <v>254.816</v>
      </c>
      <c r="BR623" s="4">
        <v>0.409918</v>
      </c>
      <c r="BS623" s="4">
        <v>-5</v>
      </c>
      <c r="BT623" s="4">
        <v>0.19675799999999999</v>
      </c>
      <c r="BU623" s="4">
        <v>10.017371000000001</v>
      </c>
      <c r="BV623" s="4">
        <v>3.9745119999999998</v>
      </c>
    </row>
    <row r="624" spans="1:74" x14ac:dyDescent="0.25">
      <c r="A624" s="2">
        <v>42803</v>
      </c>
      <c r="B624" s="3">
        <v>0.42636370370370374</v>
      </c>
      <c r="C624" s="4">
        <v>14.007</v>
      </c>
      <c r="D624" s="4">
        <v>9.8000000000000004E-2</v>
      </c>
      <c r="E624" s="4">
        <v>979.89556100000004</v>
      </c>
      <c r="F624" s="4">
        <v>100.5</v>
      </c>
      <c r="G624" s="4">
        <v>-32</v>
      </c>
      <c r="H624" s="4">
        <v>110.3</v>
      </c>
      <c r="J624" s="4">
        <v>1.76</v>
      </c>
      <c r="K624" s="4">
        <v>0.85819999999999996</v>
      </c>
      <c r="L624" s="4">
        <v>12.0205</v>
      </c>
      <c r="M624" s="4">
        <v>8.4099999999999994E-2</v>
      </c>
      <c r="N624" s="4">
        <v>86.245699999999999</v>
      </c>
      <c r="O624" s="4">
        <v>0</v>
      </c>
      <c r="P624" s="4">
        <v>86.2</v>
      </c>
      <c r="Q624" s="4">
        <v>66.945400000000006</v>
      </c>
      <c r="R624" s="4">
        <v>0</v>
      </c>
      <c r="S624" s="4">
        <v>66.900000000000006</v>
      </c>
      <c r="T624" s="4">
        <v>110.3004</v>
      </c>
      <c r="W624" s="4">
        <v>0</v>
      </c>
      <c r="X624" s="4">
        <v>1.5096000000000001</v>
      </c>
      <c r="Y624" s="4">
        <v>12</v>
      </c>
      <c r="Z624" s="4">
        <v>848</v>
      </c>
      <c r="AA624" s="4">
        <v>861</v>
      </c>
      <c r="AB624" s="4">
        <v>845</v>
      </c>
      <c r="AC624" s="4">
        <v>73</v>
      </c>
      <c r="AD624" s="4">
        <v>13.66</v>
      </c>
      <c r="AE624" s="4">
        <v>0.31</v>
      </c>
      <c r="AF624" s="4">
        <v>982</v>
      </c>
      <c r="AG624" s="4">
        <v>-5</v>
      </c>
      <c r="AH624" s="4">
        <v>10</v>
      </c>
      <c r="AI624" s="4">
        <v>13</v>
      </c>
      <c r="AJ624" s="4">
        <v>120</v>
      </c>
      <c r="AK624" s="4">
        <v>120</v>
      </c>
      <c r="AL624" s="4">
        <v>5.0999999999999996</v>
      </c>
      <c r="AM624" s="4">
        <v>142</v>
      </c>
      <c r="AN624" s="4" t="s">
        <v>155</v>
      </c>
      <c r="AO624" s="4">
        <v>2</v>
      </c>
      <c r="AP624" s="5">
        <v>0.63506944444444446</v>
      </c>
      <c r="AQ624" s="4">
        <v>47.159782</v>
      </c>
      <c r="AR624" s="4">
        <v>-88.490498000000002</v>
      </c>
      <c r="AS624" s="4">
        <v>313.5</v>
      </c>
      <c r="AT624" s="4">
        <v>33.200000000000003</v>
      </c>
      <c r="AU624" s="4">
        <v>12</v>
      </c>
      <c r="AV624" s="4">
        <v>11</v>
      </c>
      <c r="AW624" s="4" t="s">
        <v>418</v>
      </c>
      <c r="AX624" s="4">
        <v>1.1319680000000001</v>
      </c>
      <c r="AY624" s="4">
        <v>1.1936059999999999</v>
      </c>
      <c r="AZ624" s="4">
        <v>2.3968029999999998</v>
      </c>
      <c r="BA624" s="4">
        <v>11.154</v>
      </c>
      <c r="BB624" s="4">
        <v>11.99</v>
      </c>
      <c r="BC624" s="4">
        <v>1.07</v>
      </c>
      <c r="BD624" s="4">
        <v>16.527999999999999</v>
      </c>
      <c r="BE624" s="4">
        <v>2400.2289999999998</v>
      </c>
      <c r="BF624" s="4">
        <v>10.686999999999999</v>
      </c>
      <c r="BG624" s="4">
        <v>1.8029999999999999</v>
      </c>
      <c r="BH624" s="4">
        <v>0</v>
      </c>
      <c r="BI624" s="4">
        <v>1.8029999999999999</v>
      </c>
      <c r="BJ624" s="4">
        <v>1.4</v>
      </c>
      <c r="BK624" s="4">
        <v>0</v>
      </c>
      <c r="BL624" s="4">
        <v>1.4</v>
      </c>
      <c r="BM624" s="4">
        <v>0.91320000000000001</v>
      </c>
      <c r="BQ624" s="4">
        <v>219.17400000000001</v>
      </c>
      <c r="BR624" s="4">
        <v>0.37255199999999999</v>
      </c>
      <c r="BS624" s="4">
        <v>-5</v>
      </c>
      <c r="BT624" s="4">
        <v>0.19775799999999999</v>
      </c>
      <c r="BU624" s="4">
        <v>9.1042400000000008</v>
      </c>
      <c r="BV624" s="4">
        <v>3.9947119999999998</v>
      </c>
    </row>
    <row r="625" spans="1:74" x14ac:dyDescent="0.25">
      <c r="A625" s="2">
        <v>42803</v>
      </c>
      <c r="B625" s="3">
        <v>0.42637527777777778</v>
      </c>
      <c r="C625" s="4">
        <v>13.55</v>
      </c>
      <c r="D625" s="4">
        <v>3.6799999999999999E-2</v>
      </c>
      <c r="E625" s="4">
        <v>367.502002</v>
      </c>
      <c r="F625" s="4">
        <v>99.5</v>
      </c>
      <c r="G625" s="4">
        <v>-32</v>
      </c>
      <c r="H625" s="4">
        <v>72</v>
      </c>
      <c r="J625" s="4">
        <v>1.3</v>
      </c>
      <c r="K625" s="4">
        <v>0.8629</v>
      </c>
      <c r="L625" s="4">
        <v>11.692500000000001</v>
      </c>
      <c r="M625" s="4">
        <v>3.1699999999999999E-2</v>
      </c>
      <c r="N625" s="4">
        <v>85.839600000000004</v>
      </c>
      <c r="O625" s="4">
        <v>0</v>
      </c>
      <c r="P625" s="4">
        <v>85.8</v>
      </c>
      <c r="Q625" s="4">
        <v>66.630099999999999</v>
      </c>
      <c r="R625" s="4">
        <v>0</v>
      </c>
      <c r="S625" s="4">
        <v>66.599999999999994</v>
      </c>
      <c r="T625" s="4">
        <v>72.005799999999994</v>
      </c>
      <c r="W625" s="4">
        <v>0</v>
      </c>
      <c r="X625" s="4">
        <v>1.1193</v>
      </c>
      <c r="Y625" s="4">
        <v>12.1</v>
      </c>
      <c r="Z625" s="4">
        <v>849</v>
      </c>
      <c r="AA625" s="4">
        <v>860</v>
      </c>
      <c r="AB625" s="4">
        <v>847</v>
      </c>
      <c r="AC625" s="4">
        <v>73</v>
      </c>
      <c r="AD625" s="4">
        <v>13.66</v>
      </c>
      <c r="AE625" s="4">
        <v>0.31</v>
      </c>
      <c r="AF625" s="4">
        <v>982</v>
      </c>
      <c r="AG625" s="4">
        <v>-5</v>
      </c>
      <c r="AH625" s="4">
        <v>10</v>
      </c>
      <c r="AI625" s="4">
        <v>13</v>
      </c>
      <c r="AJ625" s="4">
        <v>120</v>
      </c>
      <c r="AK625" s="4">
        <v>120.8</v>
      </c>
      <c r="AL625" s="4">
        <v>4.9000000000000004</v>
      </c>
      <c r="AM625" s="4">
        <v>142</v>
      </c>
      <c r="AN625" s="4" t="s">
        <v>155</v>
      </c>
      <c r="AO625" s="4">
        <v>2</v>
      </c>
      <c r="AP625" s="5">
        <v>0.6350810185185185</v>
      </c>
      <c r="AQ625" s="4">
        <v>47.159674000000003</v>
      </c>
      <c r="AR625" s="4">
        <v>-88.490365999999995</v>
      </c>
      <c r="AS625" s="4">
        <v>313.60000000000002</v>
      </c>
      <c r="AT625" s="4">
        <v>34.1</v>
      </c>
      <c r="AU625" s="4">
        <v>12</v>
      </c>
      <c r="AV625" s="4">
        <v>10</v>
      </c>
      <c r="AW625" s="4" t="s">
        <v>429</v>
      </c>
      <c r="AX625" s="4">
        <v>0.90444400000000003</v>
      </c>
      <c r="AY625" s="4">
        <v>1.2977780000000001</v>
      </c>
      <c r="AZ625" s="4">
        <v>2.4</v>
      </c>
      <c r="BA625" s="4">
        <v>11.154</v>
      </c>
      <c r="BB625" s="4">
        <v>12.42</v>
      </c>
      <c r="BC625" s="4">
        <v>1.1100000000000001</v>
      </c>
      <c r="BD625" s="4">
        <v>15.888999999999999</v>
      </c>
      <c r="BE625" s="4">
        <v>2411.4609999999998</v>
      </c>
      <c r="BF625" s="4">
        <v>4.1630000000000003</v>
      </c>
      <c r="BG625" s="4">
        <v>1.8540000000000001</v>
      </c>
      <c r="BH625" s="4">
        <v>0</v>
      </c>
      <c r="BI625" s="4">
        <v>1.8540000000000001</v>
      </c>
      <c r="BJ625" s="4">
        <v>1.4390000000000001</v>
      </c>
      <c r="BK625" s="4">
        <v>0</v>
      </c>
      <c r="BL625" s="4">
        <v>1.4390000000000001</v>
      </c>
      <c r="BM625" s="4">
        <v>0.61580000000000001</v>
      </c>
      <c r="BQ625" s="4">
        <v>167.84100000000001</v>
      </c>
      <c r="BR625" s="4">
        <v>0.343082</v>
      </c>
      <c r="BS625" s="4">
        <v>-5</v>
      </c>
      <c r="BT625" s="4">
        <v>0.199516</v>
      </c>
      <c r="BU625" s="4">
        <v>8.3840660000000007</v>
      </c>
      <c r="BV625" s="4">
        <v>4.0302230000000003</v>
      </c>
    </row>
    <row r="626" spans="1:74" x14ac:dyDescent="0.25">
      <c r="A626" s="2">
        <v>42803</v>
      </c>
      <c r="B626" s="3">
        <v>0.42638685185185188</v>
      </c>
      <c r="C626" s="4">
        <v>13.374000000000001</v>
      </c>
      <c r="D626" s="4">
        <v>1.7500000000000002E-2</v>
      </c>
      <c r="E626" s="4">
        <v>175.34827899999999</v>
      </c>
      <c r="F626" s="4">
        <v>106.6</v>
      </c>
      <c r="G626" s="4">
        <v>-3.9</v>
      </c>
      <c r="H626" s="4">
        <v>54.3</v>
      </c>
      <c r="J626" s="4">
        <v>1.06</v>
      </c>
      <c r="K626" s="4">
        <v>0.86470000000000002</v>
      </c>
      <c r="L626" s="4">
        <v>11.565099999999999</v>
      </c>
      <c r="M626" s="4">
        <v>1.52E-2</v>
      </c>
      <c r="N626" s="4">
        <v>92.200699999999998</v>
      </c>
      <c r="O626" s="4">
        <v>0</v>
      </c>
      <c r="P626" s="4">
        <v>92.2</v>
      </c>
      <c r="Q626" s="4">
        <v>71.567700000000002</v>
      </c>
      <c r="R626" s="4">
        <v>0</v>
      </c>
      <c r="S626" s="4">
        <v>71.599999999999994</v>
      </c>
      <c r="T626" s="4">
        <v>54.312199999999997</v>
      </c>
      <c r="W626" s="4">
        <v>0</v>
      </c>
      <c r="X626" s="4">
        <v>0.91490000000000005</v>
      </c>
      <c r="Y626" s="4">
        <v>12.2</v>
      </c>
      <c r="Z626" s="4">
        <v>848</v>
      </c>
      <c r="AA626" s="4">
        <v>861</v>
      </c>
      <c r="AB626" s="4">
        <v>849</v>
      </c>
      <c r="AC626" s="4">
        <v>73</v>
      </c>
      <c r="AD626" s="4">
        <v>13.66</v>
      </c>
      <c r="AE626" s="4">
        <v>0.31</v>
      </c>
      <c r="AF626" s="4">
        <v>982</v>
      </c>
      <c r="AG626" s="4">
        <v>-5</v>
      </c>
      <c r="AH626" s="4">
        <v>10</v>
      </c>
      <c r="AI626" s="4">
        <v>13</v>
      </c>
      <c r="AJ626" s="4">
        <v>120</v>
      </c>
      <c r="AK626" s="4">
        <v>121</v>
      </c>
      <c r="AL626" s="4">
        <v>5</v>
      </c>
      <c r="AM626" s="4">
        <v>142</v>
      </c>
      <c r="AN626" s="4" t="s">
        <v>155</v>
      </c>
      <c r="AO626" s="4">
        <v>2</v>
      </c>
      <c r="AP626" s="5">
        <v>0.63509259259259265</v>
      </c>
      <c r="AQ626" s="4">
        <v>47.159570000000002</v>
      </c>
      <c r="AR626" s="4">
        <v>-88.490211000000002</v>
      </c>
      <c r="AS626" s="4">
        <v>313.7</v>
      </c>
      <c r="AT626" s="4">
        <v>36.1</v>
      </c>
      <c r="AU626" s="4">
        <v>12</v>
      </c>
      <c r="AV626" s="4">
        <v>12</v>
      </c>
      <c r="AW626" s="4" t="s">
        <v>404</v>
      </c>
      <c r="AX626" s="4">
        <v>0.9</v>
      </c>
      <c r="AY626" s="4">
        <v>1.3</v>
      </c>
      <c r="AZ626" s="4">
        <v>1.618382</v>
      </c>
      <c r="BA626" s="4">
        <v>11.154</v>
      </c>
      <c r="BB626" s="4">
        <v>12.6</v>
      </c>
      <c r="BC626" s="4">
        <v>1.1299999999999999</v>
      </c>
      <c r="BD626" s="4">
        <v>15.641999999999999</v>
      </c>
      <c r="BE626" s="4">
        <v>2415.29</v>
      </c>
      <c r="BF626" s="4">
        <v>2.0150000000000001</v>
      </c>
      <c r="BG626" s="4">
        <v>2.016</v>
      </c>
      <c r="BH626" s="4">
        <v>0</v>
      </c>
      <c r="BI626" s="4">
        <v>2.016</v>
      </c>
      <c r="BJ626" s="4">
        <v>1.5649999999999999</v>
      </c>
      <c r="BK626" s="4">
        <v>0</v>
      </c>
      <c r="BL626" s="4">
        <v>1.5649999999999999</v>
      </c>
      <c r="BM626" s="4">
        <v>0.4703</v>
      </c>
      <c r="BQ626" s="4">
        <v>138.92500000000001</v>
      </c>
      <c r="BR626" s="4">
        <v>0.28342400000000001</v>
      </c>
      <c r="BS626" s="4">
        <v>-5</v>
      </c>
      <c r="BT626" s="4">
        <v>0.201516</v>
      </c>
      <c r="BU626" s="4">
        <v>6.9261739999999996</v>
      </c>
      <c r="BV626" s="4">
        <v>4.0706230000000003</v>
      </c>
    </row>
    <row r="627" spans="1:74" x14ac:dyDescent="0.25">
      <c r="A627" s="2">
        <v>42803</v>
      </c>
      <c r="B627" s="3">
        <v>0.42639842592592592</v>
      </c>
      <c r="C627" s="4">
        <v>13.609</v>
      </c>
      <c r="D627" s="4">
        <v>1.17E-2</v>
      </c>
      <c r="E627" s="4">
        <v>116.75909900000001</v>
      </c>
      <c r="F627" s="4">
        <v>163.30000000000001</v>
      </c>
      <c r="G627" s="4">
        <v>2.5</v>
      </c>
      <c r="H627" s="4">
        <v>44</v>
      </c>
      <c r="J627" s="4">
        <v>0.8</v>
      </c>
      <c r="K627" s="4">
        <v>0.86260000000000003</v>
      </c>
      <c r="L627" s="4">
        <v>11.7392</v>
      </c>
      <c r="M627" s="4">
        <v>1.01E-2</v>
      </c>
      <c r="N627" s="4">
        <v>140.86359999999999</v>
      </c>
      <c r="O627" s="4">
        <v>2.1564999999999999</v>
      </c>
      <c r="P627" s="4">
        <v>143</v>
      </c>
      <c r="Q627" s="4">
        <v>109.3407</v>
      </c>
      <c r="R627" s="4">
        <v>1.6738999999999999</v>
      </c>
      <c r="S627" s="4">
        <v>111</v>
      </c>
      <c r="T627" s="4">
        <v>43.9998</v>
      </c>
      <c r="W627" s="4">
        <v>0</v>
      </c>
      <c r="X627" s="4">
        <v>0.69310000000000005</v>
      </c>
      <c r="Y627" s="4">
        <v>12.1</v>
      </c>
      <c r="Z627" s="4">
        <v>849</v>
      </c>
      <c r="AA627" s="4">
        <v>861</v>
      </c>
      <c r="AB627" s="4">
        <v>848</v>
      </c>
      <c r="AC627" s="4">
        <v>73</v>
      </c>
      <c r="AD627" s="4">
        <v>13.66</v>
      </c>
      <c r="AE627" s="4">
        <v>0.31</v>
      </c>
      <c r="AF627" s="4">
        <v>982</v>
      </c>
      <c r="AG627" s="4">
        <v>-5</v>
      </c>
      <c r="AH627" s="4">
        <v>10</v>
      </c>
      <c r="AI627" s="4">
        <v>13</v>
      </c>
      <c r="AJ627" s="4">
        <v>120</v>
      </c>
      <c r="AK627" s="4">
        <v>121</v>
      </c>
      <c r="AL627" s="4">
        <v>4.7</v>
      </c>
      <c r="AM627" s="4">
        <v>142</v>
      </c>
      <c r="AN627" s="4" t="s">
        <v>155</v>
      </c>
      <c r="AO627" s="4">
        <v>2</v>
      </c>
      <c r="AP627" s="5">
        <v>0.63510416666666669</v>
      </c>
      <c r="AQ627" s="4">
        <v>47.159475</v>
      </c>
      <c r="AR627" s="4">
        <v>-88.490043999999997</v>
      </c>
      <c r="AS627" s="4">
        <v>314</v>
      </c>
      <c r="AT627" s="4">
        <v>36.200000000000003</v>
      </c>
      <c r="AU627" s="4">
        <v>12</v>
      </c>
      <c r="AV627" s="4">
        <v>12</v>
      </c>
      <c r="AW627" s="4" t="s">
        <v>404</v>
      </c>
      <c r="AX627" s="4">
        <v>0.9</v>
      </c>
      <c r="AY627" s="4">
        <v>1.69041</v>
      </c>
      <c r="AZ627" s="4">
        <v>1.99041</v>
      </c>
      <c r="BA627" s="4">
        <v>11.154</v>
      </c>
      <c r="BB627" s="4">
        <v>12.4</v>
      </c>
      <c r="BC627" s="4">
        <v>1.1100000000000001</v>
      </c>
      <c r="BD627" s="4">
        <v>15.930999999999999</v>
      </c>
      <c r="BE627" s="4">
        <v>2416.4929999999999</v>
      </c>
      <c r="BF627" s="4">
        <v>1.32</v>
      </c>
      <c r="BG627" s="4">
        <v>3.0369999999999999</v>
      </c>
      <c r="BH627" s="4">
        <v>4.5999999999999999E-2</v>
      </c>
      <c r="BI627" s="4">
        <v>3.0830000000000002</v>
      </c>
      <c r="BJ627" s="4">
        <v>2.3570000000000002</v>
      </c>
      <c r="BK627" s="4">
        <v>3.5999999999999997E-2</v>
      </c>
      <c r="BL627" s="4">
        <v>2.3929999999999998</v>
      </c>
      <c r="BM627" s="4">
        <v>0.37559999999999999</v>
      </c>
      <c r="BQ627" s="4">
        <v>103.739</v>
      </c>
      <c r="BR627" s="4">
        <v>0.27206399999999997</v>
      </c>
      <c r="BS627" s="4">
        <v>-5</v>
      </c>
      <c r="BT627" s="4">
        <v>0.201242</v>
      </c>
      <c r="BU627" s="4">
        <v>6.6485640000000004</v>
      </c>
      <c r="BV627" s="4">
        <v>4.0650880000000003</v>
      </c>
    </row>
    <row r="628" spans="1:74" x14ac:dyDescent="0.25">
      <c r="A628" s="2">
        <v>42803</v>
      </c>
      <c r="B628" s="3">
        <v>0.42641000000000001</v>
      </c>
      <c r="C628" s="4">
        <v>14.077</v>
      </c>
      <c r="D628" s="4">
        <v>1.8599999999999998E-2</v>
      </c>
      <c r="E628" s="4">
        <v>186.377295</v>
      </c>
      <c r="F628" s="4">
        <v>212.2</v>
      </c>
      <c r="G628" s="4">
        <v>2.5</v>
      </c>
      <c r="H628" s="4">
        <v>42.5</v>
      </c>
      <c r="J628" s="4">
        <v>0.7</v>
      </c>
      <c r="K628" s="4">
        <v>0.85829999999999995</v>
      </c>
      <c r="L628" s="4">
        <v>12.081899999999999</v>
      </c>
      <c r="M628" s="4">
        <v>1.6E-2</v>
      </c>
      <c r="N628" s="4">
        <v>182.12979999999999</v>
      </c>
      <c r="O628" s="4">
        <v>2.1457000000000002</v>
      </c>
      <c r="P628" s="4">
        <v>184.3</v>
      </c>
      <c r="Q628" s="4">
        <v>141.37219999999999</v>
      </c>
      <c r="R628" s="4">
        <v>1.6656</v>
      </c>
      <c r="S628" s="4">
        <v>143</v>
      </c>
      <c r="T628" s="4">
        <v>42.515999999999998</v>
      </c>
      <c r="W628" s="4">
        <v>0</v>
      </c>
      <c r="X628" s="4">
        <v>0.6008</v>
      </c>
      <c r="Y628" s="4">
        <v>12.1</v>
      </c>
      <c r="Z628" s="4">
        <v>849</v>
      </c>
      <c r="AA628" s="4">
        <v>860</v>
      </c>
      <c r="AB628" s="4">
        <v>847</v>
      </c>
      <c r="AC628" s="4">
        <v>73</v>
      </c>
      <c r="AD628" s="4">
        <v>13.66</v>
      </c>
      <c r="AE628" s="4">
        <v>0.31</v>
      </c>
      <c r="AF628" s="4">
        <v>982</v>
      </c>
      <c r="AG628" s="4">
        <v>-5</v>
      </c>
      <c r="AH628" s="4">
        <v>10</v>
      </c>
      <c r="AI628" s="4">
        <v>13</v>
      </c>
      <c r="AJ628" s="4">
        <v>120</v>
      </c>
      <c r="AK628" s="4">
        <v>121</v>
      </c>
      <c r="AL628" s="4">
        <v>4.7</v>
      </c>
      <c r="AM628" s="4">
        <v>142</v>
      </c>
      <c r="AN628" s="4" t="s">
        <v>155</v>
      </c>
      <c r="AO628" s="4">
        <v>2</v>
      </c>
      <c r="AP628" s="5">
        <v>0.63511574074074073</v>
      </c>
      <c r="AQ628" s="4">
        <v>47.159379000000001</v>
      </c>
      <c r="AR628" s="4">
        <v>-88.489889000000005</v>
      </c>
      <c r="AS628" s="4">
        <v>314.5</v>
      </c>
      <c r="AT628" s="4">
        <v>35.700000000000003</v>
      </c>
      <c r="AU628" s="4">
        <v>12</v>
      </c>
      <c r="AV628" s="4">
        <v>12</v>
      </c>
      <c r="AW628" s="4" t="s">
        <v>404</v>
      </c>
      <c r="AX628" s="4">
        <v>1.192507</v>
      </c>
      <c r="AY628" s="4">
        <v>1.0174829999999999</v>
      </c>
      <c r="AZ628" s="4">
        <v>2.1950050000000001</v>
      </c>
      <c r="BA628" s="4">
        <v>11.154</v>
      </c>
      <c r="BB628" s="4">
        <v>12.01</v>
      </c>
      <c r="BC628" s="4">
        <v>1.08</v>
      </c>
      <c r="BD628" s="4">
        <v>16.510000000000002</v>
      </c>
      <c r="BE628" s="4">
        <v>2415.1869999999999</v>
      </c>
      <c r="BF628" s="4">
        <v>2.0350000000000001</v>
      </c>
      <c r="BG628" s="4">
        <v>3.8130000000000002</v>
      </c>
      <c r="BH628" s="4">
        <v>4.4999999999999998E-2</v>
      </c>
      <c r="BI628" s="4">
        <v>3.8580000000000001</v>
      </c>
      <c r="BJ628" s="4">
        <v>2.9590000000000001</v>
      </c>
      <c r="BK628" s="4">
        <v>3.5000000000000003E-2</v>
      </c>
      <c r="BL628" s="4">
        <v>2.9940000000000002</v>
      </c>
      <c r="BM628" s="4">
        <v>0.35239999999999999</v>
      </c>
      <c r="BQ628" s="4">
        <v>87.326999999999998</v>
      </c>
      <c r="BR628" s="4">
        <v>0.32251200000000002</v>
      </c>
      <c r="BS628" s="4">
        <v>-5</v>
      </c>
      <c r="BT628" s="4">
        <v>0.200242</v>
      </c>
      <c r="BU628" s="4">
        <v>7.8813870000000001</v>
      </c>
      <c r="BV628" s="4">
        <v>4.0448880000000003</v>
      </c>
    </row>
    <row r="629" spans="1:74" x14ac:dyDescent="0.25">
      <c r="A629" s="2">
        <v>42803</v>
      </c>
      <c r="B629" s="3">
        <v>0.42642157407407405</v>
      </c>
      <c r="C629" s="4">
        <v>14.573</v>
      </c>
      <c r="D629" s="4">
        <v>3.5299999999999998E-2</v>
      </c>
      <c r="E629" s="4">
        <v>352.58427</v>
      </c>
      <c r="F629" s="4">
        <v>338.3</v>
      </c>
      <c r="G629" s="4">
        <v>2.4</v>
      </c>
      <c r="H629" s="4">
        <v>45.1</v>
      </c>
      <c r="J629" s="4">
        <v>0.7</v>
      </c>
      <c r="K629" s="4">
        <v>0.85370000000000001</v>
      </c>
      <c r="L629" s="4">
        <v>12.4406</v>
      </c>
      <c r="M629" s="4">
        <v>3.0099999999999998E-2</v>
      </c>
      <c r="N629" s="4">
        <v>288.83859999999999</v>
      </c>
      <c r="O629" s="4">
        <v>2.0489000000000002</v>
      </c>
      <c r="P629" s="4">
        <v>290.89999999999998</v>
      </c>
      <c r="Q629" s="4">
        <v>224.20140000000001</v>
      </c>
      <c r="R629" s="4">
        <v>1.5904</v>
      </c>
      <c r="S629" s="4">
        <v>225.8</v>
      </c>
      <c r="T629" s="4">
        <v>45.110100000000003</v>
      </c>
      <c r="W629" s="4">
        <v>0</v>
      </c>
      <c r="X629" s="4">
        <v>0.59760000000000002</v>
      </c>
      <c r="Y629" s="4">
        <v>12.2</v>
      </c>
      <c r="Z629" s="4">
        <v>847</v>
      </c>
      <c r="AA629" s="4">
        <v>858</v>
      </c>
      <c r="AB629" s="4">
        <v>845</v>
      </c>
      <c r="AC629" s="4">
        <v>73</v>
      </c>
      <c r="AD629" s="4">
        <v>13.66</v>
      </c>
      <c r="AE629" s="4">
        <v>0.31</v>
      </c>
      <c r="AF629" s="4">
        <v>982</v>
      </c>
      <c r="AG629" s="4">
        <v>-5</v>
      </c>
      <c r="AH629" s="4">
        <v>10</v>
      </c>
      <c r="AI629" s="4">
        <v>13</v>
      </c>
      <c r="AJ629" s="4">
        <v>120</v>
      </c>
      <c r="AK629" s="4">
        <v>121</v>
      </c>
      <c r="AL629" s="4">
        <v>4.7</v>
      </c>
      <c r="AM629" s="4">
        <v>142</v>
      </c>
      <c r="AN629" s="4" t="s">
        <v>155</v>
      </c>
      <c r="AO629" s="4">
        <v>2</v>
      </c>
      <c r="AP629" s="5">
        <v>0.63512731481481477</v>
      </c>
      <c r="AQ629" s="4">
        <v>47.159278</v>
      </c>
      <c r="AR629" s="4">
        <v>-88.489750999999998</v>
      </c>
      <c r="AS629" s="4">
        <v>314.5</v>
      </c>
      <c r="AT629" s="4">
        <v>34.799999999999997</v>
      </c>
      <c r="AU629" s="4">
        <v>12</v>
      </c>
      <c r="AV629" s="4">
        <v>12</v>
      </c>
      <c r="AW629" s="4" t="s">
        <v>404</v>
      </c>
      <c r="AX629" s="4">
        <v>1.9792209999999999</v>
      </c>
      <c r="AY629" s="4">
        <v>1</v>
      </c>
      <c r="AZ629" s="4">
        <v>2.7844159999999998</v>
      </c>
      <c r="BA629" s="4">
        <v>11.154</v>
      </c>
      <c r="BB629" s="4">
        <v>11.61</v>
      </c>
      <c r="BC629" s="4">
        <v>1.04</v>
      </c>
      <c r="BD629" s="4">
        <v>17.138000000000002</v>
      </c>
      <c r="BE629" s="4">
        <v>2412.2840000000001</v>
      </c>
      <c r="BF629" s="4">
        <v>3.7149999999999999</v>
      </c>
      <c r="BG629" s="4">
        <v>5.8650000000000002</v>
      </c>
      <c r="BH629" s="4">
        <v>4.2000000000000003E-2</v>
      </c>
      <c r="BI629" s="4">
        <v>5.907</v>
      </c>
      <c r="BJ629" s="4">
        <v>4.5529999999999999</v>
      </c>
      <c r="BK629" s="4">
        <v>3.2000000000000001E-2</v>
      </c>
      <c r="BL629" s="4">
        <v>4.585</v>
      </c>
      <c r="BM629" s="4">
        <v>0.36270000000000002</v>
      </c>
      <c r="BQ629" s="4">
        <v>84.254000000000005</v>
      </c>
      <c r="BR629" s="4">
        <v>0.384996</v>
      </c>
      <c r="BS629" s="4">
        <v>-5</v>
      </c>
      <c r="BT629" s="4">
        <v>0.201516</v>
      </c>
      <c r="BU629" s="4">
        <v>9.4083400000000008</v>
      </c>
      <c r="BV629" s="4">
        <v>4.0706230000000003</v>
      </c>
    </row>
    <row r="630" spans="1:74" x14ac:dyDescent="0.25">
      <c r="A630" s="2">
        <v>42803</v>
      </c>
      <c r="B630" s="3">
        <v>0.4264331481481482</v>
      </c>
      <c r="C630" s="4">
        <v>14.564</v>
      </c>
      <c r="D630" s="4">
        <v>5.0599999999999999E-2</v>
      </c>
      <c r="E630" s="4">
        <v>506.26587599999999</v>
      </c>
      <c r="F630" s="4">
        <v>444.9</v>
      </c>
      <c r="G630" s="4">
        <v>2.2000000000000002</v>
      </c>
      <c r="H630" s="4">
        <v>38</v>
      </c>
      <c r="J630" s="4">
        <v>0.7</v>
      </c>
      <c r="K630" s="4">
        <v>0.85350000000000004</v>
      </c>
      <c r="L630" s="4">
        <v>12.4307</v>
      </c>
      <c r="M630" s="4">
        <v>4.3200000000000002E-2</v>
      </c>
      <c r="N630" s="4">
        <v>379.73239999999998</v>
      </c>
      <c r="O630" s="4">
        <v>1.8926000000000001</v>
      </c>
      <c r="P630" s="4">
        <v>381.6</v>
      </c>
      <c r="Q630" s="4">
        <v>294.75470000000001</v>
      </c>
      <c r="R630" s="4">
        <v>1.4691000000000001</v>
      </c>
      <c r="S630" s="4">
        <v>296.2</v>
      </c>
      <c r="T630" s="4">
        <v>37.9681</v>
      </c>
      <c r="W630" s="4">
        <v>0</v>
      </c>
      <c r="X630" s="4">
        <v>0.59750000000000003</v>
      </c>
      <c r="Y630" s="4">
        <v>12.1</v>
      </c>
      <c r="Z630" s="4">
        <v>846</v>
      </c>
      <c r="AA630" s="4">
        <v>859</v>
      </c>
      <c r="AB630" s="4">
        <v>844</v>
      </c>
      <c r="AC630" s="4">
        <v>73</v>
      </c>
      <c r="AD630" s="4">
        <v>13.66</v>
      </c>
      <c r="AE630" s="4">
        <v>0.31</v>
      </c>
      <c r="AF630" s="4">
        <v>982</v>
      </c>
      <c r="AG630" s="4">
        <v>-5</v>
      </c>
      <c r="AH630" s="4">
        <v>10</v>
      </c>
      <c r="AI630" s="4">
        <v>13</v>
      </c>
      <c r="AJ630" s="4">
        <v>120</v>
      </c>
      <c r="AK630" s="4">
        <v>121.8</v>
      </c>
      <c r="AL630" s="4">
        <v>4.4000000000000004</v>
      </c>
      <c r="AM630" s="4">
        <v>142</v>
      </c>
      <c r="AN630" s="4" t="s">
        <v>155</v>
      </c>
      <c r="AO630" s="4">
        <v>2</v>
      </c>
      <c r="AP630" s="5">
        <v>0.63513888888888892</v>
      </c>
      <c r="AQ630" s="4">
        <v>47.159177999999997</v>
      </c>
      <c r="AR630" s="4">
        <v>-88.489604</v>
      </c>
      <c r="AS630" s="4">
        <v>314.89999999999998</v>
      </c>
      <c r="AT630" s="4">
        <v>34.5</v>
      </c>
      <c r="AU630" s="4">
        <v>12</v>
      </c>
      <c r="AV630" s="4">
        <v>12</v>
      </c>
      <c r="AW630" s="4" t="s">
        <v>404</v>
      </c>
      <c r="AX630" s="4">
        <v>0.92967</v>
      </c>
      <c r="AY630" s="4">
        <v>1.0973029999999999</v>
      </c>
      <c r="AZ630" s="4">
        <v>1.826973</v>
      </c>
      <c r="BA630" s="4">
        <v>11.154</v>
      </c>
      <c r="BB630" s="4">
        <v>11.61</v>
      </c>
      <c r="BC630" s="4">
        <v>1.04</v>
      </c>
      <c r="BD630" s="4">
        <v>17.161000000000001</v>
      </c>
      <c r="BE630" s="4">
        <v>2409.88</v>
      </c>
      <c r="BF630" s="4">
        <v>5.3319999999999999</v>
      </c>
      <c r="BG630" s="4">
        <v>7.7089999999999996</v>
      </c>
      <c r="BH630" s="4">
        <v>3.7999999999999999E-2</v>
      </c>
      <c r="BI630" s="4">
        <v>7.7480000000000002</v>
      </c>
      <c r="BJ630" s="4">
        <v>5.984</v>
      </c>
      <c r="BK630" s="4">
        <v>0.03</v>
      </c>
      <c r="BL630" s="4">
        <v>6.0140000000000002</v>
      </c>
      <c r="BM630" s="4">
        <v>0.30520000000000003</v>
      </c>
      <c r="BQ630" s="4">
        <v>84.22</v>
      </c>
      <c r="BR630" s="4">
        <v>0.44093199999999999</v>
      </c>
      <c r="BS630" s="4">
        <v>-5</v>
      </c>
      <c r="BT630" s="4">
        <v>0.19896800000000001</v>
      </c>
      <c r="BU630" s="4">
        <v>10.775276</v>
      </c>
      <c r="BV630" s="4">
        <v>4.0191540000000003</v>
      </c>
    </row>
    <row r="631" spans="1:74" x14ac:dyDescent="0.25">
      <c r="A631" s="2">
        <v>42803</v>
      </c>
      <c r="B631" s="3">
        <v>0.42644472222222224</v>
      </c>
      <c r="C631" s="4">
        <v>14.547000000000001</v>
      </c>
      <c r="D631" s="4">
        <v>3.0300000000000001E-2</v>
      </c>
      <c r="E631" s="4">
        <v>303.04826400000002</v>
      </c>
      <c r="F631" s="4">
        <v>492.7</v>
      </c>
      <c r="G631" s="4">
        <v>70.2</v>
      </c>
      <c r="H631" s="4">
        <v>39.9</v>
      </c>
      <c r="J631" s="4">
        <v>0.8</v>
      </c>
      <c r="K631" s="4">
        <v>0.85389999999999999</v>
      </c>
      <c r="L631" s="4">
        <v>12.421799999999999</v>
      </c>
      <c r="M631" s="4">
        <v>2.5899999999999999E-2</v>
      </c>
      <c r="N631" s="4">
        <v>420.73759999999999</v>
      </c>
      <c r="O631" s="4">
        <v>59.915500000000002</v>
      </c>
      <c r="P631" s="4">
        <v>480.7</v>
      </c>
      <c r="Q631" s="4">
        <v>326.58370000000002</v>
      </c>
      <c r="R631" s="4">
        <v>46.507399999999997</v>
      </c>
      <c r="S631" s="4">
        <v>373.1</v>
      </c>
      <c r="T631" s="4">
        <v>39.931800000000003</v>
      </c>
      <c r="W631" s="4">
        <v>0</v>
      </c>
      <c r="X631" s="4">
        <v>0.68020000000000003</v>
      </c>
      <c r="Y631" s="4">
        <v>12.1</v>
      </c>
      <c r="Z631" s="4">
        <v>846</v>
      </c>
      <c r="AA631" s="4">
        <v>857</v>
      </c>
      <c r="AB631" s="4">
        <v>842</v>
      </c>
      <c r="AC631" s="4">
        <v>73</v>
      </c>
      <c r="AD631" s="4">
        <v>13.66</v>
      </c>
      <c r="AE631" s="4">
        <v>0.31</v>
      </c>
      <c r="AF631" s="4">
        <v>982</v>
      </c>
      <c r="AG631" s="4">
        <v>-5</v>
      </c>
      <c r="AH631" s="4">
        <v>10</v>
      </c>
      <c r="AI631" s="4">
        <v>13</v>
      </c>
      <c r="AJ631" s="4">
        <v>120</v>
      </c>
      <c r="AK631" s="4">
        <v>122</v>
      </c>
      <c r="AL631" s="4">
        <v>4.5</v>
      </c>
      <c r="AM631" s="4">
        <v>142</v>
      </c>
      <c r="AN631" s="4" t="s">
        <v>155</v>
      </c>
      <c r="AO631" s="4">
        <v>2</v>
      </c>
      <c r="AP631" s="5">
        <v>0.63515046296296296</v>
      </c>
      <c r="AQ631" s="4">
        <v>47.159081</v>
      </c>
      <c r="AR631" s="4">
        <v>-88.489452</v>
      </c>
      <c r="AS631" s="4">
        <v>314.8</v>
      </c>
      <c r="AT631" s="4">
        <v>34.9</v>
      </c>
      <c r="AU631" s="4">
        <v>12</v>
      </c>
      <c r="AV631" s="4">
        <v>12</v>
      </c>
      <c r="AW631" s="4" t="s">
        <v>404</v>
      </c>
      <c r="AX631" s="4">
        <v>0.9</v>
      </c>
      <c r="AY631" s="4">
        <v>1.1000000000000001</v>
      </c>
      <c r="AZ631" s="4">
        <v>1.7027969999999999</v>
      </c>
      <c r="BA631" s="4">
        <v>11.154</v>
      </c>
      <c r="BB631" s="4">
        <v>11.64</v>
      </c>
      <c r="BC631" s="4">
        <v>1.04</v>
      </c>
      <c r="BD631" s="4">
        <v>17.11</v>
      </c>
      <c r="BE631" s="4">
        <v>2413.2069999999999</v>
      </c>
      <c r="BF631" s="4">
        <v>3.2</v>
      </c>
      <c r="BG631" s="4">
        <v>8.56</v>
      </c>
      <c r="BH631" s="4">
        <v>1.2190000000000001</v>
      </c>
      <c r="BI631" s="4">
        <v>9.7789999999999999</v>
      </c>
      <c r="BJ631" s="4">
        <v>6.6440000000000001</v>
      </c>
      <c r="BK631" s="4">
        <v>0.94599999999999995</v>
      </c>
      <c r="BL631" s="4">
        <v>7.59</v>
      </c>
      <c r="BM631" s="4">
        <v>0.32169999999999999</v>
      </c>
      <c r="BQ631" s="4">
        <v>96.076999999999998</v>
      </c>
      <c r="BR631" s="4">
        <v>0.43808200000000003</v>
      </c>
      <c r="BS631" s="4">
        <v>-5</v>
      </c>
      <c r="BT631" s="4">
        <v>0.20027400000000001</v>
      </c>
      <c r="BU631" s="4">
        <v>10.705629</v>
      </c>
      <c r="BV631" s="4">
        <v>4.0455350000000001</v>
      </c>
    </row>
    <row r="632" spans="1:74" x14ac:dyDescent="0.25">
      <c r="A632" s="2">
        <v>42803</v>
      </c>
      <c r="B632" s="3">
        <v>0.42645629629629633</v>
      </c>
      <c r="C632" s="4">
        <v>14.54</v>
      </c>
      <c r="D632" s="4">
        <v>1.5900000000000001E-2</v>
      </c>
      <c r="E632" s="4">
        <v>159.16736800000001</v>
      </c>
      <c r="F632" s="4">
        <v>442.2</v>
      </c>
      <c r="G632" s="4">
        <v>10.8</v>
      </c>
      <c r="H632" s="4">
        <v>37.4</v>
      </c>
      <c r="J632" s="4">
        <v>0.8</v>
      </c>
      <c r="K632" s="4">
        <v>0.85419999999999996</v>
      </c>
      <c r="L632" s="4">
        <v>12.4194</v>
      </c>
      <c r="M632" s="4">
        <v>1.3599999999999999E-2</v>
      </c>
      <c r="N632" s="4">
        <v>377.71519999999998</v>
      </c>
      <c r="O632" s="4">
        <v>9.2248000000000001</v>
      </c>
      <c r="P632" s="4">
        <v>386.9</v>
      </c>
      <c r="Q632" s="4">
        <v>293.18889999999999</v>
      </c>
      <c r="R632" s="4">
        <v>7.1604999999999999</v>
      </c>
      <c r="S632" s="4">
        <v>300.3</v>
      </c>
      <c r="T632" s="4">
        <v>37.365600000000001</v>
      </c>
      <c r="W632" s="4">
        <v>0</v>
      </c>
      <c r="X632" s="4">
        <v>0.68330000000000002</v>
      </c>
      <c r="Y632" s="4">
        <v>12.1</v>
      </c>
      <c r="Z632" s="4">
        <v>845</v>
      </c>
      <c r="AA632" s="4">
        <v>854</v>
      </c>
      <c r="AB632" s="4">
        <v>841</v>
      </c>
      <c r="AC632" s="4">
        <v>73</v>
      </c>
      <c r="AD632" s="4">
        <v>13.66</v>
      </c>
      <c r="AE632" s="4">
        <v>0.31</v>
      </c>
      <c r="AF632" s="4">
        <v>982</v>
      </c>
      <c r="AG632" s="4">
        <v>-5</v>
      </c>
      <c r="AH632" s="4">
        <v>10</v>
      </c>
      <c r="AI632" s="4">
        <v>13</v>
      </c>
      <c r="AJ632" s="4">
        <v>119.2</v>
      </c>
      <c r="AK632" s="4">
        <v>122</v>
      </c>
      <c r="AL632" s="4">
        <v>4.5999999999999996</v>
      </c>
      <c r="AM632" s="4">
        <v>142</v>
      </c>
      <c r="AN632" s="4" t="s">
        <v>155</v>
      </c>
      <c r="AO632" s="4">
        <v>2</v>
      </c>
      <c r="AP632" s="4">
        <v>0.63516203703703711</v>
      </c>
      <c r="AQ632" s="4">
        <v>47.159008999999998</v>
      </c>
      <c r="AR632" s="4">
        <v>-88.489238</v>
      </c>
      <c r="AS632" s="4">
        <v>316.10000000000002</v>
      </c>
      <c r="AT632" s="4">
        <v>36.799999999999997</v>
      </c>
      <c r="AU632" s="4">
        <v>12</v>
      </c>
      <c r="AV632" s="4">
        <v>12</v>
      </c>
      <c r="AW632" s="4" t="s">
        <v>404</v>
      </c>
      <c r="AX632" s="4">
        <v>0.99710299999999996</v>
      </c>
      <c r="AY632" s="4">
        <v>1.0028969999999999</v>
      </c>
      <c r="AZ632" s="4">
        <v>1.7</v>
      </c>
      <c r="BA632" s="4">
        <v>11.154</v>
      </c>
      <c r="BB632" s="4">
        <v>11.65</v>
      </c>
      <c r="BC632" s="4">
        <v>1.04</v>
      </c>
      <c r="BD632" s="4">
        <v>17.074999999999999</v>
      </c>
      <c r="BE632" s="4">
        <v>2415.6480000000001</v>
      </c>
      <c r="BF632" s="4">
        <v>1.6830000000000001</v>
      </c>
      <c r="BG632" s="4">
        <v>7.694</v>
      </c>
      <c r="BH632" s="4">
        <v>0.188</v>
      </c>
      <c r="BI632" s="4">
        <v>7.8819999999999997</v>
      </c>
      <c r="BJ632" s="4">
        <v>5.9720000000000004</v>
      </c>
      <c r="BK632" s="4">
        <v>0.14599999999999999</v>
      </c>
      <c r="BL632" s="4">
        <v>6.1180000000000003</v>
      </c>
      <c r="BM632" s="4">
        <v>0.3014</v>
      </c>
      <c r="BQ632" s="4">
        <v>96.64</v>
      </c>
      <c r="BR632" s="4">
        <v>0.45877200000000001</v>
      </c>
      <c r="BS632" s="4">
        <v>-5</v>
      </c>
      <c r="BT632" s="4">
        <v>0.20100000000000001</v>
      </c>
      <c r="BU632" s="4">
        <v>11.211240999999999</v>
      </c>
      <c r="BV632" s="4">
        <v>4.0602</v>
      </c>
    </row>
    <row r="633" spans="1:74" x14ac:dyDescent="0.25">
      <c r="A633" s="2">
        <v>42803</v>
      </c>
      <c r="B633" s="3">
        <v>0.42646787037037037</v>
      </c>
      <c r="C633" s="4">
        <v>14.622</v>
      </c>
      <c r="D633" s="4">
        <v>1.23E-2</v>
      </c>
      <c r="E633" s="4">
        <v>123.316541</v>
      </c>
      <c r="F633" s="4">
        <v>411</v>
      </c>
      <c r="G633" s="4">
        <v>-32</v>
      </c>
      <c r="H633" s="4">
        <v>32.200000000000003</v>
      </c>
      <c r="J633" s="4">
        <v>0.8</v>
      </c>
      <c r="K633" s="4">
        <v>0.85350000000000004</v>
      </c>
      <c r="L633" s="4">
        <v>12.4801</v>
      </c>
      <c r="M633" s="4">
        <v>1.0500000000000001E-2</v>
      </c>
      <c r="N633" s="4">
        <v>350.786</v>
      </c>
      <c r="O633" s="4">
        <v>0</v>
      </c>
      <c r="P633" s="4">
        <v>350.8</v>
      </c>
      <c r="Q633" s="4">
        <v>272.286</v>
      </c>
      <c r="R633" s="4">
        <v>0</v>
      </c>
      <c r="S633" s="4">
        <v>272.3</v>
      </c>
      <c r="T633" s="4">
        <v>32.174799999999998</v>
      </c>
      <c r="W633" s="4">
        <v>0</v>
      </c>
      <c r="X633" s="4">
        <v>0.68279999999999996</v>
      </c>
      <c r="Y633" s="4">
        <v>12.1</v>
      </c>
      <c r="Z633" s="4">
        <v>844</v>
      </c>
      <c r="AA633" s="4">
        <v>855</v>
      </c>
      <c r="AB633" s="4">
        <v>841</v>
      </c>
      <c r="AC633" s="4">
        <v>73</v>
      </c>
      <c r="AD633" s="4">
        <v>13.66</v>
      </c>
      <c r="AE633" s="4">
        <v>0.31</v>
      </c>
      <c r="AF633" s="4">
        <v>982</v>
      </c>
      <c r="AG633" s="4">
        <v>-5</v>
      </c>
      <c r="AH633" s="4">
        <v>10</v>
      </c>
      <c r="AI633" s="4">
        <v>13</v>
      </c>
      <c r="AJ633" s="4">
        <v>119.8</v>
      </c>
      <c r="AK633" s="4">
        <v>121.2</v>
      </c>
      <c r="AL633" s="4">
        <v>4.7</v>
      </c>
      <c r="AM633" s="4">
        <v>142</v>
      </c>
      <c r="AN633" s="4" t="s">
        <v>155</v>
      </c>
      <c r="AO633" s="4">
        <v>2</v>
      </c>
      <c r="AP633" s="4">
        <v>0.63517361111111115</v>
      </c>
      <c r="AQ633" s="4">
        <v>47.158954000000001</v>
      </c>
      <c r="AR633" s="4">
        <v>-88.489008999999996</v>
      </c>
      <c r="AS633" s="4">
        <v>315.89999999999998</v>
      </c>
      <c r="AT633" s="4">
        <v>38.6</v>
      </c>
      <c r="AU633" s="4">
        <v>12</v>
      </c>
      <c r="AV633" s="4">
        <v>12</v>
      </c>
      <c r="AW633" s="4" t="s">
        <v>404</v>
      </c>
      <c r="AX633" s="4">
        <v>1.1938120000000001</v>
      </c>
      <c r="AY633" s="4">
        <v>1</v>
      </c>
      <c r="AZ633" s="4">
        <v>1.8938120000000001</v>
      </c>
      <c r="BA633" s="4">
        <v>11.154</v>
      </c>
      <c r="BB633" s="4">
        <v>11.6</v>
      </c>
      <c r="BC633" s="4">
        <v>1.04</v>
      </c>
      <c r="BD633" s="4">
        <v>17.164999999999999</v>
      </c>
      <c r="BE633" s="4">
        <v>2416.3229999999999</v>
      </c>
      <c r="BF633" s="4">
        <v>1.2969999999999999</v>
      </c>
      <c r="BG633" s="4">
        <v>7.1120000000000001</v>
      </c>
      <c r="BH633" s="4">
        <v>0</v>
      </c>
      <c r="BI633" s="4">
        <v>7.1120000000000001</v>
      </c>
      <c r="BJ633" s="4">
        <v>5.5209999999999999</v>
      </c>
      <c r="BK633" s="4">
        <v>0</v>
      </c>
      <c r="BL633" s="4">
        <v>5.5209999999999999</v>
      </c>
      <c r="BM633" s="4">
        <v>0.25829999999999997</v>
      </c>
      <c r="BQ633" s="4">
        <v>96.122</v>
      </c>
      <c r="BR633" s="4">
        <v>0.48822399999999999</v>
      </c>
      <c r="BS633" s="4">
        <v>-5</v>
      </c>
      <c r="BT633" s="4">
        <v>0.20175799999999999</v>
      </c>
      <c r="BU633" s="4">
        <v>11.930974000000001</v>
      </c>
      <c r="BV633" s="4">
        <v>4.0755119999999998</v>
      </c>
    </row>
    <row r="634" spans="1:74" x14ac:dyDescent="0.25">
      <c r="A634" s="2">
        <v>42803</v>
      </c>
      <c r="B634" s="3">
        <v>0.42647944444444441</v>
      </c>
      <c r="C634" s="4">
        <v>14.728999999999999</v>
      </c>
      <c r="D634" s="4">
        <v>3.4299999999999997E-2</v>
      </c>
      <c r="E634" s="4">
        <v>343.13495399999999</v>
      </c>
      <c r="F634" s="4">
        <v>406.2</v>
      </c>
      <c r="G634" s="4">
        <v>-5.7</v>
      </c>
      <c r="H634" s="4">
        <v>32.700000000000003</v>
      </c>
      <c r="J634" s="4">
        <v>0.8</v>
      </c>
      <c r="K634" s="4">
        <v>0.85229999999999995</v>
      </c>
      <c r="L634" s="4">
        <v>12.5543</v>
      </c>
      <c r="M634" s="4">
        <v>2.92E-2</v>
      </c>
      <c r="N634" s="4">
        <v>346.245</v>
      </c>
      <c r="O634" s="4">
        <v>0</v>
      </c>
      <c r="P634" s="4">
        <v>346.2</v>
      </c>
      <c r="Q634" s="4">
        <v>268.76119999999997</v>
      </c>
      <c r="R634" s="4">
        <v>0</v>
      </c>
      <c r="S634" s="4">
        <v>268.8</v>
      </c>
      <c r="T634" s="4">
        <v>32.651400000000002</v>
      </c>
      <c r="W634" s="4">
        <v>0</v>
      </c>
      <c r="X634" s="4">
        <v>0.68189999999999995</v>
      </c>
      <c r="Y634" s="4">
        <v>12.2</v>
      </c>
      <c r="Z634" s="4">
        <v>843</v>
      </c>
      <c r="AA634" s="4">
        <v>855</v>
      </c>
      <c r="AB634" s="4">
        <v>842</v>
      </c>
      <c r="AC634" s="4">
        <v>73</v>
      </c>
      <c r="AD634" s="4">
        <v>13.66</v>
      </c>
      <c r="AE634" s="4">
        <v>0.31</v>
      </c>
      <c r="AF634" s="4">
        <v>982</v>
      </c>
      <c r="AG634" s="4">
        <v>-5</v>
      </c>
      <c r="AH634" s="4">
        <v>10</v>
      </c>
      <c r="AI634" s="4">
        <v>13</v>
      </c>
      <c r="AJ634" s="4">
        <v>119.2</v>
      </c>
      <c r="AK634" s="4">
        <v>121</v>
      </c>
      <c r="AL634" s="4">
        <v>4.7</v>
      </c>
      <c r="AM634" s="4">
        <v>142</v>
      </c>
      <c r="AN634" s="4" t="s">
        <v>155</v>
      </c>
      <c r="AO634" s="4">
        <v>2</v>
      </c>
      <c r="AP634" s="4">
        <v>0.63518518518518519</v>
      </c>
      <c r="AQ634" s="4">
        <v>47.158926000000001</v>
      </c>
      <c r="AR634" s="4">
        <v>-88.488749999999996</v>
      </c>
      <c r="AS634" s="4">
        <v>315.2</v>
      </c>
      <c r="AT634" s="4">
        <v>40.6</v>
      </c>
      <c r="AU634" s="4">
        <v>12</v>
      </c>
      <c r="AV634" s="4">
        <v>12</v>
      </c>
      <c r="AW634" s="4" t="s">
        <v>404</v>
      </c>
      <c r="AX634" s="4">
        <v>1.2</v>
      </c>
      <c r="AY634" s="4">
        <v>1</v>
      </c>
      <c r="AZ634" s="4">
        <v>1.8031969999999999</v>
      </c>
      <c r="BA634" s="4">
        <v>11.154</v>
      </c>
      <c r="BB634" s="4">
        <v>11.5</v>
      </c>
      <c r="BC634" s="4">
        <v>1.03</v>
      </c>
      <c r="BD634" s="4">
        <v>17.326000000000001</v>
      </c>
      <c r="BE634" s="4">
        <v>2412.6779999999999</v>
      </c>
      <c r="BF634" s="4">
        <v>3.577</v>
      </c>
      <c r="BG634" s="4">
        <v>6.968</v>
      </c>
      <c r="BH634" s="4">
        <v>0</v>
      </c>
      <c r="BI634" s="4">
        <v>6.968</v>
      </c>
      <c r="BJ634" s="4">
        <v>5.4089999999999998</v>
      </c>
      <c r="BK634" s="4">
        <v>0</v>
      </c>
      <c r="BL634" s="4">
        <v>5.4089999999999998</v>
      </c>
      <c r="BM634" s="4">
        <v>0.26019999999999999</v>
      </c>
      <c r="BQ634" s="4">
        <v>95.28</v>
      </c>
      <c r="BR634" s="4">
        <v>0.56315199999999999</v>
      </c>
      <c r="BS634" s="4">
        <v>-5</v>
      </c>
      <c r="BT634" s="4">
        <v>0.20275699999999999</v>
      </c>
      <c r="BU634" s="4">
        <v>13.762022999999999</v>
      </c>
      <c r="BV634" s="4">
        <v>4.0956960000000002</v>
      </c>
    </row>
    <row r="635" spans="1:74" x14ac:dyDescent="0.25">
      <c r="A635" s="2">
        <v>42803</v>
      </c>
      <c r="B635" s="3">
        <v>0.42649101851851851</v>
      </c>
      <c r="C635" s="4">
        <v>14.356</v>
      </c>
      <c r="D635" s="4">
        <v>4.3499999999999997E-2</v>
      </c>
      <c r="E635" s="4">
        <v>434.95207699999997</v>
      </c>
      <c r="F635" s="4">
        <v>405.6</v>
      </c>
      <c r="G635" s="4">
        <v>-20.7</v>
      </c>
      <c r="H635" s="4">
        <v>26.5</v>
      </c>
      <c r="J635" s="4">
        <v>0.8</v>
      </c>
      <c r="K635" s="4">
        <v>0.85560000000000003</v>
      </c>
      <c r="L635" s="4">
        <v>12.283300000000001</v>
      </c>
      <c r="M635" s="4">
        <v>3.7199999999999997E-2</v>
      </c>
      <c r="N635" s="4">
        <v>347.06400000000002</v>
      </c>
      <c r="O635" s="4">
        <v>0</v>
      </c>
      <c r="P635" s="4">
        <v>347.1</v>
      </c>
      <c r="Q635" s="4">
        <v>269.39690000000002</v>
      </c>
      <c r="R635" s="4">
        <v>0</v>
      </c>
      <c r="S635" s="4">
        <v>269.39999999999998</v>
      </c>
      <c r="T635" s="4">
        <v>26.457100000000001</v>
      </c>
      <c r="W635" s="4">
        <v>0</v>
      </c>
      <c r="X635" s="4">
        <v>0.6845</v>
      </c>
      <c r="Y635" s="4">
        <v>12.1</v>
      </c>
      <c r="Z635" s="4">
        <v>845</v>
      </c>
      <c r="AA635" s="4">
        <v>857</v>
      </c>
      <c r="AB635" s="4">
        <v>844</v>
      </c>
      <c r="AC635" s="4">
        <v>73</v>
      </c>
      <c r="AD635" s="4">
        <v>13.66</v>
      </c>
      <c r="AE635" s="4">
        <v>0.31</v>
      </c>
      <c r="AF635" s="4">
        <v>982</v>
      </c>
      <c r="AG635" s="4">
        <v>-5</v>
      </c>
      <c r="AH635" s="4">
        <v>10</v>
      </c>
      <c r="AI635" s="4">
        <v>13</v>
      </c>
      <c r="AJ635" s="4">
        <v>119</v>
      </c>
      <c r="AK635" s="4">
        <v>120.2</v>
      </c>
      <c r="AL635" s="4">
        <v>4.9000000000000004</v>
      </c>
      <c r="AM635" s="4">
        <v>142</v>
      </c>
      <c r="AN635" s="4" t="s">
        <v>155</v>
      </c>
      <c r="AO635" s="4">
        <v>2</v>
      </c>
      <c r="AP635" s="4">
        <v>0.63519675925925922</v>
      </c>
      <c r="AQ635" s="4">
        <v>47.158912999999998</v>
      </c>
      <c r="AR635" s="4">
        <v>-88.488472999999999</v>
      </c>
      <c r="AS635" s="4">
        <v>315.3</v>
      </c>
      <c r="AT635" s="4">
        <v>43.1</v>
      </c>
      <c r="AU635" s="4">
        <v>12</v>
      </c>
      <c r="AV635" s="4">
        <v>12</v>
      </c>
      <c r="AW635" s="4" t="s">
        <v>404</v>
      </c>
      <c r="AX635" s="4">
        <v>1.6888890000000001</v>
      </c>
      <c r="AY635" s="4">
        <v>1</v>
      </c>
      <c r="AZ635" s="4">
        <v>2.1911109999999998</v>
      </c>
      <c r="BA635" s="4">
        <v>11.154</v>
      </c>
      <c r="BB635" s="4">
        <v>11.77</v>
      </c>
      <c r="BC635" s="4">
        <v>1.06</v>
      </c>
      <c r="BD635" s="4">
        <v>16.870999999999999</v>
      </c>
      <c r="BE635" s="4">
        <v>2411.2649999999999</v>
      </c>
      <c r="BF635" s="4">
        <v>4.6500000000000004</v>
      </c>
      <c r="BG635" s="4">
        <v>7.1349999999999998</v>
      </c>
      <c r="BH635" s="4">
        <v>0</v>
      </c>
      <c r="BI635" s="4">
        <v>7.1349999999999998</v>
      </c>
      <c r="BJ635" s="4">
        <v>5.5380000000000003</v>
      </c>
      <c r="BK635" s="4">
        <v>0</v>
      </c>
      <c r="BL635" s="4">
        <v>5.5380000000000003</v>
      </c>
      <c r="BM635" s="4">
        <v>0.21540000000000001</v>
      </c>
      <c r="BQ635" s="4">
        <v>97.703999999999994</v>
      </c>
      <c r="BR635" s="4">
        <v>0.495585</v>
      </c>
      <c r="BS635" s="4">
        <v>-5</v>
      </c>
      <c r="BT635" s="4">
        <v>0.199211</v>
      </c>
      <c r="BU635" s="4">
        <v>12.110849</v>
      </c>
      <c r="BV635" s="4">
        <v>4.0240660000000004</v>
      </c>
    </row>
    <row r="636" spans="1:74" x14ac:dyDescent="0.25">
      <c r="A636" s="2">
        <v>42803</v>
      </c>
      <c r="B636" s="3">
        <v>0.42650259259259254</v>
      </c>
      <c r="C636" s="4">
        <v>13.928000000000001</v>
      </c>
      <c r="D636" s="4">
        <v>1.6E-2</v>
      </c>
      <c r="E636" s="4">
        <v>160.48780500000001</v>
      </c>
      <c r="F636" s="4">
        <v>408.5</v>
      </c>
      <c r="G636" s="4">
        <v>-23.7</v>
      </c>
      <c r="H636" s="4">
        <v>30.8</v>
      </c>
      <c r="J636" s="4">
        <v>0.66</v>
      </c>
      <c r="K636" s="4">
        <v>0.85980000000000001</v>
      </c>
      <c r="L636" s="4">
        <v>11.975199999999999</v>
      </c>
      <c r="M636" s="4">
        <v>1.38E-2</v>
      </c>
      <c r="N636" s="4">
        <v>351.24459999999999</v>
      </c>
      <c r="O636" s="4">
        <v>0</v>
      </c>
      <c r="P636" s="4">
        <v>351.2</v>
      </c>
      <c r="Q636" s="4">
        <v>272.642</v>
      </c>
      <c r="R636" s="4">
        <v>0</v>
      </c>
      <c r="S636" s="4">
        <v>272.60000000000002</v>
      </c>
      <c r="T636" s="4">
        <v>30.785299999999999</v>
      </c>
      <c r="W636" s="4">
        <v>0</v>
      </c>
      <c r="X636" s="4">
        <v>0.56430000000000002</v>
      </c>
      <c r="Y636" s="4">
        <v>11.9</v>
      </c>
      <c r="Z636" s="4">
        <v>848</v>
      </c>
      <c r="AA636" s="4">
        <v>859</v>
      </c>
      <c r="AB636" s="4">
        <v>846</v>
      </c>
      <c r="AC636" s="4">
        <v>73</v>
      </c>
      <c r="AD636" s="4">
        <v>13.66</v>
      </c>
      <c r="AE636" s="4">
        <v>0.31</v>
      </c>
      <c r="AF636" s="4">
        <v>982</v>
      </c>
      <c r="AG636" s="4">
        <v>-5</v>
      </c>
      <c r="AH636" s="4">
        <v>10</v>
      </c>
      <c r="AI636" s="4">
        <v>13</v>
      </c>
      <c r="AJ636" s="4">
        <v>119</v>
      </c>
      <c r="AK636" s="4">
        <v>120.8</v>
      </c>
      <c r="AL636" s="4">
        <v>5</v>
      </c>
      <c r="AM636" s="4">
        <v>142</v>
      </c>
      <c r="AN636" s="4" t="s">
        <v>155</v>
      </c>
      <c r="AO636" s="4">
        <v>2</v>
      </c>
      <c r="AP636" s="4">
        <v>0.63520833333333326</v>
      </c>
      <c r="AQ636" s="4">
        <v>47.158915</v>
      </c>
      <c r="AR636" s="4">
        <v>-88.488190000000003</v>
      </c>
      <c r="AS636" s="4">
        <v>314.89999999999998</v>
      </c>
      <c r="AT636" s="4">
        <v>45.1</v>
      </c>
      <c r="AU636" s="4">
        <v>12</v>
      </c>
      <c r="AV636" s="4">
        <v>12</v>
      </c>
      <c r="AW636" s="4" t="s">
        <v>404</v>
      </c>
      <c r="AX636" s="4">
        <v>1.309191</v>
      </c>
      <c r="AY636" s="4">
        <v>1</v>
      </c>
      <c r="AZ636" s="4">
        <v>1.711489</v>
      </c>
      <c r="BA636" s="4">
        <v>11.154</v>
      </c>
      <c r="BB636" s="4">
        <v>12.13</v>
      </c>
      <c r="BC636" s="4">
        <v>1.0900000000000001</v>
      </c>
      <c r="BD636" s="4">
        <v>16.309000000000001</v>
      </c>
      <c r="BE636" s="4">
        <v>2415.9029999999998</v>
      </c>
      <c r="BF636" s="4">
        <v>1.772</v>
      </c>
      <c r="BG636" s="4">
        <v>7.4210000000000003</v>
      </c>
      <c r="BH636" s="4">
        <v>0</v>
      </c>
      <c r="BI636" s="4">
        <v>7.4210000000000003</v>
      </c>
      <c r="BJ636" s="4">
        <v>5.76</v>
      </c>
      <c r="BK636" s="4">
        <v>0</v>
      </c>
      <c r="BL636" s="4">
        <v>5.76</v>
      </c>
      <c r="BM636" s="4">
        <v>0.25750000000000001</v>
      </c>
      <c r="BQ636" s="4">
        <v>82.77</v>
      </c>
      <c r="BR636" s="4">
        <v>0.40029599999999999</v>
      </c>
      <c r="BS636" s="4">
        <v>-5</v>
      </c>
      <c r="BT636" s="4">
        <v>0.19345200000000001</v>
      </c>
      <c r="BU636" s="4">
        <v>9.7822329999999997</v>
      </c>
      <c r="BV636" s="4">
        <v>3.9077299999999999</v>
      </c>
    </row>
    <row r="637" spans="1:74" x14ac:dyDescent="0.25">
      <c r="A637" s="2">
        <v>42803</v>
      </c>
      <c r="B637" s="3">
        <v>0.42651416666666669</v>
      </c>
      <c r="C637" s="4">
        <v>12.714</v>
      </c>
      <c r="D637" s="4">
        <v>4.0000000000000001E-3</v>
      </c>
      <c r="E637" s="4">
        <v>39.712000000000003</v>
      </c>
      <c r="F637" s="4">
        <v>411.1</v>
      </c>
      <c r="G637" s="4">
        <v>-23.7</v>
      </c>
      <c r="H637" s="4">
        <v>22.3</v>
      </c>
      <c r="J637" s="4">
        <v>0.5</v>
      </c>
      <c r="K637" s="4">
        <v>0.87090000000000001</v>
      </c>
      <c r="L637" s="4">
        <v>11.072800000000001</v>
      </c>
      <c r="M637" s="4">
        <v>3.5000000000000001E-3</v>
      </c>
      <c r="N637" s="4">
        <v>357.9889</v>
      </c>
      <c r="O637" s="4">
        <v>0</v>
      </c>
      <c r="P637" s="4">
        <v>358</v>
      </c>
      <c r="Q637" s="4">
        <v>278.0213</v>
      </c>
      <c r="R637" s="4">
        <v>0</v>
      </c>
      <c r="S637" s="4">
        <v>278</v>
      </c>
      <c r="T637" s="4">
        <v>22.324999999999999</v>
      </c>
      <c r="W637" s="4">
        <v>0</v>
      </c>
      <c r="X637" s="4">
        <v>0.43290000000000001</v>
      </c>
      <c r="Y637" s="4">
        <v>12</v>
      </c>
      <c r="Z637" s="4">
        <v>849</v>
      </c>
      <c r="AA637" s="4">
        <v>861</v>
      </c>
      <c r="AB637" s="4">
        <v>847</v>
      </c>
      <c r="AC637" s="4">
        <v>73.8</v>
      </c>
      <c r="AD637" s="4">
        <v>13.8</v>
      </c>
      <c r="AE637" s="4">
        <v>0.32</v>
      </c>
      <c r="AF637" s="4">
        <v>982</v>
      </c>
      <c r="AG637" s="4">
        <v>-5</v>
      </c>
      <c r="AH637" s="4">
        <v>10</v>
      </c>
      <c r="AI637" s="4">
        <v>13</v>
      </c>
      <c r="AJ637" s="4">
        <v>119</v>
      </c>
      <c r="AK637" s="4">
        <v>120.2</v>
      </c>
      <c r="AL637" s="4">
        <v>4.8</v>
      </c>
      <c r="AM637" s="4">
        <v>142</v>
      </c>
      <c r="AN637" s="4" t="s">
        <v>155</v>
      </c>
      <c r="AO637" s="4">
        <v>2</v>
      </c>
      <c r="AP637" s="4">
        <v>0.63521990740740741</v>
      </c>
      <c r="AQ637" s="4">
        <v>47.158918</v>
      </c>
      <c r="AR637" s="4">
        <v>-88.487909999999999</v>
      </c>
      <c r="AS637" s="4">
        <v>314.89999999999998</v>
      </c>
      <c r="AT637" s="4">
        <v>47</v>
      </c>
      <c r="AU637" s="4">
        <v>12</v>
      </c>
      <c r="AV637" s="4">
        <v>12</v>
      </c>
      <c r="AW637" s="4" t="s">
        <v>404</v>
      </c>
      <c r="AX637" s="4">
        <v>1.3</v>
      </c>
      <c r="AY637" s="4">
        <v>1</v>
      </c>
      <c r="AZ637" s="4">
        <v>1.7</v>
      </c>
      <c r="BA637" s="4">
        <v>11.154</v>
      </c>
      <c r="BB637" s="4">
        <v>13.23</v>
      </c>
      <c r="BC637" s="4">
        <v>1.19</v>
      </c>
      <c r="BD637" s="4">
        <v>14.824999999999999</v>
      </c>
      <c r="BE637" s="4">
        <v>2418.7310000000002</v>
      </c>
      <c r="BF637" s="4">
        <v>0.48099999999999998</v>
      </c>
      <c r="BG637" s="4">
        <v>8.1890000000000001</v>
      </c>
      <c r="BH637" s="4">
        <v>0</v>
      </c>
      <c r="BI637" s="4">
        <v>8.1890000000000001</v>
      </c>
      <c r="BJ637" s="4">
        <v>6.36</v>
      </c>
      <c r="BK637" s="4">
        <v>0</v>
      </c>
      <c r="BL637" s="4">
        <v>6.36</v>
      </c>
      <c r="BM637" s="4">
        <v>0.20219999999999999</v>
      </c>
      <c r="BQ637" s="4">
        <v>68.748999999999995</v>
      </c>
      <c r="BR637" s="4">
        <v>0.34716399999999997</v>
      </c>
      <c r="BS637" s="4">
        <v>-5</v>
      </c>
      <c r="BT637" s="4">
        <v>0.194274</v>
      </c>
      <c r="BU637" s="4">
        <v>8.4838199999999997</v>
      </c>
      <c r="BV637" s="4">
        <v>3.9243350000000001</v>
      </c>
    </row>
    <row r="638" spans="1:74" x14ac:dyDescent="0.25">
      <c r="A638" s="2">
        <v>42803</v>
      </c>
      <c r="B638" s="3">
        <v>0.42652574074074073</v>
      </c>
      <c r="C638" s="4">
        <v>12.175000000000001</v>
      </c>
      <c r="D638" s="4">
        <v>1.6000000000000001E-3</v>
      </c>
      <c r="E638" s="4">
        <v>15.712</v>
      </c>
      <c r="F638" s="4">
        <v>414</v>
      </c>
      <c r="G638" s="4">
        <v>-25.4</v>
      </c>
      <c r="H638" s="4">
        <v>22</v>
      </c>
      <c r="J638" s="4">
        <v>0.4</v>
      </c>
      <c r="K638" s="4">
        <v>0.87590000000000001</v>
      </c>
      <c r="L638" s="4">
        <v>10.6647</v>
      </c>
      <c r="M638" s="4">
        <v>1.4E-3</v>
      </c>
      <c r="N638" s="4">
        <v>362.67689999999999</v>
      </c>
      <c r="O638" s="4">
        <v>0</v>
      </c>
      <c r="P638" s="4">
        <v>362.7</v>
      </c>
      <c r="Q638" s="4">
        <v>281.70890000000003</v>
      </c>
      <c r="R638" s="4">
        <v>0</v>
      </c>
      <c r="S638" s="4">
        <v>281.7</v>
      </c>
      <c r="T638" s="4">
        <v>21.996200000000002</v>
      </c>
      <c r="W638" s="4">
        <v>0</v>
      </c>
      <c r="X638" s="4">
        <v>0.35039999999999999</v>
      </c>
      <c r="Y638" s="4">
        <v>12.1</v>
      </c>
      <c r="Z638" s="4">
        <v>850</v>
      </c>
      <c r="AA638" s="4">
        <v>861</v>
      </c>
      <c r="AB638" s="4">
        <v>847</v>
      </c>
      <c r="AC638" s="4">
        <v>74</v>
      </c>
      <c r="AD638" s="4">
        <v>13.85</v>
      </c>
      <c r="AE638" s="4">
        <v>0.32</v>
      </c>
      <c r="AF638" s="4">
        <v>982</v>
      </c>
      <c r="AG638" s="4">
        <v>-5</v>
      </c>
      <c r="AH638" s="4">
        <v>10</v>
      </c>
      <c r="AI638" s="4">
        <v>13</v>
      </c>
      <c r="AJ638" s="4">
        <v>119</v>
      </c>
      <c r="AK638" s="4">
        <v>120.8</v>
      </c>
      <c r="AL638" s="4">
        <v>5</v>
      </c>
      <c r="AM638" s="4">
        <v>142</v>
      </c>
      <c r="AN638" s="4" t="s">
        <v>155</v>
      </c>
      <c r="AO638" s="4">
        <v>2</v>
      </c>
      <c r="AP638" s="4">
        <v>0.63523148148148145</v>
      </c>
      <c r="AQ638" s="4">
        <v>47.158929999999998</v>
      </c>
      <c r="AR638" s="4">
        <v>-88.487632000000005</v>
      </c>
      <c r="AS638" s="4">
        <v>315</v>
      </c>
      <c r="AT638" s="4">
        <v>46.7</v>
      </c>
      <c r="AU638" s="4">
        <v>12</v>
      </c>
      <c r="AV638" s="4">
        <v>12</v>
      </c>
      <c r="AW638" s="4" t="s">
        <v>404</v>
      </c>
      <c r="AX638" s="4">
        <v>1.5925069999999999</v>
      </c>
      <c r="AY638" s="4">
        <v>1</v>
      </c>
      <c r="AZ638" s="4">
        <v>1.8950050000000001</v>
      </c>
      <c r="BA638" s="4">
        <v>11.154</v>
      </c>
      <c r="BB638" s="4">
        <v>13.79</v>
      </c>
      <c r="BC638" s="4">
        <v>1.24</v>
      </c>
      <c r="BD638" s="4">
        <v>14.164</v>
      </c>
      <c r="BE638" s="4">
        <v>2419.4989999999998</v>
      </c>
      <c r="BF638" s="4">
        <v>0.19900000000000001</v>
      </c>
      <c r="BG638" s="4">
        <v>8.6170000000000009</v>
      </c>
      <c r="BH638" s="4">
        <v>0</v>
      </c>
      <c r="BI638" s="4">
        <v>8.6170000000000009</v>
      </c>
      <c r="BJ638" s="4">
        <v>6.6929999999999996</v>
      </c>
      <c r="BK638" s="4">
        <v>0</v>
      </c>
      <c r="BL638" s="4">
        <v>6.6929999999999996</v>
      </c>
      <c r="BM638" s="4">
        <v>0.2069</v>
      </c>
      <c r="BQ638" s="4">
        <v>57.796999999999997</v>
      </c>
      <c r="BR638" s="4">
        <v>0.26347399999999999</v>
      </c>
      <c r="BS638" s="4">
        <v>-5</v>
      </c>
      <c r="BT638" s="4">
        <v>0.196516</v>
      </c>
      <c r="BU638" s="4">
        <v>6.4386460000000003</v>
      </c>
      <c r="BV638" s="4">
        <v>3.9696229999999999</v>
      </c>
    </row>
    <row r="639" spans="1:74" x14ac:dyDescent="0.25">
      <c r="A639" s="2">
        <v>42803</v>
      </c>
      <c r="B639" s="3">
        <v>0.42653731481481483</v>
      </c>
      <c r="C639" s="4">
        <v>12.206</v>
      </c>
      <c r="D639" s="4">
        <v>1E-3</v>
      </c>
      <c r="E639" s="4">
        <v>10</v>
      </c>
      <c r="F639" s="4">
        <v>478.3</v>
      </c>
      <c r="G639" s="4">
        <v>-15.9</v>
      </c>
      <c r="H639" s="4">
        <v>25.2</v>
      </c>
      <c r="J639" s="4">
        <v>0.4</v>
      </c>
      <c r="K639" s="4">
        <v>0.87570000000000003</v>
      </c>
      <c r="L639" s="4">
        <v>10.688700000000001</v>
      </c>
      <c r="M639" s="4">
        <v>8.9999999999999998E-4</v>
      </c>
      <c r="N639" s="4">
        <v>418.81880000000001</v>
      </c>
      <c r="O639" s="4">
        <v>0</v>
      </c>
      <c r="P639" s="4">
        <v>418.8</v>
      </c>
      <c r="Q639" s="4">
        <v>325.31709999999998</v>
      </c>
      <c r="R639" s="4">
        <v>0</v>
      </c>
      <c r="S639" s="4">
        <v>325.3</v>
      </c>
      <c r="T639" s="4">
        <v>25.246500000000001</v>
      </c>
      <c r="W639" s="4">
        <v>0</v>
      </c>
      <c r="X639" s="4">
        <v>0.3503</v>
      </c>
      <c r="Y639" s="4">
        <v>12.2</v>
      </c>
      <c r="Z639" s="4">
        <v>849</v>
      </c>
      <c r="AA639" s="4">
        <v>861</v>
      </c>
      <c r="AB639" s="4">
        <v>847</v>
      </c>
      <c r="AC639" s="4">
        <v>74</v>
      </c>
      <c r="AD639" s="4">
        <v>13.85</v>
      </c>
      <c r="AE639" s="4">
        <v>0.32</v>
      </c>
      <c r="AF639" s="4">
        <v>982</v>
      </c>
      <c r="AG639" s="4">
        <v>-5</v>
      </c>
      <c r="AH639" s="4">
        <v>10</v>
      </c>
      <c r="AI639" s="4">
        <v>13</v>
      </c>
      <c r="AJ639" s="4">
        <v>119</v>
      </c>
      <c r="AK639" s="4">
        <v>120.2</v>
      </c>
      <c r="AL639" s="4">
        <v>5</v>
      </c>
      <c r="AM639" s="4">
        <v>142</v>
      </c>
      <c r="AN639" s="4" t="s">
        <v>155</v>
      </c>
      <c r="AO639" s="4">
        <v>2</v>
      </c>
      <c r="AP639" s="4">
        <v>0.6352430555555556</v>
      </c>
      <c r="AQ639" s="4">
        <v>47.158929999999998</v>
      </c>
      <c r="AR639" s="4">
        <v>-88.487354999999994</v>
      </c>
      <c r="AS639" s="4">
        <v>314.8</v>
      </c>
      <c r="AT639" s="4">
        <v>46.4</v>
      </c>
      <c r="AU639" s="4">
        <v>12</v>
      </c>
      <c r="AV639" s="4">
        <v>12</v>
      </c>
      <c r="AW639" s="4" t="s">
        <v>404</v>
      </c>
      <c r="AX639" s="4">
        <v>1.502597</v>
      </c>
      <c r="AY639" s="4">
        <v>1.0974029999999999</v>
      </c>
      <c r="AZ639" s="4">
        <v>1.997403</v>
      </c>
      <c r="BA639" s="4">
        <v>11.154</v>
      </c>
      <c r="BB639" s="4">
        <v>13.75</v>
      </c>
      <c r="BC639" s="4">
        <v>1.23</v>
      </c>
      <c r="BD639" s="4">
        <v>14.199</v>
      </c>
      <c r="BE639" s="4">
        <v>2419.52</v>
      </c>
      <c r="BF639" s="4">
        <v>0.126</v>
      </c>
      <c r="BG639" s="4">
        <v>9.9280000000000008</v>
      </c>
      <c r="BH639" s="4">
        <v>0</v>
      </c>
      <c r="BI639" s="4">
        <v>9.9280000000000008</v>
      </c>
      <c r="BJ639" s="4">
        <v>7.7119999999999997</v>
      </c>
      <c r="BK639" s="4">
        <v>0</v>
      </c>
      <c r="BL639" s="4">
        <v>7.7119999999999997</v>
      </c>
      <c r="BM639" s="4">
        <v>0.23699999999999999</v>
      </c>
      <c r="BQ639" s="4">
        <v>57.65</v>
      </c>
      <c r="BR639" s="4">
        <v>0.19527800000000001</v>
      </c>
      <c r="BS639" s="4">
        <v>-5</v>
      </c>
      <c r="BT639" s="4">
        <v>0.19927400000000001</v>
      </c>
      <c r="BU639" s="4">
        <v>4.7721070000000001</v>
      </c>
      <c r="BV639" s="4">
        <v>4.0253350000000001</v>
      </c>
    </row>
    <row r="640" spans="1:74" x14ac:dyDescent="0.25">
      <c r="A640" s="2">
        <v>42803</v>
      </c>
      <c r="B640" s="3">
        <v>0.42654888888888887</v>
      </c>
      <c r="C640" s="4">
        <v>12.356</v>
      </c>
      <c r="D640" s="4">
        <v>2E-3</v>
      </c>
      <c r="E640" s="4">
        <v>20.192146999999999</v>
      </c>
      <c r="F640" s="4">
        <v>498.3</v>
      </c>
      <c r="G640" s="4">
        <v>-13.8</v>
      </c>
      <c r="H640" s="4">
        <v>17.899999999999999</v>
      </c>
      <c r="J640" s="4">
        <v>0.4</v>
      </c>
      <c r="K640" s="4">
        <v>0.87419999999999998</v>
      </c>
      <c r="L640" s="4">
        <v>10.8017</v>
      </c>
      <c r="M640" s="4">
        <v>1.8E-3</v>
      </c>
      <c r="N640" s="4">
        <v>435.62430000000001</v>
      </c>
      <c r="O640" s="4">
        <v>0</v>
      </c>
      <c r="P640" s="4">
        <v>435.6</v>
      </c>
      <c r="Q640" s="4">
        <v>338.3707</v>
      </c>
      <c r="R640" s="4">
        <v>0</v>
      </c>
      <c r="S640" s="4">
        <v>338.4</v>
      </c>
      <c r="T640" s="4">
        <v>17.900600000000001</v>
      </c>
      <c r="W640" s="4">
        <v>0</v>
      </c>
      <c r="X640" s="4">
        <v>0.34970000000000001</v>
      </c>
      <c r="Y640" s="4">
        <v>11.9</v>
      </c>
      <c r="Z640" s="4">
        <v>851</v>
      </c>
      <c r="AA640" s="4">
        <v>863</v>
      </c>
      <c r="AB640" s="4">
        <v>849</v>
      </c>
      <c r="AC640" s="4">
        <v>74</v>
      </c>
      <c r="AD640" s="4">
        <v>13.85</v>
      </c>
      <c r="AE640" s="4">
        <v>0.32</v>
      </c>
      <c r="AF640" s="4">
        <v>982</v>
      </c>
      <c r="AG640" s="4">
        <v>-5</v>
      </c>
      <c r="AH640" s="4">
        <v>10</v>
      </c>
      <c r="AI640" s="4">
        <v>13</v>
      </c>
      <c r="AJ640" s="4">
        <v>119</v>
      </c>
      <c r="AK640" s="4">
        <v>119.2</v>
      </c>
      <c r="AL640" s="4">
        <v>4.8</v>
      </c>
      <c r="AM640" s="4">
        <v>142</v>
      </c>
      <c r="AN640" s="4" t="s">
        <v>155</v>
      </c>
      <c r="AO640" s="4">
        <v>2</v>
      </c>
      <c r="AP640" s="4">
        <v>0.63525462962962964</v>
      </c>
      <c r="AQ640" s="4">
        <v>47.158935</v>
      </c>
      <c r="AR640" s="4">
        <v>-88.487099000000001</v>
      </c>
      <c r="AS640" s="4">
        <v>314.3</v>
      </c>
      <c r="AT640" s="4">
        <v>44.7</v>
      </c>
      <c r="AU640" s="4">
        <v>12</v>
      </c>
      <c r="AV640" s="4">
        <v>12</v>
      </c>
      <c r="AW640" s="4" t="s">
        <v>404</v>
      </c>
      <c r="AX640" s="4">
        <v>1.6946049999999999</v>
      </c>
      <c r="AY640" s="4">
        <v>1.3919079999999999</v>
      </c>
      <c r="AZ640" s="4">
        <v>2.2919079999999998</v>
      </c>
      <c r="BA640" s="4">
        <v>11.154</v>
      </c>
      <c r="BB640" s="4">
        <v>13.6</v>
      </c>
      <c r="BC640" s="4">
        <v>1.22</v>
      </c>
      <c r="BD640" s="4">
        <v>14.388</v>
      </c>
      <c r="BE640" s="4">
        <v>2419.3989999999999</v>
      </c>
      <c r="BF640" s="4">
        <v>0.252</v>
      </c>
      <c r="BG640" s="4">
        <v>10.218</v>
      </c>
      <c r="BH640" s="4">
        <v>0</v>
      </c>
      <c r="BI640" s="4">
        <v>10.218</v>
      </c>
      <c r="BJ640" s="4">
        <v>7.9370000000000003</v>
      </c>
      <c r="BK640" s="4">
        <v>0</v>
      </c>
      <c r="BL640" s="4">
        <v>7.9370000000000003</v>
      </c>
      <c r="BM640" s="4">
        <v>0.1663</v>
      </c>
      <c r="BQ640" s="4">
        <v>56.95</v>
      </c>
      <c r="BR640" s="4">
        <v>0.215868</v>
      </c>
      <c r="BS640" s="4">
        <v>-5</v>
      </c>
      <c r="BT640" s="4">
        <v>0.19242000000000001</v>
      </c>
      <c r="BU640" s="4">
        <v>5.2752749999999997</v>
      </c>
      <c r="BV640" s="4">
        <v>3.8868839999999998</v>
      </c>
    </row>
    <row r="641" spans="1:74" x14ac:dyDescent="0.25">
      <c r="A641" s="2">
        <v>42803</v>
      </c>
      <c r="B641" s="3">
        <v>0.42656046296296296</v>
      </c>
      <c r="C641" s="4">
        <v>13.079000000000001</v>
      </c>
      <c r="D641" s="4">
        <v>3.0000000000000001E-3</v>
      </c>
      <c r="E641" s="4">
        <v>30</v>
      </c>
      <c r="F641" s="4">
        <v>477</v>
      </c>
      <c r="G641" s="4">
        <v>-20.7</v>
      </c>
      <c r="H641" s="4">
        <v>18.100000000000001</v>
      </c>
      <c r="J641" s="4">
        <v>0.69</v>
      </c>
      <c r="K641" s="4">
        <v>0.86750000000000005</v>
      </c>
      <c r="L641" s="4">
        <v>11.3459</v>
      </c>
      <c r="M641" s="4">
        <v>2.5999999999999999E-3</v>
      </c>
      <c r="N641" s="4">
        <v>413.77710000000002</v>
      </c>
      <c r="O641" s="4">
        <v>0</v>
      </c>
      <c r="P641" s="4">
        <v>413.8</v>
      </c>
      <c r="Q641" s="4">
        <v>321.40089999999998</v>
      </c>
      <c r="R641" s="4">
        <v>0</v>
      </c>
      <c r="S641" s="4">
        <v>321.39999999999998</v>
      </c>
      <c r="T641" s="4">
        <v>18.131</v>
      </c>
      <c r="W641" s="4">
        <v>0</v>
      </c>
      <c r="X641" s="4">
        <v>0.60119999999999996</v>
      </c>
      <c r="Y641" s="4">
        <v>11.8</v>
      </c>
      <c r="Z641" s="4">
        <v>853</v>
      </c>
      <c r="AA641" s="4">
        <v>864</v>
      </c>
      <c r="AB641" s="4">
        <v>850</v>
      </c>
      <c r="AC641" s="4">
        <v>74</v>
      </c>
      <c r="AD641" s="4">
        <v>13.85</v>
      </c>
      <c r="AE641" s="4">
        <v>0.32</v>
      </c>
      <c r="AF641" s="4">
        <v>982</v>
      </c>
      <c r="AG641" s="4">
        <v>-5</v>
      </c>
      <c r="AH641" s="4">
        <v>10</v>
      </c>
      <c r="AI641" s="4">
        <v>13</v>
      </c>
      <c r="AJ641" s="4">
        <v>119.8</v>
      </c>
      <c r="AK641" s="4">
        <v>119</v>
      </c>
      <c r="AL641" s="4">
        <v>4.5999999999999996</v>
      </c>
      <c r="AM641" s="4">
        <v>142</v>
      </c>
      <c r="AN641" s="4" t="s">
        <v>155</v>
      </c>
      <c r="AO641" s="4">
        <v>2</v>
      </c>
      <c r="AP641" s="4">
        <v>0.63526620370370368</v>
      </c>
      <c r="AQ641" s="4">
        <v>47.158923000000001</v>
      </c>
      <c r="AR641" s="4">
        <v>-88.486863999999997</v>
      </c>
      <c r="AS641" s="4">
        <v>314.10000000000002</v>
      </c>
      <c r="AT641" s="4">
        <v>42.1</v>
      </c>
      <c r="AU641" s="4">
        <v>12</v>
      </c>
      <c r="AV641" s="4">
        <v>8</v>
      </c>
      <c r="AW641" s="4" t="s">
        <v>427</v>
      </c>
      <c r="AX641" s="4">
        <v>1.602797</v>
      </c>
      <c r="AY641" s="4">
        <v>1.0111889999999999</v>
      </c>
      <c r="AZ641" s="4">
        <v>1.911189</v>
      </c>
      <c r="BA641" s="4">
        <v>11.154</v>
      </c>
      <c r="BB641" s="4">
        <v>12.88</v>
      </c>
      <c r="BC641" s="4">
        <v>1.1599999999999999</v>
      </c>
      <c r="BD641" s="4">
        <v>15.276999999999999</v>
      </c>
      <c r="BE641" s="4">
        <v>2418.8229999999999</v>
      </c>
      <c r="BF641" s="4">
        <v>0.35299999999999998</v>
      </c>
      <c r="BG641" s="4">
        <v>9.2379999999999995</v>
      </c>
      <c r="BH641" s="4">
        <v>0</v>
      </c>
      <c r="BI641" s="4">
        <v>9.2379999999999995</v>
      </c>
      <c r="BJ641" s="4">
        <v>7.1749999999999998</v>
      </c>
      <c r="BK641" s="4">
        <v>0</v>
      </c>
      <c r="BL641" s="4">
        <v>7.1749999999999998</v>
      </c>
      <c r="BM641" s="4">
        <v>0.1603</v>
      </c>
      <c r="BQ641" s="4">
        <v>93.186000000000007</v>
      </c>
      <c r="BR641" s="4">
        <v>0.21184</v>
      </c>
      <c r="BS641" s="4">
        <v>-5</v>
      </c>
      <c r="BT641" s="4">
        <v>0.18924199999999999</v>
      </c>
      <c r="BU641" s="4">
        <v>5.1768400000000003</v>
      </c>
      <c r="BV641" s="4">
        <v>3.8226879999999999</v>
      </c>
    </row>
    <row r="642" spans="1:74" x14ac:dyDescent="0.25">
      <c r="A642" s="2">
        <v>42803</v>
      </c>
      <c r="B642" s="3">
        <v>0.426572037037037</v>
      </c>
      <c r="C642" s="4">
        <v>13.3</v>
      </c>
      <c r="D642" s="4">
        <v>2.8999999999999998E-3</v>
      </c>
      <c r="E642" s="4">
        <v>28.645655999999999</v>
      </c>
      <c r="F642" s="4">
        <v>442.3</v>
      </c>
      <c r="G642" s="4">
        <v>-23.1</v>
      </c>
      <c r="H642" s="4">
        <v>17.3</v>
      </c>
      <c r="J642" s="4">
        <v>1.0900000000000001</v>
      </c>
      <c r="K642" s="4">
        <v>0.86560000000000004</v>
      </c>
      <c r="L642" s="4">
        <v>11.5123</v>
      </c>
      <c r="M642" s="4">
        <v>2.5000000000000001E-3</v>
      </c>
      <c r="N642" s="4">
        <v>382.8852</v>
      </c>
      <c r="O642" s="4">
        <v>0</v>
      </c>
      <c r="P642" s="4">
        <v>382.9</v>
      </c>
      <c r="Q642" s="4">
        <v>297.40559999999999</v>
      </c>
      <c r="R642" s="4">
        <v>0</v>
      </c>
      <c r="S642" s="4">
        <v>297.39999999999998</v>
      </c>
      <c r="T642" s="4">
        <v>17.339600000000001</v>
      </c>
      <c r="W642" s="4">
        <v>0</v>
      </c>
      <c r="X642" s="4">
        <v>0.94469999999999998</v>
      </c>
      <c r="Y642" s="4">
        <v>11.7</v>
      </c>
      <c r="Z642" s="4">
        <v>853</v>
      </c>
      <c r="AA642" s="4">
        <v>864</v>
      </c>
      <c r="AB642" s="4">
        <v>851</v>
      </c>
      <c r="AC642" s="4">
        <v>74</v>
      </c>
      <c r="AD642" s="4">
        <v>13.85</v>
      </c>
      <c r="AE642" s="4">
        <v>0.32</v>
      </c>
      <c r="AF642" s="4">
        <v>982</v>
      </c>
      <c r="AG642" s="4">
        <v>-5</v>
      </c>
      <c r="AH642" s="4">
        <v>10</v>
      </c>
      <c r="AI642" s="4">
        <v>13</v>
      </c>
      <c r="AJ642" s="4">
        <v>119.2</v>
      </c>
      <c r="AK642" s="4">
        <v>119</v>
      </c>
      <c r="AL642" s="4">
        <v>5.0999999999999996</v>
      </c>
      <c r="AM642" s="4">
        <v>142</v>
      </c>
      <c r="AN642" s="4" t="s">
        <v>155</v>
      </c>
      <c r="AO642" s="4">
        <v>2</v>
      </c>
      <c r="AP642" s="4">
        <v>0.63527777777777772</v>
      </c>
      <c r="AQ642" s="4">
        <v>47.158909999999999</v>
      </c>
      <c r="AR642" s="4">
        <v>-88.486624000000006</v>
      </c>
      <c r="AS642" s="4">
        <v>313.8</v>
      </c>
      <c r="AT642" s="4">
        <v>40.299999999999997</v>
      </c>
      <c r="AU642" s="4">
        <v>12</v>
      </c>
      <c r="AV642" s="4">
        <v>8</v>
      </c>
      <c r="AW642" s="4" t="s">
        <v>427</v>
      </c>
      <c r="AX642" s="4">
        <v>1.794206</v>
      </c>
      <c r="AY642" s="4">
        <v>1.0971029999999999</v>
      </c>
      <c r="AZ642" s="4">
        <v>2.0942059999999998</v>
      </c>
      <c r="BA642" s="4">
        <v>11.154</v>
      </c>
      <c r="BB642" s="4">
        <v>12.68</v>
      </c>
      <c r="BC642" s="4">
        <v>1.1399999999999999</v>
      </c>
      <c r="BD642" s="4">
        <v>15.526</v>
      </c>
      <c r="BE642" s="4">
        <v>2418.7559999999999</v>
      </c>
      <c r="BF642" s="4">
        <v>0.33200000000000002</v>
      </c>
      <c r="BG642" s="4">
        <v>8.4239999999999995</v>
      </c>
      <c r="BH642" s="4">
        <v>0</v>
      </c>
      <c r="BI642" s="4">
        <v>8.4239999999999995</v>
      </c>
      <c r="BJ642" s="4">
        <v>6.5439999999999996</v>
      </c>
      <c r="BK642" s="4">
        <v>0</v>
      </c>
      <c r="BL642" s="4">
        <v>6.5439999999999996</v>
      </c>
      <c r="BM642" s="4">
        <v>0.15110000000000001</v>
      </c>
      <c r="BQ642" s="4">
        <v>144.31899999999999</v>
      </c>
      <c r="BR642" s="4">
        <v>0.185776</v>
      </c>
      <c r="BS642" s="4">
        <v>-5</v>
      </c>
      <c r="BT642" s="4">
        <v>0.18824199999999999</v>
      </c>
      <c r="BU642" s="4">
        <v>4.5399000000000003</v>
      </c>
      <c r="BV642" s="4">
        <v>3.8024879999999999</v>
      </c>
    </row>
    <row r="643" spans="1:74" x14ac:dyDescent="0.25">
      <c r="A643" s="2">
        <v>42803</v>
      </c>
      <c r="B643" s="3">
        <v>0.42658361111111115</v>
      </c>
      <c r="C643" s="4">
        <v>13.093999999999999</v>
      </c>
      <c r="D643" s="4">
        <v>2E-3</v>
      </c>
      <c r="E643" s="4">
        <v>20.127768</v>
      </c>
      <c r="F643" s="4">
        <v>435.4</v>
      </c>
      <c r="G643" s="4">
        <v>-23.2</v>
      </c>
      <c r="H643" s="4">
        <v>18.7</v>
      </c>
      <c r="J643" s="4">
        <v>1.59</v>
      </c>
      <c r="K643" s="4">
        <v>0.86750000000000005</v>
      </c>
      <c r="L643" s="4">
        <v>11.358599999999999</v>
      </c>
      <c r="M643" s="4">
        <v>1.6999999999999999E-3</v>
      </c>
      <c r="N643" s="4">
        <v>377.66849999999999</v>
      </c>
      <c r="O643" s="4">
        <v>0</v>
      </c>
      <c r="P643" s="4">
        <v>377.7</v>
      </c>
      <c r="Q643" s="4">
        <v>293.35359999999997</v>
      </c>
      <c r="R643" s="4">
        <v>0</v>
      </c>
      <c r="S643" s="4">
        <v>293.39999999999998</v>
      </c>
      <c r="T643" s="4">
        <v>18.7364</v>
      </c>
      <c r="W643" s="4">
        <v>0</v>
      </c>
      <c r="X643" s="4">
        <v>1.3818999999999999</v>
      </c>
      <c r="Y643" s="4">
        <v>11.7</v>
      </c>
      <c r="Z643" s="4">
        <v>854</v>
      </c>
      <c r="AA643" s="4">
        <v>865</v>
      </c>
      <c r="AB643" s="4">
        <v>853</v>
      </c>
      <c r="AC643" s="4">
        <v>74</v>
      </c>
      <c r="AD643" s="4">
        <v>13.85</v>
      </c>
      <c r="AE643" s="4">
        <v>0.32</v>
      </c>
      <c r="AF643" s="4">
        <v>982</v>
      </c>
      <c r="AG643" s="4">
        <v>-5</v>
      </c>
      <c r="AH643" s="4">
        <v>10</v>
      </c>
      <c r="AI643" s="4">
        <v>13</v>
      </c>
      <c r="AJ643" s="4">
        <v>119</v>
      </c>
      <c r="AK643" s="4">
        <v>119</v>
      </c>
      <c r="AL643" s="4">
        <v>5</v>
      </c>
      <c r="AM643" s="4">
        <v>142</v>
      </c>
      <c r="AN643" s="4" t="s">
        <v>155</v>
      </c>
      <c r="AO643" s="4">
        <v>2</v>
      </c>
      <c r="AP643" s="4">
        <v>0.63528935185185187</v>
      </c>
      <c r="AQ643" s="4">
        <v>47.158881000000001</v>
      </c>
      <c r="AR643" s="4">
        <v>-88.486403999999993</v>
      </c>
      <c r="AS643" s="4">
        <v>313.60000000000002</v>
      </c>
      <c r="AT643" s="4">
        <v>38.799999999999997</v>
      </c>
      <c r="AU643" s="4">
        <v>12</v>
      </c>
      <c r="AV643" s="4">
        <v>8</v>
      </c>
      <c r="AW643" s="4" t="s">
        <v>427</v>
      </c>
      <c r="AX643" s="4">
        <v>1.9940059999999999</v>
      </c>
      <c r="AY643" s="4">
        <v>1.0029969999999999</v>
      </c>
      <c r="AZ643" s="4">
        <v>2.294006</v>
      </c>
      <c r="BA643" s="4">
        <v>11.154</v>
      </c>
      <c r="BB643" s="4">
        <v>12.87</v>
      </c>
      <c r="BC643" s="4">
        <v>1.1499999999999999</v>
      </c>
      <c r="BD643" s="4">
        <v>15.275</v>
      </c>
      <c r="BE643" s="4">
        <v>2418.9850000000001</v>
      </c>
      <c r="BF643" s="4">
        <v>0.23699999999999999</v>
      </c>
      <c r="BG643" s="4">
        <v>8.423</v>
      </c>
      <c r="BH643" s="4">
        <v>0</v>
      </c>
      <c r="BI643" s="4">
        <v>8.423</v>
      </c>
      <c r="BJ643" s="4">
        <v>6.5419999999999998</v>
      </c>
      <c r="BK643" s="4">
        <v>0</v>
      </c>
      <c r="BL643" s="4">
        <v>6.5419999999999998</v>
      </c>
      <c r="BM643" s="4">
        <v>0.16550000000000001</v>
      </c>
      <c r="BQ643" s="4">
        <v>213.983</v>
      </c>
      <c r="BR643" s="4">
        <v>0.14716399999999999</v>
      </c>
      <c r="BS643" s="4">
        <v>-5</v>
      </c>
      <c r="BT643" s="4">
        <v>0.188</v>
      </c>
      <c r="BU643" s="4">
        <v>3.5963210000000001</v>
      </c>
      <c r="BV643" s="4">
        <v>3.7976000000000001</v>
      </c>
    </row>
    <row r="644" spans="1:74" x14ac:dyDescent="0.25">
      <c r="A644" s="2">
        <v>42803</v>
      </c>
      <c r="B644" s="3">
        <v>0.42659518518518519</v>
      </c>
      <c r="C644" s="4">
        <v>13.164999999999999</v>
      </c>
      <c r="D644" s="4">
        <v>2.8E-3</v>
      </c>
      <c r="E644" s="4">
        <v>28.404437000000001</v>
      </c>
      <c r="F644" s="4">
        <v>423.9</v>
      </c>
      <c r="G644" s="4">
        <v>-23.3</v>
      </c>
      <c r="H644" s="4">
        <v>18.8</v>
      </c>
      <c r="J644" s="4">
        <v>1.85</v>
      </c>
      <c r="K644" s="4">
        <v>0.86680000000000001</v>
      </c>
      <c r="L644" s="4">
        <v>11.4122</v>
      </c>
      <c r="M644" s="4">
        <v>2.5000000000000001E-3</v>
      </c>
      <c r="N644" s="4">
        <v>367.48329999999999</v>
      </c>
      <c r="O644" s="4">
        <v>0</v>
      </c>
      <c r="P644" s="4">
        <v>367.5</v>
      </c>
      <c r="Q644" s="4">
        <v>285.44220000000001</v>
      </c>
      <c r="R644" s="4">
        <v>0</v>
      </c>
      <c r="S644" s="4">
        <v>285.39999999999998</v>
      </c>
      <c r="T644" s="4">
        <v>18.781600000000001</v>
      </c>
      <c r="W644" s="4">
        <v>0</v>
      </c>
      <c r="X644" s="4">
        <v>1.6007</v>
      </c>
      <c r="Y644" s="4">
        <v>11.8</v>
      </c>
      <c r="Z644" s="4">
        <v>854</v>
      </c>
      <c r="AA644" s="4">
        <v>866</v>
      </c>
      <c r="AB644" s="4">
        <v>852</v>
      </c>
      <c r="AC644" s="4">
        <v>74</v>
      </c>
      <c r="AD644" s="4">
        <v>13.85</v>
      </c>
      <c r="AE644" s="4">
        <v>0.32</v>
      </c>
      <c r="AF644" s="4">
        <v>982</v>
      </c>
      <c r="AG644" s="4">
        <v>-5</v>
      </c>
      <c r="AH644" s="4">
        <v>10</v>
      </c>
      <c r="AI644" s="4">
        <v>13</v>
      </c>
      <c r="AJ644" s="4">
        <v>119</v>
      </c>
      <c r="AK644" s="4">
        <v>119</v>
      </c>
      <c r="AL644" s="4">
        <v>5.0999999999999996</v>
      </c>
      <c r="AM644" s="4">
        <v>142</v>
      </c>
      <c r="AN644" s="4" t="s">
        <v>155</v>
      </c>
      <c r="AO644" s="4">
        <v>2</v>
      </c>
      <c r="AP644" s="4">
        <v>0.63530092592592591</v>
      </c>
      <c r="AQ644" s="4">
        <v>47.158836000000001</v>
      </c>
      <c r="AR644" s="4">
        <v>-88.486196000000007</v>
      </c>
      <c r="AS644" s="4">
        <v>313.60000000000002</v>
      </c>
      <c r="AT644" s="4">
        <v>37.4</v>
      </c>
      <c r="AU644" s="4">
        <v>12</v>
      </c>
      <c r="AV644" s="4">
        <v>7</v>
      </c>
      <c r="AW644" s="4" t="s">
        <v>426</v>
      </c>
      <c r="AX644" s="4">
        <v>1.8061940000000001</v>
      </c>
      <c r="AY644" s="4">
        <v>1.2907090000000001</v>
      </c>
      <c r="AZ644" s="4">
        <v>2.4938060000000002</v>
      </c>
      <c r="BA644" s="4">
        <v>11.154</v>
      </c>
      <c r="BB644" s="4">
        <v>12.81</v>
      </c>
      <c r="BC644" s="4">
        <v>1.1499999999999999</v>
      </c>
      <c r="BD644" s="4">
        <v>15.362</v>
      </c>
      <c r="BE644" s="4">
        <v>2418.7950000000001</v>
      </c>
      <c r="BF644" s="4">
        <v>0.33200000000000002</v>
      </c>
      <c r="BG644" s="4">
        <v>8.1560000000000006</v>
      </c>
      <c r="BH644" s="4">
        <v>0</v>
      </c>
      <c r="BI644" s="4">
        <v>8.1560000000000006</v>
      </c>
      <c r="BJ644" s="4">
        <v>6.3360000000000003</v>
      </c>
      <c r="BK644" s="4">
        <v>0</v>
      </c>
      <c r="BL644" s="4">
        <v>6.3360000000000003</v>
      </c>
      <c r="BM644" s="4">
        <v>0.1651</v>
      </c>
      <c r="BQ644" s="4">
        <v>246.679</v>
      </c>
      <c r="BR644" s="4">
        <v>0.18248</v>
      </c>
      <c r="BS644" s="4">
        <v>-5</v>
      </c>
      <c r="BT644" s="4">
        <v>0.190274</v>
      </c>
      <c r="BU644" s="4">
        <v>4.4593559999999997</v>
      </c>
      <c r="BV644" s="4">
        <v>3.8435350000000001</v>
      </c>
    </row>
    <row r="645" spans="1:74" x14ac:dyDescent="0.25">
      <c r="A645" s="2">
        <v>42803</v>
      </c>
      <c r="B645" s="3">
        <v>0.42660675925925928</v>
      </c>
      <c r="C645" s="4">
        <v>13.228999999999999</v>
      </c>
      <c r="D645" s="4">
        <v>1.6999999999999999E-3</v>
      </c>
      <c r="E645" s="4">
        <v>16.801947999999999</v>
      </c>
      <c r="F645" s="4">
        <v>404.1</v>
      </c>
      <c r="G645" s="4">
        <v>-24.3</v>
      </c>
      <c r="H645" s="4">
        <v>11.1</v>
      </c>
      <c r="J645" s="4">
        <v>2</v>
      </c>
      <c r="K645" s="4">
        <v>0.86619999999999997</v>
      </c>
      <c r="L645" s="4">
        <v>11.4589</v>
      </c>
      <c r="M645" s="4">
        <v>1.5E-3</v>
      </c>
      <c r="N645" s="4">
        <v>350.02350000000001</v>
      </c>
      <c r="O645" s="4">
        <v>0</v>
      </c>
      <c r="P645" s="4">
        <v>350</v>
      </c>
      <c r="Q645" s="4">
        <v>271.88029999999998</v>
      </c>
      <c r="R645" s="4">
        <v>0</v>
      </c>
      <c r="S645" s="4">
        <v>271.89999999999998</v>
      </c>
      <c r="T645" s="4">
        <v>11.077400000000001</v>
      </c>
      <c r="W645" s="4">
        <v>0</v>
      </c>
      <c r="X645" s="4">
        <v>1.7323999999999999</v>
      </c>
      <c r="Y645" s="4">
        <v>11.7</v>
      </c>
      <c r="Z645" s="4">
        <v>855</v>
      </c>
      <c r="AA645" s="4">
        <v>866</v>
      </c>
      <c r="AB645" s="4">
        <v>853</v>
      </c>
      <c r="AC645" s="4">
        <v>74</v>
      </c>
      <c r="AD645" s="4">
        <v>13.85</v>
      </c>
      <c r="AE645" s="4">
        <v>0.32</v>
      </c>
      <c r="AF645" s="4">
        <v>982</v>
      </c>
      <c r="AG645" s="4">
        <v>-5</v>
      </c>
      <c r="AH645" s="4">
        <v>10</v>
      </c>
      <c r="AI645" s="4">
        <v>13</v>
      </c>
      <c r="AJ645" s="4">
        <v>119</v>
      </c>
      <c r="AK645" s="4">
        <v>119</v>
      </c>
      <c r="AL645" s="4">
        <v>4.9000000000000004</v>
      </c>
      <c r="AM645" s="4">
        <v>142</v>
      </c>
      <c r="AN645" s="4" t="s">
        <v>155</v>
      </c>
      <c r="AO645" s="4">
        <v>2</v>
      </c>
      <c r="AP645" s="4">
        <v>0.63531250000000006</v>
      </c>
      <c r="AQ645" s="4">
        <v>47.158779000000003</v>
      </c>
      <c r="AR645" s="4">
        <v>-88.486006000000003</v>
      </c>
      <c r="AS645" s="4">
        <v>313.5</v>
      </c>
      <c r="AT645" s="4">
        <v>35.9</v>
      </c>
      <c r="AU645" s="4">
        <v>12</v>
      </c>
      <c r="AV645" s="4">
        <v>7</v>
      </c>
      <c r="AW645" s="4" t="s">
        <v>426</v>
      </c>
      <c r="AX645" s="4">
        <v>1.993606</v>
      </c>
      <c r="AY645" s="4">
        <v>1.00959</v>
      </c>
      <c r="AZ645" s="4">
        <v>2.596803</v>
      </c>
      <c r="BA645" s="4">
        <v>11.154</v>
      </c>
      <c r="BB645" s="4">
        <v>12.75</v>
      </c>
      <c r="BC645" s="4">
        <v>1.1399999999999999</v>
      </c>
      <c r="BD645" s="4">
        <v>15.446</v>
      </c>
      <c r="BE645" s="4">
        <v>2419.1410000000001</v>
      </c>
      <c r="BF645" s="4">
        <v>0.19600000000000001</v>
      </c>
      <c r="BG645" s="4">
        <v>7.7380000000000004</v>
      </c>
      <c r="BH645" s="4">
        <v>0</v>
      </c>
      <c r="BI645" s="4">
        <v>7.7380000000000004</v>
      </c>
      <c r="BJ645" s="4">
        <v>6.0110000000000001</v>
      </c>
      <c r="BK645" s="4">
        <v>0</v>
      </c>
      <c r="BL645" s="4">
        <v>6.0110000000000001</v>
      </c>
      <c r="BM645" s="4">
        <v>9.7000000000000003E-2</v>
      </c>
      <c r="BQ645" s="4">
        <v>265.93</v>
      </c>
      <c r="BR645" s="4">
        <v>0.15076200000000001</v>
      </c>
      <c r="BS645" s="4">
        <v>-5</v>
      </c>
      <c r="BT645" s="4">
        <v>0.188726</v>
      </c>
      <c r="BU645" s="4">
        <v>3.6842459999999999</v>
      </c>
      <c r="BV645" s="4">
        <v>3.812265</v>
      </c>
    </row>
    <row r="646" spans="1:74" x14ac:dyDescent="0.25">
      <c r="A646" s="2">
        <v>42803</v>
      </c>
      <c r="B646" s="3">
        <v>0.42661833333333332</v>
      </c>
      <c r="C646" s="4">
        <v>12.83</v>
      </c>
      <c r="D646" s="4">
        <v>1E-3</v>
      </c>
      <c r="E646" s="4">
        <v>10</v>
      </c>
      <c r="F646" s="4">
        <v>388</v>
      </c>
      <c r="G646" s="4">
        <v>-24.3</v>
      </c>
      <c r="H646" s="4">
        <v>13.7</v>
      </c>
      <c r="J646" s="4">
        <v>2.14</v>
      </c>
      <c r="K646" s="4">
        <v>0.86980000000000002</v>
      </c>
      <c r="L646" s="4">
        <v>11.1594</v>
      </c>
      <c r="M646" s="4">
        <v>8.9999999999999998E-4</v>
      </c>
      <c r="N646" s="4">
        <v>337.50810000000001</v>
      </c>
      <c r="O646" s="4">
        <v>0</v>
      </c>
      <c r="P646" s="4">
        <v>337.5</v>
      </c>
      <c r="Q646" s="4">
        <v>262.15899999999999</v>
      </c>
      <c r="R646" s="4">
        <v>0</v>
      </c>
      <c r="S646" s="4">
        <v>262.2</v>
      </c>
      <c r="T646" s="4">
        <v>13.7081</v>
      </c>
      <c r="W646" s="4">
        <v>0</v>
      </c>
      <c r="X646" s="4">
        <v>1.8619000000000001</v>
      </c>
      <c r="Y646" s="4">
        <v>11.7</v>
      </c>
      <c r="Z646" s="4">
        <v>855</v>
      </c>
      <c r="AA646" s="4">
        <v>865</v>
      </c>
      <c r="AB646" s="4">
        <v>851</v>
      </c>
      <c r="AC646" s="4">
        <v>74</v>
      </c>
      <c r="AD646" s="4">
        <v>13.85</v>
      </c>
      <c r="AE646" s="4">
        <v>0.32</v>
      </c>
      <c r="AF646" s="4">
        <v>982</v>
      </c>
      <c r="AG646" s="4">
        <v>-5</v>
      </c>
      <c r="AH646" s="4">
        <v>10</v>
      </c>
      <c r="AI646" s="4">
        <v>13</v>
      </c>
      <c r="AJ646" s="4">
        <v>119.8</v>
      </c>
      <c r="AK646" s="4">
        <v>119</v>
      </c>
      <c r="AL646" s="4">
        <v>4.5999999999999996</v>
      </c>
      <c r="AM646" s="4">
        <v>142</v>
      </c>
      <c r="AN646" s="4" t="s">
        <v>155</v>
      </c>
      <c r="AO646" s="4">
        <v>2</v>
      </c>
      <c r="AP646" s="4">
        <v>0.6353240740740741</v>
      </c>
      <c r="AQ646" s="4">
        <v>47.158712999999999</v>
      </c>
      <c r="AR646" s="4">
        <v>-88.485833999999997</v>
      </c>
      <c r="AS646" s="4">
        <v>313.3</v>
      </c>
      <c r="AT646" s="4">
        <v>34.1</v>
      </c>
      <c r="AU646" s="4">
        <v>12</v>
      </c>
      <c r="AV646" s="4">
        <v>6</v>
      </c>
      <c r="AW646" s="4" t="s">
        <v>430</v>
      </c>
      <c r="AX646" s="4">
        <v>1.3155559999999999</v>
      </c>
      <c r="AY646" s="4">
        <v>1</v>
      </c>
      <c r="AZ646" s="4">
        <v>1.72</v>
      </c>
      <c r="BA646" s="4">
        <v>11.154</v>
      </c>
      <c r="BB646" s="4">
        <v>13.12</v>
      </c>
      <c r="BC646" s="4">
        <v>1.18</v>
      </c>
      <c r="BD646" s="4">
        <v>14.971</v>
      </c>
      <c r="BE646" s="4">
        <v>2419.4229999999998</v>
      </c>
      <c r="BF646" s="4">
        <v>0.12</v>
      </c>
      <c r="BG646" s="4">
        <v>7.6630000000000003</v>
      </c>
      <c r="BH646" s="4">
        <v>0</v>
      </c>
      <c r="BI646" s="4">
        <v>7.6630000000000003</v>
      </c>
      <c r="BJ646" s="4">
        <v>5.952</v>
      </c>
      <c r="BK646" s="4">
        <v>0</v>
      </c>
      <c r="BL646" s="4">
        <v>5.952</v>
      </c>
      <c r="BM646" s="4">
        <v>0.1232</v>
      </c>
      <c r="BQ646" s="4">
        <v>293.51499999999999</v>
      </c>
      <c r="BR646" s="4">
        <v>0.13145200000000001</v>
      </c>
      <c r="BS646" s="4">
        <v>-5</v>
      </c>
      <c r="BT646" s="4">
        <v>0.190274</v>
      </c>
      <c r="BU646" s="4">
        <v>3.212358</v>
      </c>
      <c r="BV646" s="4">
        <v>3.8435350000000001</v>
      </c>
    </row>
    <row r="647" spans="1:74" x14ac:dyDescent="0.25">
      <c r="A647" s="2">
        <v>42803</v>
      </c>
      <c r="B647" s="3">
        <v>0.42662990740740742</v>
      </c>
      <c r="C647" s="4">
        <v>12.833</v>
      </c>
      <c r="D647" s="4">
        <v>2.2000000000000001E-3</v>
      </c>
      <c r="E647" s="4">
        <v>22</v>
      </c>
      <c r="F647" s="4">
        <v>357.6</v>
      </c>
      <c r="G647" s="4">
        <v>-23.4</v>
      </c>
      <c r="H647" s="4">
        <v>10.199999999999999</v>
      </c>
      <c r="J647" s="4">
        <v>2.2999999999999998</v>
      </c>
      <c r="K647" s="4">
        <v>0.86980000000000002</v>
      </c>
      <c r="L647" s="4">
        <v>11.161799999999999</v>
      </c>
      <c r="M647" s="4">
        <v>1.9E-3</v>
      </c>
      <c r="N647" s="4">
        <v>311.05099999999999</v>
      </c>
      <c r="O647" s="4">
        <v>0</v>
      </c>
      <c r="P647" s="4">
        <v>311.10000000000002</v>
      </c>
      <c r="Q647" s="4">
        <v>241.60849999999999</v>
      </c>
      <c r="R647" s="4">
        <v>0</v>
      </c>
      <c r="S647" s="4">
        <v>241.6</v>
      </c>
      <c r="T647" s="4">
        <v>10.1822</v>
      </c>
      <c r="W647" s="4">
        <v>0</v>
      </c>
      <c r="X647" s="4">
        <v>2.0004</v>
      </c>
      <c r="Y647" s="4">
        <v>11.7</v>
      </c>
      <c r="Z647" s="4">
        <v>855</v>
      </c>
      <c r="AA647" s="4">
        <v>866</v>
      </c>
      <c r="AB647" s="4">
        <v>852</v>
      </c>
      <c r="AC647" s="4">
        <v>74</v>
      </c>
      <c r="AD647" s="4">
        <v>13.85</v>
      </c>
      <c r="AE647" s="4">
        <v>0.32</v>
      </c>
      <c r="AF647" s="4">
        <v>982</v>
      </c>
      <c r="AG647" s="4">
        <v>-5</v>
      </c>
      <c r="AH647" s="4">
        <v>10</v>
      </c>
      <c r="AI647" s="4">
        <v>13</v>
      </c>
      <c r="AJ647" s="4">
        <v>120</v>
      </c>
      <c r="AK647" s="4">
        <v>119</v>
      </c>
      <c r="AL647" s="4">
        <v>4.7</v>
      </c>
      <c r="AM647" s="4">
        <v>142</v>
      </c>
      <c r="AN647" s="4" t="s">
        <v>155</v>
      </c>
      <c r="AO647" s="4">
        <v>2</v>
      </c>
      <c r="AP647" s="4">
        <v>0.63533564814814814</v>
      </c>
      <c r="AQ647" s="4">
        <v>47.158648999999997</v>
      </c>
      <c r="AR647" s="4">
        <v>-88.485667000000007</v>
      </c>
      <c r="AS647" s="4">
        <v>313.2</v>
      </c>
      <c r="AT647" s="4">
        <v>33</v>
      </c>
      <c r="AU647" s="4">
        <v>12</v>
      </c>
      <c r="AV647" s="4">
        <v>6</v>
      </c>
      <c r="AW647" s="4" t="s">
        <v>430</v>
      </c>
      <c r="AX647" s="4">
        <v>1.3</v>
      </c>
      <c r="AY647" s="4">
        <v>1</v>
      </c>
      <c r="AZ647" s="4">
        <v>1.7</v>
      </c>
      <c r="BA647" s="4">
        <v>11.154</v>
      </c>
      <c r="BB647" s="4">
        <v>13.12</v>
      </c>
      <c r="BC647" s="4">
        <v>1.18</v>
      </c>
      <c r="BD647" s="4">
        <v>14.975</v>
      </c>
      <c r="BE647" s="4">
        <v>2419.2710000000002</v>
      </c>
      <c r="BF647" s="4">
        <v>0.26400000000000001</v>
      </c>
      <c r="BG647" s="4">
        <v>7.06</v>
      </c>
      <c r="BH647" s="4">
        <v>0</v>
      </c>
      <c r="BI647" s="4">
        <v>7.06</v>
      </c>
      <c r="BJ647" s="4">
        <v>5.484</v>
      </c>
      <c r="BK647" s="4">
        <v>0</v>
      </c>
      <c r="BL647" s="4">
        <v>5.484</v>
      </c>
      <c r="BM647" s="4">
        <v>9.1499999999999998E-2</v>
      </c>
      <c r="BQ647" s="4">
        <v>315.26299999999998</v>
      </c>
      <c r="BR647" s="4">
        <v>0.13985400000000001</v>
      </c>
      <c r="BS647" s="4">
        <v>-5</v>
      </c>
      <c r="BT647" s="4">
        <v>0.18948400000000001</v>
      </c>
      <c r="BU647" s="4">
        <v>3.4176820000000001</v>
      </c>
      <c r="BV647" s="4">
        <v>3.8275769999999998</v>
      </c>
    </row>
    <row r="648" spans="1:74" x14ac:dyDescent="0.25">
      <c r="A648" s="2">
        <v>42803</v>
      </c>
      <c r="B648" s="3">
        <v>0.42664148148148145</v>
      </c>
      <c r="C648" s="4">
        <v>13.379</v>
      </c>
      <c r="D648" s="4">
        <v>4.5999999999999999E-3</v>
      </c>
      <c r="E648" s="4">
        <v>45.914893999999997</v>
      </c>
      <c r="F648" s="4">
        <v>324.5</v>
      </c>
      <c r="G648" s="4">
        <v>-32</v>
      </c>
      <c r="H648" s="4">
        <v>13.5</v>
      </c>
      <c r="J648" s="4">
        <v>2.2999999999999998</v>
      </c>
      <c r="K648" s="4">
        <v>0.86480000000000001</v>
      </c>
      <c r="L648" s="4">
        <v>11.570499999999999</v>
      </c>
      <c r="M648" s="4">
        <v>4.0000000000000001E-3</v>
      </c>
      <c r="N648" s="4">
        <v>280.65140000000002</v>
      </c>
      <c r="O648" s="4">
        <v>0</v>
      </c>
      <c r="P648" s="4">
        <v>280.7</v>
      </c>
      <c r="Q648" s="4">
        <v>217.9957</v>
      </c>
      <c r="R648" s="4">
        <v>0</v>
      </c>
      <c r="S648" s="4">
        <v>218</v>
      </c>
      <c r="T648" s="4">
        <v>13.5199</v>
      </c>
      <c r="W648" s="4">
        <v>0</v>
      </c>
      <c r="X648" s="4">
        <v>1.9891000000000001</v>
      </c>
      <c r="Y648" s="4">
        <v>11.7</v>
      </c>
      <c r="Z648" s="4">
        <v>856</v>
      </c>
      <c r="AA648" s="4">
        <v>866</v>
      </c>
      <c r="AB648" s="4">
        <v>851</v>
      </c>
      <c r="AC648" s="4">
        <v>74</v>
      </c>
      <c r="AD648" s="4">
        <v>13.85</v>
      </c>
      <c r="AE648" s="4">
        <v>0.32</v>
      </c>
      <c r="AF648" s="4">
        <v>982</v>
      </c>
      <c r="AG648" s="4">
        <v>-5</v>
      </c>
      <c r="AH648" s="4">
        <v>10</v>
      </c>
      <c r="AI648" s="4">
        <v>13</v>
      </c>
      <c r="AJ648" s="4">
        <v>119.2</v>
      </c>
      <c r="AK648" s="4">
        <v>118.2</v>
      </c>
      <c r="AL648" s="4">
        <v>4.9000000000000004</v>
      </c>
      <c r="AM648" s="4">
        <v>142</v>
      </c>
      <c r="AN648" s="4" t="s">
        <v>155</v>
      </c>
      <c r="AO648" s="4">
        <v>2</v>
      </c>
      <c r="AP648" s="4">
        <v>0.63534722222222217</v>
      </c>
      <c r="AQ648" s="4">
        <v>47.158594000000001</v>
      </c>
      <c r="AR648" s="4">
        <v>-88.485504000000006</v>
      </c>
      <c r="AS648" s="4">
        <v>313.10000000000002</v>
      </c>
      <c r="AT648" s="4">
        <v>31.8</v>
      </c>
      <c r="AU648" s="4">
        <v>12</v>
      </c>
      <c r="AV648" s="4">
        <v>5</v>
      </c>
      <c r="AW648" s="4" t="s">
        <v>414</v>
      </c>
      <c r="AX648" s="4">
        <v>1.3</v>
      </c>
      <c r="AY648" s="4">
        <v>1</v>
      </c>
      <c r="AZ648" s="4">
        <v>1.7</v>
      </c>
      <c r="BA648" s="4">
        <v>11.154</v>
      </c>
      <c r="BB648" s="4">
        <v>12.61</v>
      </c>
      <c r="BC648" s="4">
        <v>1.1299999999999999</v>
      </c>
      <c r="BD648" s="4">
        <v>15.63</v>
      </c>
      <c r="BE648" s="4">
        <v>2418.4859999999999</v>
      </c>
      <c r="BF648" s="4">
        <v>0.52800000000000002</v>
      </c>
      <c r="BG648" s="4">
        <v>6.1429999999999998</v>
      </c>
      <c r="BH648" s="4">
        <v>0</v>
      </c>
      <c r="BI648" s="4">
        <v>6.1429999999999998</v>
      </c>
      <c r="BJ648" s="4">
        <v>4.7720000000000002</v>
      </c>
      <c r="BK648" s="4">
        <v>0</v>
      </c>
      <c r="BL648" s="4">
        <v>4.7720000000000002</v>
      </c>
      <c r="BM648" s="4">
        <v>0.1172</v>
      </c>
      <c r="BQ648" s="4">
        <v>302.30500000000001</v>
      </c>
      <c r="BR648" s="4">
        <v>0.15967600000000001</v>
      </c>
      <c r="BS648" s="4">
        <v>-5</v>
      </c>
      <c r="BT648" s="4">
        <v>0.18975800000000001</v>
      </c>
      <c r="BU648" s="4">
        <v>3.9020830000000002</v>
      </c>
      <c r="BV648" s="4">
        <v>3.8331119999999999</v>
      </c>
    </row>
    <row r="649" spans="1:74" x14ac:dyDescent="0.25">
      <c r="A649" s="2">
        <v>42803</v>
      </c>
      <c r="B649" s="3">
        <v>0.4266530555555556</v>
      </c>
      <c r="C649" s="4">
        <v>13.054</v>
      </c>
      <c r="D649" s="4">
        <v>2E-3</v>
      </c>
      <c r="E649" s="4">
        <v>20.382978999999999</v>
      </c>
      <c r="F649" s="4">
        <v>293.89999999999998</v>
      </c>
      <c r="G649" s="4">
        <v>-32</v>
      </c>
      <c r="H649" s="4">
        <v>18.7</v>
      </c>
      <c r="J649" s="4">
        <v>2.2000000000000002</v>
      </c>
      <c r="K649" s="4">
        <v>0.86780000000000002</v>
      </c>
      <c r="L649" s="4">
        <v>11.3284</v>
      </c>
      <c r="M649" s="4">
        <v>1.8E-3</v>
      </c>
      <c r="N649" s="4">
        <v>255.0428</v>
      </c>
      <c r="O649" s="4">
        <v>0</v>
      </c>
      <c r="P649" s="4">
        <v>255</v>
      </c>
      <c r="Q649" s="4">
        <v>198.10419999999999</v>
      </c>
      <c r="R649" s="4">
        <v>0</v>
      </c>
      <c r="S649" s="4">
        <v>198.1</v>
      </c>
      <c r="T649" s="4">
        <v>18.676200000000001</v>
      </c>
      <c r="W649" s="4">
        <v>0</v>
      </c>
      <c r="X649" s="4">
        <v>1.9121999999999999</v>
      </c>
      <c r="Y649" s="4">
        <v>11.7</v>
      </c>
      <c r="Z649" s="4">
        <v>855</v>
      </c>
      <c r="AA649" s="4">
        <v>866</v>
      </c>
      <c r="AB649" s="4">
        <v>852</v>
      </c>
      <c r="AC649" s="4">
        <v>74</v>
      </c>
      <c r="AD649" s="4">
        <v>13.85</v>
      </c>
      <c r="AE649" s="4">
        <v>0.32</v>
      </c>
      <c r="AF649" s="4">
        <v>982</v>
      </c>
      <c r="AG649" s="4">
        <v>-5</v>
      </c>
      <c r="AH649" s="4">
        <v>10</v>
      </c>
      <c r="AI649" s="4">
        <v>13</v>
      </c>
      <c r="AJ649" s="4">
        <v>119.8</v>
      </c>
      <c r="AK649" s="4">
        <v>118.8</v>
      </c>
      <c r="AL649" s="4">
        <v>4.9000000000000004</v>
      </c>
      <c r="AM649" s="4">
        <v>142</v>
      </c>
      <c r="AN649" s="4" t="s">
        <v>155</v>
      </c>
      <c r="AO649" s="4">
        <v>2</v>
      </c>
      <c r="AP649" s="4">
        <v>0.63535879629629632</v>
      </c>
      <c r="AQ649" s="4">
        <v>47.158568000000002</v>
      </c>
      <c r="AR649" s="4">
        <v>-88.485333999999995</v>
      </c>
      <c r="AS649" s="4">
        <v>313</v>
      </c>
      <c r="AT649" s="4">
        <v>30.2</v>
      </c>
      <c r="AU649" s="4">
        <v>12</v>
      </c>
      <c r="AV649" s="4">
        <v>5</v>
      </c>
      <c r="AW649" s="4" t="s">
        <v>414</v>
      </c>
      <c r="AX649" s="4">
        <v>1.3</v>
      </c>
      <c r="AY649" s="4">
        <v>1</v>
      </c>
      <c r="AZ649" s="4">
        <v>1.7</v>
      </c>
      <c r="BA649" s="4">
        <v>11.154</v>
      </c>
      <c r="BB649" s="4">
        <v>12.91</v>
      </c>
      <c r="BC649" s="4">
        <v>1.1599999999999999</v>
      </c>
      <c r="BD649" s="4">
        <v>15.231999999999999</v>
      </c>
      <c r="BE649" s="4">
        <v>2419.002</v>
      </c>
      <c r="BF649" s="4">
        <v>0.24</v>
      </c>
      <c r="BG649" s="4">
        <v>5.7030000000000003</v>
      </c>
      <c r="BH649" s="4">
        <v>0</v>
      </c>
      <c r="BI649" s="4">
        <v>5.7030000000000003</v>
      </c>
      <c r="BJ649" s="4">
        <v>4.43</v>
      </c>
      <c r="BK649" s="4">
        <v>0</v>
      </c>
      <c r="BL649" s="4">
        <v>4.43</v>
      </c>
      <c r="BM649" s="4">
        <v>0.16539999999999999</v>
      </c>
      <c r="BQ649" s="4">
        <v>296.89800000000002</v>
      </c>
      <c r="BR649" s="4">
        <v>0.19456200000000001</v>
      </c>
      <c r="BS649" s="4">
        <v>-5</v>
      </c>
      <c r="BT649" s="4">
        <v>0.19151599999999999</v>
      </c>
      <c r="BU649" s="4">
        <v>4.7546090000000003</v>
      </c>
      <c r="BV649" s="4">
        <v>3.8686229999999999</v>
      </c>
    </row>
    <row r="650" spans="1:74" x14ac:dyDescent="0.25">
      <c r="A650" s="2">
        <v>42803</v>
      </c>
      <c r="B650" s="3">
        <v>0.42666462962962964</v>
      </c>
      <c r="C650" s="4">
        <v>12.445</v>
      </c>
      <c r="D650" s="4">
        <v>4.4000000000000003E-3</v>
      </c>
      <c r="E650" s="4">
        <v>44.122449000000003</v>
      </c>
      <c r="F650" s="4">
        <v>284.7</v>
      </c>
      <c r="G650" s="4">
        <v>-32</v>
      </c>
      <c r="H650" s="4">
        <v>28.8</v>
      </c>
      <c r="J650" s="4">
        <v>2.2000000000000002</v>
      </c>
      <c r="K650" s="4">
        <v>0.87339999999999995</v>
      </c>
      <c r="L650" s="4">
        <v>10.8688</v>
      </c>
      <c r="M650" s="4">
        <v>3.8999999999999998E-3</v>
      </c>
      <c r="N650" s="4">
        <v>248.60939999999999</v>
      </c>
      <c r="O650" s="4">
        <v>0</v>
      </c>
      <c r="P650" s="4">
        <v>248.6</v>
      </c>
      <c r="Q650" s="4">
        <v>193.1071</v>
      </c>
      <c r="R650" s="4">
        <v>0</v>
      </c>
      <c r="S650" s="4">
        <v>193.1</v>
      </c>
      <c r="T650" s="4">
        <v>28.815999999999999</v>
      </c>
      <c r="W650" s="4">
        <v>0</v>
      </c>
      <c r="X650" s="4">
        <v>1.9214</v>
      </c>
      <c r="Y650" s="4">
        <v>11.6</v>
      </c>
      <c r="Z650" s="4">
        <v>856</v>
      </c>
      <c r="AA650" s="4">
        <v>866</v>
      </c>
      <c r="AB650" s="4">
        <v>854</v>
      </c>
      <c r="AC650" s="4">
        <v>74</v>
      </c>
      <c r="AD650" s="4">
        <v>13.85</v>
      </c>
      <c r="AE650" s="4">
        <v>0.32</v>
      </c>
      <c r="AF650" s="4">
        <v>982</v>
      </c>
      <c r="AG650" s="4">
        <v>-5</v>
      </c>
      <c r="AH650" s="4">
        <v>10</v>
      </c>
      <c r="AI650" s="4">
        <v>13</v>
      </c>
      <c r="AJ650" s="4">
        <v>120</v>
      </c>
      <c r="AK650" s="4">
        <v>119</v>
      </c>
      <c r="AL650" s="4">
        <v>4.9000000000000004</v>
      </c>
      <c r="AM650" s="4">
        <v>142</v>
      </c>
      <c r="AN650" s="4" t="s">
        <v>155</v>
      </c>
      <c r="AO650" s="4">
        <v>2</v>
      </c>
      <c r="AP650" s="4">
        <v>0.63537037037037036</v>
      </c>
      <c r="AQ650" s="4">
        <v>47.158546000000001</v>
      </c>
      <c r="AR650" s="4">
        <v>-88.485167000000004</v>
      </c>
      <c r="AS650" s="4">
        <v>312.8</v>
      </c>
      <c r="AT650" s="4">
        <v>29.1</v>
      </c>
      <c r="AU650" s="4">
        <v>12</v>
      </c>
      <c r="AV650" s="4">
        <v>5</v>
      </c>
      <c r="AW650" s="4" t="s">
        <v>414</v>
      </c>
      <c r="AX650" s="4">
        <v>1.2025969999999999</v>
      </c>
      <c r="AY650" s="4">
        <v>1.0974029999999999</v>
      </c>
      <c r="AZ650" s="4">
        <v>1.7</v>
      </c>
      <c r="BA650" s="4">
        <v>11.154</v>
      </c>
      <c r="BB650" s="4">
        <v>13.5</v>
      </c>
      <c r="BC650" s="4">
        <v>1.21</v>
      </c>
      <c r="BD650" s="4">
        <v>14.497999999999999</v>
      </c>
      <c r="BE650" s="4">
        <v>2418.6379999999999</v>
      </c>
      <c r="BF650" s="4">
        <v>0.54600000000000004</v>
      </c>
      <c r="BG650" s="4">
        <v>5.7939999999999996</v>
      </c>
      <c r="BH650" s="4">
        <v>0</v>
      </c>
      <c r="BI650" s="4">
        <v>5.7939999999999996</v>
      </c>
      <c r="BJ650" s="4">
        <v>4.5</v>
      </c>
      <c r="BK650" s="4">
        <v>0</v>
      </c>
      <c r="BL650" s="4">
        <v>4.5</v>
      </c>
      <c r="BM650" s="4">
        <v>0.26590000000000003</v>
      </c>
      <c r="BQ650" s="4">
        <v>310.89499999999998</v>
      </c>
      <c r="BR650" s="4">
        <v>0.17976800000000001</v>
      </c>
      <c r="BS650" s="4">
        <v>-5</v>
      </c>
      <c r="BT650" s="4">
        <v>0.19048599999999999</v>
      </c>
      <c r="BU650" s="4">
        <v>4.3930860000000003</v>
      </c>
      <c r="BV650" s="4">
        <v>3.847807</v>
      </c>
    </row>
    <row r="651" spans="1:74" x14ac:dyDescent="0.25">
      <c r="A651" s="2">
        <v>42803</v>
      </c>
      <c r="B651" s="3">
        <v>0.42667620370370374</v>
      </c>
      <c r="C651" s="4">
        <v>12.058999999999999</v>
      </c>
      <c r="D651" s="4">
        <v>2.3999999999999998E-3</v>
      </c>
      <c r="E651" s="4">
        <v>23.611111000000001</v>
      </c>
      <c r="F651" s="4">
        <v>284.8</v>
      </c>
      <c r="G651" s="4">
        <v>-32</v>
      </c>
      <c r="H651" s="4">
        <v>46</v>
      </c>
      <c r="J651" s="4">
        <v>2.2000000000000002</v>
      </c>
      <c r="K651" s="4">
        <v>0.87690000000000001</v>
      </c>
      <c r="L651" s="4">
        <v>10.5747</v>
      </c>
      <c r="M651" s="4">
        <v>2.0999999999999999E-3</v>
      </c>
      <c r="N651" s="4">
        <v>249.72540000000001</v>
      </c>
      <c r="O651" s="4">
        <v>0</v>
      </c>
      <c r="P651" s="4">
        <v>249.7</v>
      </c>
      <c r="Q651" s="4">
        <v>193.97389999999999</v>
      </c>
      <c r="R651" s="4">
        <v>0</v>
      </c>
      <c r="S651" s="4">
        <v>194</v>
      </c>
      <c r="T651" s="4">
        <v>45.983499999999999</v>
      </c>
      <c r="W651" s="4">
        <v>0</v>
      </c>
      <c r="X651" s="4">
        <v>1.9292</v>
      </c>
      <c r="Y651" s="4">
        <v>11.7</v>
      </c>
      <c r="Z651" s="4">
        <v>855</v>
      </c>
      <c r="AA651" s="4">
        <v>867</v>
      </c>
      <c r="AB651" s="4">
        <v>854</v>
      </c>
      <c r="AC651" s="4">
        <v>74</v>
      </c>
      <c r="AD651" s="4">
        <v>13.85</v>
      </c>
      <c r="AE651" s="4">
        <v>0.32</v>
      </c>
      <c r="AF651" s="4">
        <v>982</v>
      </c>
      <c r="AG651" s="4">
        <v>-5</v>
      </c>
      <c r="AH651" s="4">
        <v>10</v>
      </c>
      <c r="AI651" s="4">
        <v>13</v>
      </c>
      <c r="AJ651" s="4">
        <v>119.2</v>
      </c>
      <c r="AK651" s="4">
        <v>118.2</v>
      </c>
      <c r="AL651" s="4">
        <v>4.7</v>
      </c>
      <c r="AM651" s="4">
        <v>142</v>
      </c>
      <c r="AN651" s="4" t="s">
        <v>155</v>
      </c>
      <c r="AO651" s="4">
        <v>2</v>
      </c>
      <c r="AP651" s="4">
        <v>0.63538194444444451</v>
      </c>
      <c r="AQ651" s="4">
        <v>47.158532999999998</v>
      </c>
      <c r="AR651" s="4">
        <v>-88.484998000000004</v>
      </c>
      <c r="AS651" s="4">
        <v>312.5</v>
      </c>
      <c r="AT651" s="4">
        <v>28.8</v>
      </c>
      <c r="AU651" s="4">
        <v>12</v>
      </c>
      <c r="AV651" s="4">
        <v>9</v>
      </c>
      <c r="AW651" s="4" t="s">
        <v>425</v>
      </c>
      <c r="AX651" s="4">
        <v>1.2973030000000001</v>
      </c>
      <c r="AY651" s="4">
        <v>1.294605</v>
      </c>
      <c r="AZ651" s="4">
        <v>1.8946050000000001</v>
      </c>
      <c r="BA651" s="4">
        <v>11.154</v>
      </c>
      <c r="BB651" s="4">
        <v>13.91</v>
      </c>
      <c r="BC651" s="4">
        <v>1.25</v>
      </c>
      <c r="BD651" s="4">
        <v>14.036</v>
      </c>
      <c r="BE651" s="4">
        <v>2418.8589999999999</v>
      </c>
      <c r="BF651" s="4">
        <v>0.30099999999999999</v>
      </c>
      <c r="BG651" s="4">
        <v>5.9820000000000002</v>
      </c>
      <c r="BH651" s="4">
        <v>0</v>
      </c>
      <c r="BI651" s="4">
        <v>5.9820000000000002</v>
      </c>
      <c r="BJ651" s="4">
        <v>4.6459999999999999</v>
      </c>
      <c r="BK651" s="4">
        <v>0</v>
      </c>
      <c r="BL651" s="4">
        <v>4.6459999999999999</v>
      </c>
      <c r="BM651" s="4">
        <v>0.43609999999999999</v>
      </c>
      <c r="BQ651" s="4">
        <v>320.86399999999998</v>
      </c>
      <c r="BR651" s="4">
        <v>0.138659</v>
      </c>
      <c r="BS651" s="4">
        <v>-5</v>
      </c>
      <c r="BT651" s="4">
        <v>0.192273</v>
      </c>
      <c r="BU651" s="4">
        <v>3.388471</v>
      </c>
      <c r="BV651" s="4">
        <v>3.8839199999999998</v>
      </c>
    </row>
    <row r="652" spans="1:74" x14ac:dyDescent="0.25">
      <c r="A652" s="2">
        <v>42803</v>
      </c>
      <c r="B652" s="3">
        <v>0.42668777777777778</v>
      </c>
      <c r="C652" s="4">
        <v>12.272</v>
      </c>
      <c r="D652" s="4">
        <v>5.1000000000000004E-3</v>
      </c>
      <c r="E652" s="4">
        <v>50.601002000000001</v>
      </c>
      <c r="F652" s="4">
        <v>288.60000000000002</v>
      </c>
      <c r="G652" s="4">
        <v>-32</v>
      </c>
      <c r="H652" s="4">
        <v>33</v>
      </c>
      <c r="J652" s="4">
        <v>2.2000000000000002</v>
      </c>
      <c r="K652" s="4">
        <v>0.87490000000000001</v>
      </c>
      <c r="L652" s="4">
        <v>10.736700000000001</v>
      </c>
      <c r="M652" s="4">
        <v>4.4000000000000003E-3</v>
      </c>
      <c r="N652" s="4">
        <v>252.4949</v>
      </c>
      <c r="O652" s="4">
        <v>0</v>
      </c>
      <c r="P652" s="4">
        <v>252.5</v>
      </c>
      <c r="Q652" s="4">
        <v>196.1174</v>
      </c>
      <c r="R652" s="4">
        <v>0</v>
      </c>
      <c r="S652" s="4">
        <v>196.1</v>
      </c>
      <c r="T652" s="4">
        <v>32.990400000000001</v>
      </c>
      <c r="W652" s="4">
        <v>0</v>
      </c>
      <c r="X652" s="4">
        <v>1.9248000000000001</v>
      </c>
      <c r="Y652" s="4">
        <v>11.7</v>
      </c>
      <c r="Z652" s="4">
        <v>855</v>
      </c>
      <c r="AA652" s="4">
        <v>866</v>
      </c>
      <c r="AB652" s="4">
        <v>854</v>
      </c>
      <c r="AC652" s="4">
        <v>74</v>
      </c>
      <c r="AD652" s="4">
        <v>13.84</v>
      </c>
      <c r="AE652" s="4">
        <v>0.32</v>
      </c>
      <c r="AF652" s="4">
        <v>983</v>
      </c>
      <c r="AG652" s="4">
        <v>-5</v>
      </c>
      <c r="AH652" s="4">
        <v>10</v>
      </c>
      <c r="AI652" s="4">
        <v>13</v>
      </c>
      <c r="AJ652" s="4">
        <v>119.8</v>
      </c>
      <c r="AK652" s="4">
        <v>118.8</v>
      </c>
      <c r="AL652" s="4">
        <v>4.7</v>
      </c>
      <c r="AM652" s="4">
        <v>142</v>
      </c>
      <c r="AN652" s="4" t="s">
        <v>155</v>
      </c>
      <c r="AO652" s="4">
        <v>2</v>
      </c>
      <c r="AP652" s="4">
        <v>0.63539351851851855</v>
      </c>
      <c r="AQ652" s="4">
        <v>47.158526999999999</v>
      </c>
      <c r="AR652" s="4">
        <v>-88.484831999999997</v>
      </c>
      <c r="AS652" s="4">
        <v>312.2</v>
      </c>
      <c r="AT652" s="4">
        <v>28.3</v>
      </c>
      <c r="AU652" s="4">
        <v>12</v>
      </c>
      <c r="AV652" s="4">
        <v>9</v>
      </c>
      <c r="AW652" s="4" t="s">
        <v>425</v>
      </c>
      <c r="AX652" s="4">
        <v>1.397203</v>
      </c>
      <c r="AY652" s="4">
        <v>1.6888110000000001</v>
      </c>
      <c r="AZ652" s="4">
        <v>2.2888109999999999</v>
      </c>
      <c r="BA652" s="4">
        <v>11.154</v>
      </c>
      <c r="BB652" s="4">
        <v>13.68</v>
      </c>
      <c r="BC652" s="4">
        <v>1.23</v>
      </c>
      <c r="BD652" s="4">
        <v>14.298999999999999</v>
      </c>
      <c r="BE652" s="4">
        <v>2418.5050000000001</v>
      </c>
      <c r="BF652" s="4">
        <v>0.63500000000000001</v>
      </c>
      <c r="BG652" s="4">
        <v>5.9560000000000004</v>
      </c>
      <c r="BH652" s="4">
        <v>0</v>
      </c>
      <c r="BI652" s="4">
        <v>5.9560000000000004</v>
      </c>
      <c r="BJ652" s="4">
        <v>4.6260000000000003</v>
      </c>
      <c r="BK652" s="4">
        <v>0</v>
      </c>
      <c r="BL652" s="4">
        <v>4.6260000000000003</v>
      </c>
      <c r="BM652" s="4">
        <v>0.30809999999999998</v>
      </c>
      <c r="BQ652" s="4">
        <v>315.24799999999999</v>
      </c>
      <c r="BR652" s="4">
        <v>9.5406000000000005E-2</v>
      </c>
      <c r="BS652" s="4">
        <v>-5</v>
      </c>
      <c r="BT652" s="4">
        <v>0.193</v>
      </c>
      <c r="BU652" s="4">
        <v>2.3314849999999998</v>
      </c>
      <c r="BV652" s="4">
        <v>3.8986000000000001</v>
      </c>
    </row>
    <row r="653" spans="1:74" x14ac:dyDescent="0.25">
      <c r="A653" s="2">
        <v>42803</v>
      </c>
      <c r="B653" s="3">
        <v>0.42669935185185182</v>
      </c>
      <c r="C653" s="4">
        <v>13.472</v>
      </c>
      <c r="D653" s="4">
        <v>1.5599999999999999E-2</v>
      </c>
      <c r="E653" s="4">
        <v>155.6</v>
      </c>
      <c r="F653" s="4">
        <v>273.5</v>
      </c>
      <c r="G653" s="4">
        <v>-32</v>
      </c>
      <c r="H653" s="4">
        <v>21.9</v>
      </c>
      <c r="J653" s="4">
        <v>2.2000000000000002</v>
      </c>
      <c r="K653" s="4">
        <v>0.86380000000000001</v>
      </c>
      <c r="L653" s="4">
        <v>11.637499999999999</v>
      </c>
      <c r="M653" s="4">
        <v>1.34E-2</v>
      </c>
      <c r="N653" s="4">
        <v>236.28039999999999</v>
      </c>
      <c r="O653" s="4">
        <v>0</v>
      </c>
      <c r="P653" s="4">
        <v>236.3</v>
      </c>
      <c r="Q653" s="4">
        <v>183.52109999999999</v>
      </c>
      <c r="R653" s="4">
        <v>0</v>
      </c>
      <c r="S653" s="4">
        <v>183.5</v>
      </c>
      <c r="T653" s="4">
        <v>21.899799999999999</v>
      </c>
      <c r="W653" s="4">
        <v>0</v>
      </c>
      <c r="X653" s="4">
        <v>1.9004000000000001</v>
      </c>
      <c r="Y653" s="4">
        <v>11.7</v>
      </c>
      <c r="Z653" s="4">
        <v>855</v>
      </c>
      <c r="AA653" s="4">
        <v>864</v>
      </c>
      <c r="AB653" s="4">
        <v>853</v>
      </c>
      <c r="AC653" s="4">
        <v>74</v>
      </c>
      <c r="AD653" s="4">
        <v>13.83</v>
      </c>
      <c r="AE653" s="4">
        <v>0.32</v>
      </c>
      <c r="AF653" s="4">
        <v>983</v>
      </c>
      <c r="AG653" s="4">
        <v>-5</v>
      </c>
      <c r="AH653" s="4">
        <v>10</v>
      </c>
      <c r="AI653" s="4">
        <v>13</v>
      </c>
      <c r="AJ653" s="4">
        <v>120</v>
      </c>
      <c r="AK653" s="4">
        <v>118.2</v>
      </c>
      <c r="AL653" s="4">
        <v>4.9000000000000004</v>
      </c>
      <c r="AM653" s="4">
        <v>142</v>
      </c>
      <c r="AN653" s="4" t="s">
        <v>155</v>
      </c>
      <c r="AO653" s="4">
        <v>2</v>
      </c>
      <c r="AP653" s="4">
        <v>0.63540509259259259</v>
      </c>
      <c r="AQ653" s="4">
        <v>47.158521999999998</v>
      </c>
      <c r="AR653" s="4">
        <v>-88.484696</v>
      </c>
      <c r="AS653" s="4">
        <v>312.10000000000002</v>
      </c>
      <c r="AT653" s="4">
        <v>25.4</v>
      </c>
      <c r="AU653" s="4">
        <v>12</v>
      </c>
      <c r="AV653" s="4">
        <v>9</v>
      </c>
      <c r="AW653" s="4" t="s">
        <v>425</v>
      </c>
      <c r="AX653" s="4">
        <v>1.4</v>
      </c>
      <c r="AY653" s="4">
        <v>1.7</v>
      </c>
      <c r="AZ653" s="4">
        <v>2.2999999999999998</v>
      </c>
      <c r="BA653" s="4">
        <v>11.154</v>
      </c>
      <c r="BB653" s="4">
        <v>12.52</v>
      </c>
      <c r="BC653" s="4">
        <v>1.1200000000000001</v>
      </c>
      <c r="BD653" s="4">
        <v>15.763999999999999</v>
      </c>
      <c r="BE653" s="4">
        <v>2416.297</v>
      </c>
      <c r="BF653" s="4">
        <v>1.776</v>
      </c>
      <c r="BG653" s="4">
        <v>5.1379999999999999</v>
      </c>
      <c r="BH653" s="4">
        <v>0</v>
      </c>
      <c r="BI653" s="4">
        <v>5.1379999999999999</v>
      </c>
      <c r="BJ653" s="4">
        <v>3.99</v>
      </c>
      <c r="BK653" s="4">
        <v>0</v>
      </c>
      <c r="BL653" s="4">
        <v>3.99</v>
      </c>
      <c r="BM653" s="4">
        <v>0.1885</v>
      </c>
      <c r="BQ653" s="4">
        <v>286.90600000000001</v>
      </c>
      <c r="BR653" s="4">
        <v>0.104708</v>
      </c>
      <c r="BS653" s="4">
        <v>-5</v>
      </c>
      <c r="BT653" s="4">
        <v>0.195274</v>
      </c>
      <c r="BU653" s="4">
        <v>2.558802</v>
      </c>
      <c r="BV653" s="4">
        <v>3.9445350000000001</v>
      </c>
    </row>
    <row r="654" spans="1:74" x14ac:dyDescent="0.25">
      <c r="B654" s="3"/>
    </row>
    <row r="655" spans="1:74" x14ac:dyDescent="0.25">
      <c r="B655" s="3"/>
    </row>
    <row r="656" spans="1:74" x14ac:dyDescent="0.25">
      <c r="B656" s="3"/>
    </row>
    <row r="657" spans="1:3" x14ac:dyDescent="0.25">
      <c r="A657" s="4" t="s">
        <v>198</v>
      </c>
      <c r="B657" s="3"/>
    </row>
    <row r="658" spans="1:3" x14ac:dyDescent="0.25">
      <c r="A658" s="4" t="s">
        <v>199</v>
      </c>
      <c r="B658" s="3">
        <v>7.1239999999999997</v>
      </c>
    </row>
    <row r="659" spans="1:3" x14ac:dyDescent="0.25">
      <c r="A659" s="4" t="s">
        <v>200</v>
      </c>
      <c r="B659" s="3" t="s">
        <v>201</v>
      </c>
      <c r="C659" s="4" t="s">
        <v>202</v>
      </c>
    </row>
    <row r="660" spans="1:3" x14ac:dyDescent="0.25">
      <c r="B660" s="3" t="s">
        <v>203</v>
      </c>
    </row>
    <row r="661" spans="1:3" x14ac:dyDescent="0.25">
      <c r="B661" s="3" t="s">
        <v>204</v>
      </c>
    </row>
    <row r="662" spans="1:3" x14ac:dyDescent="0.25">
      <c r="A662" s="4" t="s">
        <v>205</v>
      </c>
      <c r="B662" s="3">
        <v>42803</v>
      </c>
    </row>
    <row r="663" spans="1:3" x14ac:dyDescent="0.25">
      <c r="A663" s="4" t="s">
        <v>206</v>
      </c>
      <c r="B663" s="3"/>
    </row>
    <row r="664" spans="1:3" x14ac:dyDescent="0.25">
      <c r="A664" s="4" t="s">
        <v>207</v>
      </c>
      <c r="B664" s="3" t="s">
        <v>208</v>
      </c>
    </row>
    <row r="665" spans="1:3" x14ac:dyDescent="0.25">
      <c r="A665" s="4" t="s">
        <v>209</v>
      </c>
      <c r="B665" s="3" t="s">
        <v>210</v>
      </c>
    </row>
    <row r="666" spans="1:3" x14ac:dyDescent="0.25">
      <c r="A666" s="4" t="s">
        <v>211</v>
      </c>
      <c r="B666" s="3" t="s">
        <v>212</v>
      </c>
    </row>
    <row r="667" spans="1:3" x14ac:dyDescent="0.25">
      <c r="A667" s="4" t="s">
        <v>213</v>
      </c>
      <c r="B667" s="3" t="s">
        <v>214</v>
      </c>
    </row>
    <row r="668" spans="1:3" x14ac:dyDescent="0.25">
      <c r="A668" s="4" t="s">
        <v>215</v>
      </c>
      <c r="B668" s="3"/>
    </row>
    <row r="669" spans="1:3" x14ac:dyDescent="0.25">
      <c r="A669" s="4" t="s">
        <v>207</v>
      </c>
      <c r="B669" s="3" t="s">
        <v>216</v>
      </c>
    </row>
    <row r="670" spans="1:3" x14ac:dyDescent="0.25">
      <c r="A670" s="4" t="s">
        <v>209</v>
      </c>
      <c r="B670" s="3" t="s">
        <v>217</v>
      </c>
    </row>
    <row r="671" spans="1:3" x14ac:dyDescent="0.25">
      <c r="A671" s="4" t="s">
        <v>211</v>
      </c>
      <c r="B671" s="3">
        <v>95</v>
      </c>
    </row>
    <row r="672" spans="1:3" x14ac:dyDescent="0.25">
      <c r="A672" s="4" t="s">
        <v>213</v>
      </c>
      <c r="B672" s="3">
        <v>6.907</v>
      </c>
    </row>
    <row r="673" spans="1:2" x14ac:dyDescent="0.25">
      <c r="A673" s="4" t="s">
        <v>218</v>
      </c>
      <c r="B673" s="3">
        <v>6</v>
      </c>
    </row>
    <row r="674" spans="1:2" x14ac:dyDescent="0.25">
      <c r="A674" s="4" t="s">
        <v>219</v>
      </c>
      <c r="B674" s="3">
        <v>15.7</v>
      </c>
    </row>
    <row r="675" spans="1:2" x14ac:dyDescent="0.25">
      <c r="A675" s="4" t="s">
        <v>220</v>
      </c>
      <c r="B675" s="3">
        <v>3030</v>
      </c>
    </row>
    <row r="676" spans="1:2" x14ac:dyDescent="0.25">
      <c r="A676" s="4" t="s">
        <v>215</v>
      </c>
      <c r="B676" s="3"/>
    </row>
    <row r="677" spans="1:2" x14ac:dyDescent="0.25">
      <c r="A677" s="4" t="s">
        <v>207</v>
      </c>
      <c r="B677" s="3" t="s">
        <v>221</v>
      </c>
    </row>
    <row r="678" spans="1:2" x14ac:dyDescent="0.25">
      <c r="A678" s="4" t="s">
        <v>209</v>
      </c>
      <c r="B678" s="3" t="s">
        <v>222</v>
      </c>
    </row>
    <row r="679" spans="1:2" x14ac:dyDescent="0.25">
      <c r="A679" s="4" t="s">
        <v>211</v>
      </c>
      <c r="B679" s="3">
        <v>185</v>
      </c>
    </row>
    <row r="680" spans="1:2" x14ac:dyDescent="0.25">
      <c r="A680" s="4" t="s">
        <v>213</v>
      </c>
      <c r="B680" s="3">
        <v>1.611</v>
      </c>
    </row>
    <row r="681" spans="1:2" x14ac:dyDescent="0.25">
      <c r="A681" s="4" t="s">
        <v>223</v>
      </c>
      <c r="B681" s="3">
        <v>2055</v>
      </c>
    </row>
    <row r="682" spans="1:2" x14ac:dyDescent="0.25">
      <c r="A682" s="4" t="s">
        <v>224</v>
      </c>
      <c r="B682" s="3">
        <v>246.2</v>
      </c>
    </row>
    <row r="683" spans="1:2" x14ac:dyDescent="0.25">
      <c r="A683" s="4" t="s">
        <v>215</v>
      </c>
      <c r="B683" s="3"/>
    </row>
    <row r="684" spans="1:2" x14ac:dyDescent="0.25">
      <c r="A684" s="4" t="s">
        <v>207</v>
      </c>
      <c r="B684" s="3" t="s">
        <v>235</v>
      </c>
    </row>
    <row r="685" spans="1:2" x14ac:dyDescent="0.25">
      <c r="A685" s="4" t="s">
        <v>209</v>
      </c>
      <c r="B685" s="3" t="s">
        <v>236</v>
      </c>
    </row>
    <row r="686" spans="1:2" x14ac:dyDescent="0.25">
      <c r="A686" s="4" t="s">
        <v>213</v>
      </c>
      <c r="B686" s="3">
        <v>2.9</v>
      </c>
    </row>
    <row r="687" spans="1:2" x14ac:dyDescent="0.25">
      <c r="A687" s="4" t="s">
        <v>215</v>
      </c>
      <c r="B687" s="3"/>
    </row>
    <row r="688" spans="1:2" x14ac:dyDescent="0.25">
      <c r="A688" s="4" t="s">
        <v>207</v>
      </c>
      <c r="B688" s="3" t="s">
        <v>225</v>
      </c>
    </row>
    <row r="689" spans="1:2" x14ac:dyDescent="0.25">
      <c r="A689" s="4" t="s">
        <v>209</v>
      </c>
      <c r="B689" s="3" t="s">
        <v>226</v>
      </c>
    </row>
    <row r="690" spans="1:2" x14ac:dyDescent="0.25">
      <c r="A690" s="4" t="s">
        <v>211</v>
      </c>
      <c r="B690" s="3">
        <v>208</v>
      </c>
    </row>
    <row r="691" spans="1:2" x14ac:dyDescent="0.25">
      <c r="A691" s="4" t="s">
        <v>227</v>
      </c>
      <c r="B691" s="3" t="s">
        <v>228</v>
      </c>
    </row>
    <row r="692" spans="1:2" x14ac:dyDescent="0.25">
      <c r="A692" s="4" t="s">
        <v>229</v>
      </c>
      <c r="B692" s="3" t="s">
        <v>230</v>
      </c>
    </row>
    <row r="693" spans="1:2" x14ac:dyDescent="0.25">
      <c r="A693" s="4" t="s">
        <v>231</v>
      </c>
      <c r="B693" s="3" t="s">
        <v>232</v>
      </c>
    </row>
    <row r="694" spans="1:2" x14ac:dyDescent="0.25">
      <c r="A694" s="4" t="s">
        <v>233</v>
      </c>
      <c r="B694" s="3" t="s">
        <v>234</v>
      </c>
    </row>
    <row r="695" spans="1:2" x14ac:dyDescent="0.25">
      <c r="A695" s="4" t="s">
        <v>215</v>
      </c>
      <c r="B695" s="3"/>
    </row>
    <row r="696" spans="1:2" x14ac:dyDescent="0.25">
      <c r="B696" s="3"/>
    </row>
    <row r="697" spans="1:2" x14ac:dyDescent="0.25">
      <c r="A697" s="4" t="s">
        <v>237</v>
      </c>
      <c r="B697" s="3"/>
    </row>
    <row r="698" spans="1:2" x14ac:dyDescent="0.25">
      <c r="A698" s="4" t="s">
        <v>238</v>
      </c>
      <c r="B698" s="3" t="s">
        <v>441</v>
      </c>
    </row>
    <row r="699" spans="1:2" x14ac:dyDescent="0.25">
      <c r="A699" s="4" t="s">
        <v>239</v>
      </c>
      <c r="B699" s="3">
        <v>0</v>
      </c>
    </row>
    <row r="700" spans="1:2" x14ac:dyDescent="0.25">
      <c r="A700" s="4" t="s">
        <v>240</v>
      </c>
      <c r="B700" s="3"/>
    </row>
    <row r="701" spans="1:2" x14ac:dyDescent="0.25">
      <c r="A701" s="4" t="s">
        <v>241</v>
      </c>
      <c r="B701" s="3"/>
    </row>
    <row r="702" spans="1:2" x14ac:dyDescent="0.25">
      <c r="A702" s="4" t="s">
        <v>242</v>
      </c>
      <c r="B702" s="3">
        <v>0.77200000000000002</v>
      </c>
    </row>
    <row r="703" spans="1:2" x14ac:dyDescent="0.25">
      <c r="A703" s="4" t="s">
        <v>243</v>
      </c>
      <c r="B703" s="3" t="s">
        <v>244</v>
      </c>
    </row>
    <row r="704" spans="1:2" x14ac:dyDescent="0.25">
      <c r="A704" s="4" t="s">
        <v>245</v>
      </c>
      <c r="B704" s="3">
        <v>2</v>
      </c>
    </row>
    <row r="705" spans="1:3" x14ac:dyDescent="0.25">
      <c r="A705" s="4" t="s">
        <v>246</v>
      </c>
      <c r="B705" s="3" t="s">
        <v>247</v>
      </c>
    </row>
    <row r="706" spans="1:3" x14ac:dyDescent="0.25">
      <c r="A706" s="4" t="s">
        <v>248</v>
      </c>
      <c r="B706" s="3" t="s">
        <v>442</v>
      </c>
      <c r="C706" s="4" t="s">
        <v>443</v>
      </c>
    </row>
    <row r="707" spans="1:3" x14ac:dyDescent="0.25">
      <c r="A707" s="4" t="s">
        <v>249</v>
      </c>
      <c r="B707" s="3">
        <v>4</v>
      </c>
    </row>
    <row r="708" spans="1:3" x14ac:dyDescent="0.25">
      <c r="A708" s="4" t="s">
        <v>250</v>
      </c>
      <c r="B708" s="3">
        <v>4</v>
      </c>
    </row>
    <row r="709" spans="1:3" x14ac:dyDescent="0.25">
      <c r="A709" s="4" t="s">
        <v>251</v>
      </c>
      <c r="B709" s="3">
        <v>3</v>
      </c>
    </row>
    <row r="710" spans="1:3" x14ac:dyDescent="0.25">
      <c r="A710" s="4" t="s">
        <v>252</v>
      </c>
      <c r="B710" s="3">
        <v>5</v>
      </c>
    </row>
    <row r="711" spans="1:3" x14ac:dyDescent="0.25">
      <c r="A711" s="4" t="s">
        <v>253</v>
      </c>
      <c r="B711" s="3">
        <v>1</v>
      </c>
    </row>
    <row r="712" spans="1:3" x14ac:dyDescent="0.25">
      <c r="A712" s="4" t="s">
        <v>254</v>
      </c>
      <c r="B712" s="3">
        <v>0</v>
      </c>
    </row>
    <row r="713" spans="1:3" x14ac:dyDescent="0.25">
      <c r="A713" s="4" t="s">
        <v>255</v>
      </c>
      <c r="B713" s="3" t="s">
        <v>247</v>
      </c>
    </row>
    <row r="714" spans="1:3" x14ac:dyDescent="0.25">
      <c r="A714" s="4" t="s">
        <v>256</v>
      </c>
      <c r="B714" s="3">
        <v>0</v>
      </c>
    </row>
    <row r="715" spans="1:3" x14ac:dyDescent="0.25">
      <c r="A715" s="4" t="s">
        <v>257</v>
      </c>
      <c r="B715" s="3" t="s">
        <v>247</v>
      </c>
    </row>
    <row r="716" spans="1:3" x14ac:dyDescent="0.25">
      <c r="A716" s="4" t="s">
        <v>258</v>
      </c>
      <c r="B716" s="3">
        <v>0</v>
      </c>
    </row>
    <row r="717" spans="1:3" x14ac:dyDescent="0.25">
      <c r="A717" s="4" t="s">
        <v>259</v>
      </c>
      <c r="B717" s="3">
        <v>0</v>
      </c>
    </row>
    <row r="718" spans="1:3" x14ac:dyDescent="0.25">
      <c r="A718" s="4" t="s">
        <v>260</v>
      </c>
      <c r="B718" s="3">
        <v>0</v>
      </c>
    </row>
    <row r="719" spans="1:3" x14ac:dyDescent="0.25">
      <c r="A719" s="4" t="s">
        <v>261</v>
      </c>
      <c r="B719" s="3">
        <v>0</v>
      </c>
    </row>
    <row r="720" spans="1:3" x14ac:dyDescent="0.25">
      <c r="A720" s="4" t="s">
        <v>262</v>
      </c>
      <c r="B720" s="3">
        <v>0</v>
      </c>
    </row>
    <row r="721" spans="1:2" x14ac:dyDescent="0.25">
      <c r="A721" s="4" t="s">
        <v>263</v>
      </c>
      <c r="B721" s="3" t="s">
        <v>264</v>
      </c>
    </row>
    <row r="722" spans="1:2" x14ac:dyDescent="0.25">
      <c r="A722" s="4" t="s">
        <v>265</v>
      </c>
      <c r="B722" s="3" t="s">
        <v>266</v>
      </c>
    </row>
    <row r="723" spans="1:2" x14ac:dyDescent="0.25">
      <c r="A723" s="4" t="s">
        <v>267</v>
      </c>
      <c r="B723" s="3" t="s">
        <v>268</v>
      </c>
    </row>
    <row r="724" spans="1:2" x14ac:dyDescent="0.25">
      <c r="A724" s="4" t="s">
        <v>269</v>
      </c>
      <c r="B724" s="3">
        <v>0</v>
      </c>
    </row>
    <row r="725" spans="1:2" x14ac:dyDescent="0.25">
      <c r="A725" s="4" t="s">
        <v>270</v>
      </c>
      <c r="B725" s="3">
        <v>0.41918777777777777</v>
      </c>
    </row>
    <row r="726" spans="1:2" x14ac:dyDescent="0.25">
      <c r="A726" s="4" t="s">
        <v>271</v>
      </c>
      <c r="B726" s="3">
        <v>0.42669935185185182</v>
      </c>
    </row>
    <row r="727" spans="1:2" x14ac:dyDescent="0.25">
      <c r="A727" s="4" t="s">
        <v>272</v>
      </c>
      <c r="B727" s="3">
        <v>650</v>
      </c>
    </row>
    <row r="728" spans="1:2" x14ac:dyDescent="0.25">
      <c r="A728" s="4" t="s">
        <v>273</v>
      </c>
      <c r="B728" s="3">
        <v>585</v>
      </c>
    </row>
    <row r="729" spans="1:2" x14ac:dyDescent="0.25">
      <c r="A729" s="4" t="s">
        <v>274</v>
      </c>
      <c r="B729" s="3">
        <v>-5.4880000000000004</v>
      </c>
    </row>
    <row r="730" spans="1:2" x14ac:dyDescent="0.25">
      <c r="A730" s="4" t="s">
        <v>275</v>
      </c>
      <c r="B730" s="3">
        <v>982</v>
      </c>
    </row>
    <row r="731" spans="1:2" x14ac:dyDescent="0.25">
      <c r="A731" s="4" t="s">
        <v>276</v>
      </c>
      <c r="B731" s="3">
        <v>71.828999999999994</v>
      </c>
    </row>
    <row r="732" spans="1:2" x14ac:dyDescent="0.25">
      <c r="A732" s="4" t="s">
        <v>277</v>
      </c>
      <c r="B732" s="3">
        <v>12.974</v>
      </c>
    </row>
    <row r="733" spans="1:2" x14ac:dyDescent="0.25">
      <c r="A733" s="4" t="s">
        <v>278</v>
      </c>
      <c r="B733" s="3">
        <v>0.77400000000000002</v>
      </c>
    </row>
    <row r="734" spans="1:2" x14ac:dyDescent="0.25">
      <c r="B734" s="3"/>
    </row>
    <row r="735" spans="1:2" x14ac:dyDescent="0.25">
      <c r="A735" s="4" t="s">
        <v>279</v>
      </c>
      <c r="B735" s="3"/>
    </row>
    <row r="736" spans="1:2" x14ac:dyDescent="0.25">
      <c r="A736" s="4" t="s">
        <v>280</v>
      </c>
      <c r="B736" s="3"/>
    </row>
    <row r="737" spans="1:2" x14ac:dyDescent="0.25">
      <c r="A737" s="4" t="s">
        <v>281</v>
      </c>
      <c r="B737" s="3"/>
    </row>
    <row r="738" spans="1:2" x14ac:dyDescent="0.25">
      <c r="A738" s="4" t="s">
        <v>282</v>
      </c>
      <c r="B738" s="3"/>
    </row>
    <row r="739" spans="1:2" x14ac:dyDescent="0.25">
      <c r="A739" s="4" t="s">
        <v>283</v>
      </c>
      <c r="B739" s="3">
        <v>0</v>
      </c>
    </row>
    <row r="740" spans="1:2" x14ac:dyDescent="0.25">
      <c r="A740" s="4" t="s">
        <v>284</v>
      </c>
      <c r="B740" s="3">
        <v>0</v>
      </c>
    </row>
    <row r="741" spans="1:2" x14ac:dyDescent="0.25">
      <c r="A741" s="4" t="s">
        <v>285</v>
      </c>
      <c r="B741" s="3">
        <v>0</v>
      </c>
    </row>
    <row r="742" spans="1:2" x14ac:dyDescent="0.25">
      <c r="A742" s="4" t="s">
        <v>286</v>
      </c>
      <c r="B742" s="3">
        <v>0</v>
      </c>
    </row>
    <row r="743" spans="1:2" x14ac:dyDescent="0.25">
      <c r="A743" s="4" t="s">
        <v>287</v>
      </c>
      <c r="B743" s="3">
        <v>0</v>
      </c>
    </row>
    <row r="744" spans="1:2" x14ac:dyDescent="0.25">
      <c r="A744" s="4" t="s">
        <v>288</v>
      </c>
      <c r="B744" s="3">
        <v>0</v>
      </c>
    </row>
    <row r="745" spans="1:2" x14ac:dyDescent="0.25">
      <c r="A745" s="4" t="s">
        <v>289</v>
      </c>
      <c r="B745" s="3">
        <v>0</v>
      </c>
    </row>
    <row r="746" spans="1:2" x14ac:dyDescent="0.25">
      <c r="A746" s="4" t="s">
        <v>290</v>
      </c>
      <c r="B746" s="3">
        <v>0</v>
      </c>
    </row>
    <row r="747" spans="1:2" x14ac:dyDescent="0.25">
      <c r="B747" s="3"/>
    </row>
    <row r="748" spans="1:2" x14ac:dyDescent="0.25">
      <c r="B748" s="3"/>
    </row>
    <row r="749" spans="1:2" x14ac:dyDescent="0.25">
      <c r="A749" s="4" t="s">
        <v>291</v>
      </c>
      <c r="B749" s="3"/>
    </row>
    <row r="750" spans="1:2" x14ac:dyDescent="0.25">
      <c r="A750" s="4" t="s">
        <v>100</v>
      </c>
      <c r="B750" s="3"/>
    </row>
    <row r="751" spans="1:2" x14ac:dyDescent="0.25">
      <c r="A751" s="4" t="s">
        <v>104</v>
      </c>
      <c r="B751" s="3"/>
    </row>
    <row r="752" spans="1:2" x14ac:dyDescent="0.25">
      <c r="A752" s="4" t="s">
        <v>292</v>
      </c>
      <c r="B752" s="3" t="s">
        <v>117</v>
      </c>
    </row>
    <row r="753" spans="1:2" x14ac:dyDescent="0.25">
      <c r="A753" s="4" t="s">
        <v>293</v>
      </c>
      <c r="B753" s="3" t="s">
        <v>294</v>
      </c>
    </row>
    <row r="754" spans="1:2" x14ac:dyDescent="0.25">
      <c r="A754" s="4" t="s">
        <v>143</v>
      </c>
      <c r="B754" s="3" t="s">
        <v>295</v>
      </c>
    </row>
    <row r="755" spans="1:2" x14ac:dyDescent="0.25">
      <c r="A755" s="4" t="s">
        <v>144</v>
      </c>
      <c r="B755" s="3" t="s">
        <v>296</v>
      </c>
    </row>
    <row r="756" spans="1:2" x14ac:dyDescent="0.25">
      <c r="B756" s="3"/>
    </row>
    <row r="757" spans="1:2" x14ac:dyDescent="0.25">
      <c r="B757" s="3"/>
    </row>
    <row r="758" spans="1:2" x14ac:dyDescent="0.25">
      <c r="A758" s="4" t="s">
        <v>297</v>
      </c>
      <c r="B758" s="3"/>
    </row>
    <row r="759" spans="1:2" x14ac:dyDescent="0.25">
      <c r="A759" s="4" t="s">
        <v>298</v>
      </c>
      <c r="B759" s="3">
        <v>5.4550000000000001</v>
      </c>
    </row>
    <row r="760" spans="1:2" x14ac:dyDescent="0.25">
      <c r="A760" s="4" t="s">
        <v>299</v>
      </c>
      <c r="B760" s="3">
        <v>0</v>
      </c>
    </row>
    <row r="761" spans="1:2" x14ac:dyDescent="0.25">
      <c r="A761" s="4" t="s">
        <v>300</v>
      </c>
      <c r="B761" s="3">
        <v>0</v>
      </c>
    </row>
    <row r="762" spans="1:2" x14ac:dyDescent="0.25">
      <c r="A762" s="4" t="s">
        <v>301</v>
      </c>
      <c r="B762" s="3">
        <v>0</v>
      </c>
    </row>
    <row r="763" spans="1:2" x14ac:dyDescent="0.25">
      <c r="B763" s="3"/>
    </row>
    <row r="764" spans="1:2" x14ac:dyDescent="0.25">
      <c r="A764" s="4" t="s">
        <v>302</v>
      </c>
      <c r="B764" s="3"/>
    </row>
    <row r="765" spans="1:2" x14ac:dyDescent="0.25">
      <c r="A765" s="4" t="s">
        <v>303</v>
      </c>
      <c r="B765" s="3">
        <v>0</v>
      </c>
    </row>
    <row r="766" spans="1:2" x14ac:dyDescent="0.25">
      <c r="A766" s="4" t="s">
        <v>304</v>
      </c>
      <c r="B766" s="3">
        <v>0</v>
      </c>
    </row>
    <row r="767" spans="1:2" x14ac:dyDescent="0.25">
      <c r="A767" s="4" t="s">
        <v>305</v>
      </c>
      <c r="B767" s="3">
        <v>0</v>
      </c>
    </row>
    <row r="768" spans="1:2" x14ac:dyDescent="0.25">
      <c r="A768" s="4" t="s">
        <v>306</v>
      </c>
      <c r="B768" s="3">
        <v>0</v>
      </c>
    </row>
    <row r="769" spans="1:2" x14ac:dyDescent="0.25">
      <c r="A769" s="4" t="s">
        <v>307</v>
      </c>
      <c r="B769" s="3">
        <v>0</v>
      </c>
    </row>
    <row r="770" spans="1:2" x14ac:dyDescent="0.25">
      <c r="A770" s="4" t="s">
        <v>308</v>
      </c>
      <c r="B770" s="3">
        <v>0</v>
      </c>
    </row>
    <row r="771" spans="1:2" x14ac:dyDescent="0.25">
      <c r="A771" s="4" t="s">
        <v>309</v>
      </c>
      <c r="B771" s="3">
        <v>0</v>
      </c>
    </row>
    <row r="772" spans="1:2" x14ac:dyDescent="0.25">
      <c r="A772" s="4" t="s">
        <v>310</v>
      </c>
      <c r="B772" s="3">
        <v>0</v>
      </c>
    </row>
    <row r="773" spans="1:2" x14ac:dyDescent="0.25">
      <c r="B773" s="3"/>
    </row>
    <row r="774" spans="1:2" x14ac:dyDescent="0.25">
      <c r="A774" s="4" t="s">
        <v>311</v>
      </c>
      <c r="B774" s="3"/>
    </row>
    <row r="775" spans="1:2" x14ac:dyDescent="0.25">
      <c r="A775" s="4" t="s">
        <v>312</v>
      </c>
      <c r="B775" s="3">
        <v>0</v>
      </c>
    </row>
    <row r="776" spans="1:2" x14ac:dyDescent="0.25">
      <c r="A776" s="4" t="s">
        <v>313</v>
      </c>
      <c r="B776" s="3">
        <v>0</v>
      </c>
    </row>
    <row r="777" spans="1:2" x14ac:dyDescent="0.25">
      <c r="A777" s="4" t="s">
        <v>314</v>
      </c>
      <c r="B777" s="3">
        <v>0</v>
      </c>
    </row>
    <row r="778" spans="1:2" x14ac:dyDescent="0.25">
      <c r="A778" s="4" t="s">
        <v>315</v>
      </c>
      <c r="B778" s="3">
        <v>0</v>
      </c>
    </row>
    <row r="779" spans="1:2" x14ac:dyDescent="0.25">
      <c r="A779" s="4" t="s">
        <v>316</v>
      </c>
      <c r="B779" s="3">
        <v>0</v>
      </c>
    </row>
    <row r="780" spans="1:2" x14ac:dyDescent="0.25">
      <c r="A780" s="4" t="s">
        <v>317</v>
      </c>
      <c r="B780" s="3">
        <v>0</v>
      </c>
    </row>
    <row r="781" spans="1:2" x14ac:dyDescent="0.25">
      <c r="A781" s="4" t="s">
        <v>318</v>
      </c>
      <c r="B781" s="3">
        <v>0</v>
      </c>
    </row>
    <row r="782" spans="1:2" x14ac:dyDescent="0.25">
      <c r="A782" s="4" t="s">
        <v>319</v>
      </c>
      <c r="B782" s="3">
        <v>0</v>
      </c>
    </row>
    <row r="783" spans="1:2" x14ac:dyDescent="0.25">
      <c r="B783" s="3"/>
    </row>
    <row r="784" spans="1:2" x14ac:dyDescent="0.25">
      <c r="A784" s="4" t="s">
        <v>320</v>
      </c>
      <c r="B784" s="3"/>
    </row>
    <row r="785" spans="1:7" x14ac:dyDescent="0.25">
      <c r="A785" s="4" t="s">
        <v>321</v>
      </c>
      <c r="B785" s="3">
        <v>0</v>
      </c>
    </row>
    <row r="786" spans="1:7" x14ac:dyDescent="0.25">
      <c r="A786" s="4" t="s">
        <v>322</v>
      </c>
      <c r="B786" s="3">
        <v>0</v>
      </c>
    </row>
    <row r="787" spans="1:7" x14ac:dyDescent="0.25">
      <c r="A787" s="4" t="s">
        <v>323</v>
      </c>
      <c r="B787" s="3">
        <v>0</v>
      </c>
    </row>
    <row r="788" spans="1:7" x14ac:dyDescent="0.25">
      <c r="A788" s="4" t="s">
        <v>324</v>
      </c>
      <c r="B788" s="3">
        <v>0</v>
      </c>
    </row>
    <row r="789" spans="1:7" x14ac:dyDescent="0.25">
      <c r="A789" s="4" t="s">
        <v>325</v>
      </c>
      <c r="B789" s="3">
        <v>0</v>
      </c>
    </row>
    <row r="790" spans="1:7" x14ac:dyDescent="0.25">
      <c r="A790" s="4" t="s">
        <v>326</v>
      </c>
      <c r="B790" s="3">
        <v>0</v>
      </c>
    </row>
    <row r="791" spans="1:7" x14ac:dyDescent="0.25">
      <c r="A791" s="4" t="s">
        <v>327</v>
      </c>
      <c r="B791" s="3">
        <v>0</v>
      </c>
    </row>
    <row r="792" spans="1:7" x14ac:dyDescent="0.25">
      <c r="A792" s="4" t="s">
        <v>328</v>
      </c>
      <c r="B792" s="3">
        <v>0</v>
      </c>
    </row>
    <row r="793" spans="1:7" x14ac:dyDescent="0.25">
      <c r="A793" s="4" t="s">
        <v>329</v>
      </c>
      <c r="B793" s="3">
        <v>0</v>
      </c>
    </row>
    <row r="794" spans="1:7" x14ac:dyDescent="0.25">
      <c r="B794" s="3"/>
    </row>
    <row r="795" spans="1:7" x14ac:dyDescent="0.25">
      <c r="A795" s="4" t="s">
        <v>330</v>
      </c>
      <c r="B795" s="3" t="s">
        <v>331</v>
      </c>
    </row>
    <row r="796" spans="1:7" x14ac:dyDescent="0.25">
      <c r="A796" s="4" t="s">
        <v>332</v>
      </c>
      <c r="B796" s="3">
        <v>0.77200000000000002</v>
      </c>
      <c r="C796" s="4">
        <v>1</v>
      </c>
      <c r="D796" s="4">
        <v>2.38</v>
      </c>
      <c r="E796" s="4">
        <v>0.24</v>
      </c>
      <c r="F796" s="4">
        <v>0</v>
      </c>
      <c r="G796" s="4">
        <v>0</v>
      </c>
    </row>
    <row r="797" spans="1:7" x14ac:dyDescent="0.25">
      <c r="B797" s="3"/>
    </row>
    <row r="798" spans="1:7" x14ac:dyDescent="0.25">
      <c r="A798" s="4" t="s">
        <v>333</v>
      </c>
      <c r="B798" s="3"/>
    </row>
    <row r="799" spans="1:7" x14ac:dyDescent="0.25">
      <c r="A799" s="4" t="s">
        <v>334</v>
      </c>
      <c r="B799" s="3">
        <v>0</v>
      </c>
    </row>
    <row r="800" spans="1:7" x14ac:dyDescent="0.25">
      <c r="A800" s="4" t="s">
        <v>335</v>
      </c>
      <c r="B800" s="3">
        <v>0</v>
      </c>
    </row>
    <row r="801" spans="1:3" x14ac:dyDescent="0.25">
      <c r="A801" s="4" t="s">
        <v>336</v>
      </c>
      <c r="B801" s="3">
        <v>0</v>
      </c>
    </row>
    <row r="802" spans="1:3" x14ac:dyDescent="0.25">
      <c r="A802" s="4" t="s">
        <v>337</v>
      </c>
      <c r="B802" s="3">
        <v>0</v>
      </c>
    </row>
    <row r="803" spans="1:3" x14ac:dyDescent="0.25">
      <c r="A803" s="4" t="s">
        <v>338</v>
      </c>
      <c r="B803" s="3">
        <v>0</v>
      </c>
    </row>
    <row r="804" spans="1:3" x14ac:dyDescent="0.25">
      <c r="A804" s="4" t="s">
        <v>339</v>
      </c>
      <c r="B804" s="3">
        <v>0</v>
      </c>
    </row>
    <row r="805" spans="1:3" x14ac:dyDescent="0.25">
      <c r="A805" s="4" t="s">
        <v>340</v>
      </c>
      <c r="B805" s="3">
        <v>0</v>
      </c>
    </row>
    <row r="806" spans="1:3" x14ac:dyDescent="0.25">
      <c r="A806" s="4" t="s">
        <v>341</v>
      </c>
      <c r="B806" s="3">
        <v>0</v>
      </c>
    </row>
    <row r="807" spans="1:3" x14ac:dyDescent="0.25">
      <c r="A807" s="4" t="s">
        <v>342</v>
      </c>
      <c r="B807" s="3">
        <v>0</v>
      </c>
    </row>
    <row r="808" spans="1:3" x14ac:dyDescent="0.25">
      <c r="B808" s="3"/>
    </row>
    <row r="809" spans="1:3" x14ac:dyDescent="0.25">
      <c r="A809" s="4" t="s">
        <v>343</v>
      </c>
      <c r="B809" s="3"/>
    </row>
    <row r="810" spans="1:3" x14ac:dyDescent="0.25">
      <c r="A810" s="4" t="s">
        <v>431</v>
      </c>
      <c r="B810" s="3"/>
    </row>
    <row r="811" spans="1:3" x14ac:dyDescent="0.25">
      <c r="A811" s="4" t="s">
        <v>432</v>
      </c>
      <c r="B811" s="3"/>
    </row>
    <row r="812" spans="1:3" x14ac:dyDescent="0.25">
      <c r="A812" s="4" t="s">
        <v>433</v>
      </c>
      <c r="B812" s="3"/>
    </row>
    <row r="813" spans="1:3" x14ac:dyDescent="0.25">
      <c r="A813" s="4" t="s">
        <v>434</v>
      </c>
      <c r="B813" s="3"/>
    </row>
    <row r="814" spans="1:3" x14ac:dyDescent="0.25">
      <c r="A814" s="4" t="s">
        <v>435</v>
      </c>
      <c r="B814" s="3"/>
    </row>
    <row r="815" spans="1:3" x14ac:dyDescent="0.25">
      <c r="A815" s="4" t="s">
        <v>436</v>
      </c>
      <c r="B815" s="3"/>
    </row>
    <row r="816" spans="1:3" x14ac:dyDescent="0.25">
      <c r="A816" s="4" t="s">
        <v>437</v>
      </c>
      <c r="B816" s="3">
        <v>0.39076386574074079</v>
      </c>
      <c r="C816" s="4" t="s">
        <v>438</v>
      </c>
    </row>
    <row r="817" spans="1:2" x14ac:dyDescent="0.25">
      <c r="A817" s="4" t="s">
        <v>439</v>
      </c>
      <c r="B817" s="3"/>
    </row>
    <row r="818" spans="1:2" x14ac:dyDescent="0.25">
      <c r="A818" s="4" t="s">
        <v>440</v>
      </c>
      <c r="B818" s="3"/>
    </row>
    <row r="819" spans="1:2" x14ac:dyDescent="0.25">
      <c r="B819" s="3"/>
    </row>
    <row r="820" spans="1:2" x14ac:dyDescent="0.25">
      <c r="B820" s="3"/>
    </row>
    <row r="821" spans="1:2" x14ac:dyDescent="0.25">
      <c r="A821" s="4" t="s">
        <v>344</v>
      </c>
      <c r="B821" s="3"/>
    </row>
    <row r="822" spans="1:2" x14ac:dyDescent="0.25">
      <c r="A822" s="4" t="s">
        <v>431</v>
      </c>
      <c r="B822" s="3"/>
    </row>
    <row r="823" spans="1:2" x14ac:dyDescent="0.25">
      <c r="A823" s="4" t="s">
        <v>432</v>
      </c>
      <c r="B823" s="3"/>
    </row>
    <row r="824" spans="1:2" x14ac:dyDescent="0.25">
      <c r="A824" s="4" t="s">
        <v>433</v>
      </c>
      <c r="B824" s="3"/>
    </row>
    <row r="825" spans="1:2" x14ac:dyDescent="0.25">
      <c r="A825" s="4" t="s">
        <v>434</v>
      </c>
      <c r="B825" s="3"/>
    </row>
    <row r="826" spans="1:2" x14ac:dyDescent="0.25">
      <c r="A826" s="4" t="s">
        <v>435</v>
      </c>
      <c r="B826" s="3"/>
    </row>
    <row r="827" spans="1:2" x14ac:dyDescent="0.25">
      <c r="A827" s="4" t="s">
        <v>436</v>
      </c>
      <c r="B827" s="3"/>
    </row>
    <row r="828" spans="1:2" x14ac:dyDescent="0.25">
      <c r="A828" s="4" t="s">
        <v>439</v>
      </c>
      <c r="B828" s="3"/>
    </row>
    <row r="829" spans="1:2" x14ac:dyDescent="0.25">
      <c r="A829" s="4" t="s">
        <v>440</v>
      </c>
      <c r="B829" s="3"/>
    </row>
    <row r="830" spans="1:2" x14ac:dyDescent="0.25">
      <c r="B830" s="3"/>
    </row>
    <row r="831" spans="1:2" x14ac:dyDescent="0.25">
      <c r="B831" s="3"/>
    </row>
    <row r="832" spans="1:2" x14ac:dyDescent="0.25">
      <c r="A832" s="4" t="s">
        <v>345</v>
      </c>
      <c r="B832" s="3"/>
    </row>
    <row r="833" spans="1:3" x14ac:dyDescent="0.25">
      <c r="A833" s="4" t="s">
        <v>346</v>
      </c>
      <c r="B833" s="3">
        <v>1000</v>
      </c>
    </row>
    <row r="834" spans="1:3" x14ac:dyDescent="0.25">
      <c r="A834" s="4" t="s">
        <v>347</v>
      </c>
      <c r="B834" s="3">
        <v>21</v>
      </c>
    </row>
    <row r="835" spans="1:3" x14ac:dyDescent="0.25">
      <c r="A835" s="4" t="s">
        <v>348</v>
      </c>
      <c r="B835" s="3">
        <v>0.05</v>
      </c>
      <c r="C835" s="3"/>
    </row>
    <row r="836" spans="1:3" x14ac:dyDescent="0.25">
      <c r="A836" s="4" t="s">
        <v>349</v>
      </c>
      <c r="B836" s="3">
        <v>10000</v>
      </c>
    </row>
    <row r="837" spans="1:3" x14ac:dyDescent="0.25">
      <c r="A837" s="4" t="s">
        <v>350</v>
      </c>
      <c r="B837" s="3">
        <v>0.5</v>
      </c>
    </row>
    <row r="838" spans="1:3" x14ac:dyDescent="0.25">
      <c r="A838" s="4" t="s">
        <v>351</v>
      </c>
      <c r="B838" s="3">
        <v>5.0000000000000001E-3</v>
      </c>
    </row>
    <row r="839" spans="1:3" x14ac:dyDescent="0.25">
      <c r="A839" s="4" t="s">
        <v>352</v>
      </c>
      <c r="B839" s="3">
        <v>4</v>
      </c>
    </row>
    <row r="840" spans="1:3" x14ac:dyDescent="0.25">
      <c r="B840" s="3"/>
    </row>
    <row r="841" spans="1:3" x14ac:dyDescent="0.25">
      <c r="A841" s="4" t="s">
        <v>353</v>
      </c>
      <c r="B841" s="3"/>
    </row>
    <row r="842" spans="1:3" x14ac:dyDescent="0.25">
      <c r="A842" s="4" t="s">
        <v>354</v>
      </c>
      <c r="B842" s="3">
        <v>0</v>
      </c>
    </row>
    <row r="843" spans="1:3" x14ac:dyDescent="0.25">
      <c r="A843" s="4" t="s">
        <v>355</v>
      </c>
      <c r="B843" s="3">
        <v>0</v>
      </c>
    </row>
    <row r="844" spans="1:3" x14ac:dyDescent="0.25">
      <c r="A844" s="4" t="s">
        <v>356</v>
      </c>
      <c r="B844" s="3">
        <v>0</v>
      </c>
    </row>
    <row r="845" spans="1:3" x14ac:dyDescent="0.25">
      <c r="A845" s="4" t="s">
        <v>357</v>
      </c>
      <c r="B845" s="3">
        <v>0</v>
      </c>
    </row>
    <row r="846" spans="1:3" x14ac:dyDescent="0.25">
      <c r="A846" s="4" t="s">
        <v>358</v>
      </c>
      <c r="B846" s="3">
        <v>0</v>
      </c>
    </row>
    <row r="847" spans="1:3" x14ac:dyDescent="0.25">
      <c r="A847" s="4" t="s">
        <v>359</v>
      </c>
      <c r="B847" s="3">
        <v>42</v>
      </c>
    </row>
    <row r="848" spans="1:3" x14ac:dyDescent="0.25">
      <c r="A848" s="4" t="s">
        <v>360</v>
      </c>
      <c r="B848" s="3">
        <v>650</v>
      </c>
    </row>
    <row r="849" spans="1:15" x14ac:dyDescent="0.25">
      <c r="A849" s="4" t="s">
        <v>361</v>
      </c>
      <c r="B849" s="3">
        <v>6</v>
      </c>
    </row>
    <row r="850" spans="1:15" x14ac:dyDescent="0.25">
      <c r="B850" s="3"/>
    </row>
    <row r="851" spans="1:15" x14ac:dyDescent="0.25">
      <c r="A851" s="4" t="s">
        <v>362</v>
      </c>
      <c r="B851" s="3"/>
    </row>
    <row r="852" spans="1:15" x14ac:dyDescent="0.25">
      <c r="B852" s="3" t="s">
        <v>363</v>
      </c>
      <c r="C852" s="4" t="s">
        <v>364</v>
      </c>
      <c r="D852" s="4" t="s">
        <v>163</v>
      </c>
      <c r="E852" s="4" t="s">
        <v>365</v>
      </c>
      <c r="F852" s="4" t="s">
        <v>366</v>
      </c>
      <c r="G852" s="4" t="s">
        <v>367</v>
      </c>
      <c r="H852" s="4" t="s">
        <v>368</v>
      </c>
      <c r="I852" s="4" t="s">
        <v>369</v>
      </c>
      <c r="J852" s="4" t="s">
        <v>370</v>
      </c>
      <c r="K852" s="4" t="s">
        <v>371</v>
      </c>
      <c r="L852" s="4" t="s">
        <v>372</v>
      </c>
      <c r="M852" s="4" t="s">
        <v>373</v>
      </c>
      <c r="N852" s="4" t="s">
        <v>374</v>
      </c>
      <c r="O852" s="4" t="s">
        <v>375</v>
      </c>
    </row>
    <row r="853" spans="1:15" x14ac:dyDescent="0.25">
      <c r="A853" s="4" t="s">
        <v>376</v>
      </c>
      <c r="B853" s="3" t="s">
        <v>143</v>
      </c>
      <c r="C853" s="4" t="s">
        <v>70</v>
      </c>
      <c r="D853" s="4" t="s">
        <v>162</v>
      </c>
      <c r="E853" s="4">
        <v>1</v>
      </c>
      <c r="F853" s="4">
        <v>0</v>
      </c>
      <c r="G853" s="4">
        <v>24.4375</v>
      </c>
    </row>
    <row r="854" spans="1:15" x14ac:dyDescent="0.25">
      <c r="A854" s="4" t="s">
        <v>377</v>
      </c>
      <c r="B854" s="3"/>
      <c r="E854" s="4">
        <v>-1</v>
      </c>
    </row>
    <row r="855" spans="1:15" x14ac:dyDescent="0.25">
      <c r="A855" s="4" t="s">
        <v>378</v>
      </c>
      <c r="B855" s="3" t="s">
        <v>144</v>
      </c>
      <c r="C855" s="4" t="s">
        <v>71</v>
      </c>
      <c r="D855" s="4" t="s">
        <v>154</v>
      </c>
      <c r="E855" s="4">
        <v>1</v>
      </c>
      <c r="F855" s="4">
        <v>0</v>
      </c>
      <c r="G855" s="4">
        <v>20.2</v>
      </c>
    </row>
    <row r="856" spans="1:15" x14ac:dyDescent="0.25">
      <c r="B856" s="3"/>
    </row>
    <row r="857" spans="1:15" x14ac:dyDescent="0.25">
      <c r="A857" s="4" t="s">
        <v>379</v>
      </c>
      <c r="B857" s="3"/>
    </row>
    <row r="858" spans="1:15" x14ac:dyDescent="0.25">
      <c r="A858" s="4" t="s">
        <v>380</v>
      </c>
      <c r="B858" s="3"/>
    </row>
    <row r="859" spans="1:15" x14ac:dyDescent="0.25">
      <c r="A859" s="4" t="s">
        <v>381</v>
      </c>
      <c r="B859" s="3">
        <v>1</v>
      </c>
    </row>
    <row r="860" spans="1:15" x14ac:dyDescent="0.25">
      <c r="A860" s="4" t="s">
        <v>382</v>
      </c>
      <c r="B860" s="3">
        <v>42803</v>
      </c>
    </row>
    <row r="861" spans="1:15" x14ac:dyDescent="0.25">
      <c r="A861" s="4" t="s">
        <v>39</v>
      </c>
      <c r="B861" s="3">
        <v>0.37204861111111115</v>
      </c>
    </row>
    <row r="862" spans="1:15" x14ac:dyDescent="0.25">
      <c r="A862" s="4" t="s">
        <v>383</v>
      </c>
      <c r="B862" s="3">
        <v>30</v>
      </c>
    </row>
    <row r="863" spans="1:15" x14ac:dyDescent="0.25">
      <c r="A863" s="4" t="s">
        <v>384</v>
      </c>
      <c r="B863" s="3" t="s">
        <v>385</v>
      </c>
    </row>
    <row r="864" spans="1:15" x14ac:dyDescent="0.25">
      <c r="B864" s="3"/>
    </row>
    <row r="865" spans="1:9" x14ac:dyDescent="0.25">
      <c r="A865" s="4" t="s">
        <v>386</v>
      </c>
      <c r="B865" s="3" t="s">
        <v>387</v>
      </c>
      <c r="C865" s="4" t="s">
        <v>388</v>
      </c>
      <c r="D865" s="4" t="s">
        <v>389</v>
      </c>
    </row>
    <row r="866" spans="1:9" x14ac:dyDescent="0.25">
      <c r="A866" s="4" t="s">
        <v>390</v>
      </c>
      <c r="B866" s="3">
        <v>-10.625</v>
      </c>
      <c r="C866" s="4">
        <v>0</v>
      </c>
      <c r="D866" s="4">
        <v>-10.625</v>
      </c>
    </row>
    <row r="867" spans="1:9" x14ac:dyDescent="0.25">
      <c r="A867" s="4" t="s">
        <v>391</v>
      </c>
      <c r="B867" s="3">
        <v>-0.04</v>
      </c>
      <c r="C867" s="4">
        <v>-1.8667E-2</v>
      </c>
      <c r="D867" s="4">
        <v>-2.1333000000000001E-2</v>
      </c>
    </row>
    <row r="868" spans="1:9" x14ac:dyDescent="0.25">
      <c r="A868" s="4" t="s">
        <v>392</v>
      </c>
      <c r="B868" s="3">
        <v>-0.625</v>
      </c>
      <c r="C868" s="4">
        <v>-0.23333300000000001</v>
      </c>
      <c r="D868" s="4">
        <v>-0.39166699999999999</v>
      </c>
    </row>
    <row r="869" spans="1:9" x14ac:dyDescent="0.25">
      <c r="A869" s="4" t="s">
        <v>393</v>
      </c>
      <c r="B869" s="3">
        <v>-0.92500000000000004</v>
      </c>
      <c r="C869" s="4">
        <v>-0.56000000000000005</v>
      </c>
      <c r="D869" s="4">
        <v>-0.36499999999999999</v>
      </c>
    </row>
    <row r="870" spans="1:9" x14ac:dyDescent="0.25">
      <c r="A870" s="4" t="s">
        <v>394</v>
      </c>
      <c r="B870" s="3">
        <v>-4.875</v>
      </c>
      <c r="C870" s="4">
        <v>-0.66666700000000001</v>
      </c>
      <c r="D870" s="4">
        <v>-4.2083329999999997</v>
      </c>
    </row>
    <row r="871" spans="1:9" x14ac:dyDescent="0.25">
      <c r="B871" s="3"/>
    </row>
    <row r="872" spans="1:9" x14ac:dyDescent="0.25">
      <c r="A872" s="4" t="s">
        <v>395</v>
      </c>
      <c r="B872" s="3"/>
    </row>
    <row r="873" spans="1:9" x14ac:dyDescent="0.25">
      <c r="A873" s="4" t="s">
        <v>381</v>
      </c>
      <c r="B873" s="3">
        <v>1</v>
      </c>
    </row>
    <row r="874" spans="1:9" x14ac:dyDescent="0.25">
      <c r="A874" s="4" t="s">
        <v>382</v>
      </c>
      <c r="B874" s="3">
        <v>42803</v>
      </c>
    </row>
    <row r="875" spans="1:9" x14ac:dyDescent="0.25">
      <c r="A875" s="4" t="s">
        <v>39</v>
      </c>
      <c r="B875" s="3">
        <v>0.37412037037037038</v>
      </c>
    </row>
    <row r="876" spans="1:9" x14ac:dyDescent="0.25">
      <c r="A876" s="4" t="s">
        <v>383</v>
      </c>
      <c r="B876" s="3">
        <v>30</v>
      </c>
    </row>
    <row r="877" spans="1:9" x14ac:dyDescent="0.25">
      <c r="A877" s="4" t="s">
        <v>384</v>
      </c>
      <c r="B877" s="3" t="s">
        <v>385</v>
      </c>
    </row>
    <row r="878" spans="1:9" x14ac:dyDescent="0.25">
      <c r="A878" s="4" t="s">
        <v>156</v>
      </c>
      <c r="B878" s="3" t="s">
        <v>3</v>
      </c>
      <c r="C878" s="4" t="s">
        <v>2</v>
      </c>
      <c r="D878" s="4" t="s">
        <v>7</v>
      </c>
      <c r="E878" s="4" t="s">
        <v>175</v>
      </c>
      <c r="F878" s="4" t="s">
        <v>4</v>
      </c>
      <c r="G878" s="4" t="s">
        <v>5</v>
      </c>
      <c r="H878" s="4" t="s">
        <v>396</v>
      </c>
      <c r="I878" s="4" t="s">
        <v>6</v>
      </c>
    </row>
    <row r="879" spans="1:9" x14ac:dyDescent="0.25">
      <c r="A879" s="4" t="s">
        <v>397</v>
      </c>
      <c r="B879" s="3">
        <v>60000</v>
      </c>
      <c r="C879" s="4">
        <v>15.7</v>
      </c>
      <c r="D879" s="4">
        <v>20.9</v>
      </c>
      <c r="E879" s="4">
        <v>3030</v>
      </c>
      <c r="F879" s="4">
        <v>2055</v>
      </c>
      <c r="G879" s="4">
        <v>246.2</v>
      </c>
      <c r="H879" s="4">
        <v>0</v>
      </c>
      <c r="I879" s="4">
        <v>3030</v>
      </c>
    </row>
    <row r="880" spans="1:9" x14ac:dyDescent="0.25">
      <c r="B880" s="3"/>
    </row>
    <row r="881" spans="1:9" x14ac:dyDescent="0.25">
      <c r="A881" s="4" t="s">
        <v>386</v>
      </c>
      <c r="B881" s="3" t="s">
        <v>387</v>
      </c>
      <c r="C881" s="4" t="s">
        <v>388</v>
      </c>
      <c r="D881" s="4" t="s">
        <v>389</v>
      </c>
    </row>
    <row r="882" spans="1:9" x14ac:dyDescent="0.25">
      <c r="A882" s="4" t="s">
        <v>398</v>
      </c>
      <c r="B882" s="3">
        <v>22.2</v>
      </c>
      <c r="C882" s="4">
        <v>20.9</v>
      </c>
      <c r="D882" s="4">
        <v>1.3</v>
      </c>
    </row>
    <row r="883" spans="1:9" x14ac:dyDescent="0.25">
      <c r="B883" s="3"/>
    </row>
    <row r="884" spans="1:9" x14ac:dyDescent="0.25">
      <c r="A884" s="4" t="s">
        <v>395</v>
      </c>
      <c r="B884" s="3"/>
    </row>
    <row r="885" spans="1:9" x14ac:dyDescent="0.25">
      <c r="A885" s="4" t="s">
        <v>381</v>
      </c>
      <c r="B885" s="3">
        <v>1</v>
      </c>
    </row>
    <row r="886" spans="1:9" x14ac:dyDescent="0.25">
      <c r="A886" s="4" t="s">
        <v>382</v>
      </c>
      <c r="B886" s="3">
        <v>42803</v>
      </c>
    </row>
    <row r="887" spans="1:9" x14ac:dyDescent="0.25">
      <c r="A887" s="4" t="s">
        <v>39</v>
      </c>
      <c r="B887" s="3">
        <v>0.37761574074074072</v>
      </c>
    </row>
    <row r="888" spans="1:9" x14ac:dyDescent="0.25">
      <c r="A888" s="4" t="s">
        <v>383</v>
      </c>
      <c r="B888" s="3">
        <v>30</v>
      </c>
    </row>
    <row r="889" spans="1:9" x14ac:dyDescent="0.25">
      <c r="A889" s="4" t="s">
        <v>384</v>
      </c>
      <c r="B889" s="3" t="s">
        <v>395</v>
      </c>
    </row>
    <row r="890" spans="1:9" x14ac:dyDescent="0.25">
      <c r="A890" s="4" t="s">
        <v>156</v>
      </c>
      <c r="B890" s="3" t="s">
        <v>3</v>
      </c>
      <c r="C890" s="4" t="s">
        <v>2</v>
      </c>
      <c r="D890" s="4" t="s">
        <v>7</v>
      </c>
      <c r="E890" s="4" t="s">
        <v>175</v>
      </c>
      <c r="F890" s="4" t="s">
        <v>4</v>
      </c>
      <c r="G890" s="4" t="s">
        <v>5</v>
      </c>
      <c r="H890" s="4" t="s">
        <v>396</v>
      </c>
      <c r="I890" s="4" t="s">
        <v>6</v>
      </c>
    </row>
    <row r="891" spans="1:9" x14ac:dyDescent="0.25">
      <c r="A891" s="4" t="s">
        <v>397</v>
      </c>
      <c r="B891" s="3">
        <v>60000</v>
      </c>
      <c r="C891" s="4">
        <v>15.7</v>
      </c>
      <c r="D891" s="4">
        <v>20.9</v>
      </c>
      <c r="E891" s="4">
        <v>3030</v>
      </c>
      <c r="F891" s="4">
        <v>2055</v>
      </c>
      <c r="G891" s="4">
        <v>246.2</v>
      </c>
      <c r="H891" s="4">
        <v>0</v>
      </c>
      <c r="I891" s="4">
        <v>3030</v>
      </c>
    </row>
    <row r="892" spans="1:9" x14ac:dyDescent="0.25">
      <c r="B892" s="3"/>
    </row>
    <row r="893" spans="1:9" x14ac:dyDescent="0.25">
      <c r="A893" s="4" t="s">
        <v>386</v>
      </c>
      <c r="B893" s="3" t="s">
        <v>387</v>
      </c>
      <c r="C893" s="4" t="s">
        <v>388</v>
      </c>
      <c r="D893" s="4" t="s">
        <v>389</v>
      </c>
    </row>
    <row r="894" spans="1:9" x14ac:dyDescent="0.25">
      <c r="A894" s="4" t="s">
        <v>390</v>
      </c>
      <c r="B894" s="3">
        <v>60053.75</v>
      </c>
      <c r="C894" s="4">
        <v>59863.333333000002</v>
      </c>
      <c r="D894" s="4">
        <v>190.41666699999999</v>
      </c>
    </row>
    <row r="895" spans="1:9" x14ac:dyDescent="0.25">
      <c r="A895" s="4" t="s">
        <v>391</v>
      </c>
      <c r="B895" s="3">
        <v>15.79125</v>
      </c>
      <c r="C895" s="4">
        <v>15.703333000000001</v>
      </c>
      <c r="D895" s="4">
        <v>8.7916999999999995E-2</v>
      </c>
    </row>
    <row r="896" spans="1:9" x14ac:dyDescent="0.25">
      <c r="A896" s="4" t="s">
        <v>392</v>
      </c>
      <c r="B896" s="3">
        <v>2108.1187500000001</v>
      </c>
      <c r="C896" s="4">
        <v>2088.626667</v>
      </c>
      <c r="D896" s="4">
        <v>19.492083000000001</v>
      </c>
    </row>
    <row r="897" spans="1:4" x14ac:dyDescent="0.25">
      <c r="A897" s="4" t="s">
        <v>394</v>
      </c>
      <c r="B897" s="3">
        <v>2969.8937500000002</v>
      </c>
      <c r="C897" s="4">
        <v>3025.9111109999999</v>
      </c>
      <c r="D897" s="4">
        <v>-56.017361000000001</v>
      </c>
    </row>
    <row r="898" spans="1:4" x14ac:dyDescent="0.25">
      <c r="B898" s="3"/>
    </row>
    <row r="899" spans="1:4" x14ac:dyDescent="0.25">
      <c r="A899" s="4" t="s">
        <v>386</v>
      </c>
      <c r="B899" s="3" t="s">
        <v>387</v>
      </c>
      <c r="C899" s="4" t="s">
        <v>388</v>
      </c>
      <c r="D899" s="4" t="s">
        <v>389</v>
      </c>
    </row>
    <row r="900" spans="1:4" x14ac:dyDescent="0.25">
      <c r="A900" s="4" t="s">
        <v>390</v>
      </c>
      <c r="B900" s="3">
        <v>-20</v>
      </c>
      <c r="C900" s="4">
        <v>-4</v>
      </c>
      <c r="D900" s="4">
        <v>-16</v>
      </c>
    </row>
    <row r="901" spans="1:4" x14ac:dyDescent="0.25">
      <c r="A901" s="4" t="s">
        <v>391</v>
      </c>
      <c r="B901" s="3">
        <v>-1.8749999999999999E-2</v>
      </c>
      <c r="C901" s="4">
        <v>0</v>
      </c>
      <c r="D901" s="4">
        <v>-1.8749999999999999E-2</v>
      </c>
    </row>
    <row r="902" spans="1:4" x14ac:dyDescent="0.25">
      <c r="A902" s="4" t="s">
        <v>392</v>
      </c>
      <c r="B902" s="3">
        <v>11</v>
      </c>
      <c r="C902" s="4">
        <v>2.6667E-2</v>
      </c>
      <c r="D902" s="4">
        <v>10.973333</v>
      </c>
    </row>
    <row r="903" spans="1:4" x14ac:dyDescent="0.25">
      <c r="A903" s="4" t="s">
        <v>393</v>
      </c>
      <c r="B903" s="3">
        <v>67.375</v>
      </c>
      <c r="C903" s="4">
        <v>-4.2866669999999996</v>
      </c>
      <c r="D903" s="4">
        <v>71.661666999999994</v>
      </c>
    </row>
    <row r="904" spans="1:4" x14ac:dyDescent="0.25">
      <c r="A904" s="4" t="s">
        <v>394</v>
      </c>
      <c r="B904" s="3">
        <v>-3</v>
      </c>
      <c r="C904" s="4">
        <v>-3.0666669999999998</v>
      </c>
      <c r="D904" s="4">
        <v>6.6667000000000004E-2</v>
      </c>
    </row>
    <row r="905" spans="1:4" x14ac:dyDescent="0.25">
      <c r="B905" s="3"/>
    </row>
    <row r="906" spans="1:4" x14ac:dyDescent="0.25">
      <c r="B906" s="3"/>
    </row>
    <row r="907" spans="1:4" x14ac:dyDescent="0.25">
      <c r="B907" s="3"/>
    </row>
    <row r="908" spans="1:4" x14ac:dyDescent="0.25">
      <c r="A908" s="4" t="s">
        <v>399</v>
      </c>
      <c r="B908" s="3"/>
    </row>
    <row r="909" spans="1:4" x14ac:dyDescent="0.25">
      <c r="A909" s="4" t="s">
        <v>400</v>
      </c>
      <c r="B909" s="3">
        <v>42803</v>
      </c>
      <c r="C909" s="4">
        <v>0.37176246527777779</v>
      </c>
      <c r="D909" s="4" t="s">
        <v>401</v>
      </c>
    </row>
    <row r="910" spans="1:4" x14ac:dyDescent="0.25">
      <c r="A910" s="4" t="s">
        <v>402</v>
      </c>
      <c r="B910" s="3"/>
    </row>
    <row r="911" spans="1:4" x14ac:dyDescent="0.25">
      <c r="B911" s="3"/>
    </row>
    <row r="912" spans="1:4" x14ac:dyDescent="0.25">
      <c r="B912" s="3"/>
    </row>
    <row r="913" spans="2:2" x14ac:dyDescent="0.25">
      <c r="B913" s="3"/>
    </row>
    <row r="914" spans="2:2" x14ac:dyDescent="0.25">
      <c r="B914" s="3"/>
    </row>
    <row r="915" spans="2:2" x14ac:dyDescent="0.25">
      <c r="B915" s="3"/>
    </row>
    <row r="916" spans="2:2" x14ac:dyDescent="0.25">
      <c r="B916" s="3"/>
    </row>
    <row r="917" spans="2:2" x14ac:dyDescent="0.25">
      <c r="B917" s="3"/>
    </row>
    <row r="918" spans="2:2" x14ac:dyDescent="0.25">
      <c r="B918" s="3"/>
    </row>
    <row r="919" spans="2:2" x14ac:dyDescent="0.25">
      <c r="B919" s="3"/>
    </row>
    <row r="920" spans="2:2" x14ac:dyDescent="0.25">
      <c r="B920" s="3"/>
    </row>
    <row r="921" spans="2:2" x14ac:dyDescent="0.25">
      <c r="B921" s="3"/>
    </row>
    <row r="922" spans="2:2" x14ac:dyDescent="0.25">
      <c r="B922" s="3"/>
    </row>
    <row r="923" spans="2:2" x14ac:dyDescent="0.25">
      <c r="B923" s="3"/>
    </row>
    <row r="924" spans="2:2" x14ac:dyDescent="0.25">
      <c r="B924" s="3"/>
    </row>
    <row r="925" spans="2:2" x14ac:dyDescent="0.25">
      <c r="B925" s="3"/>
    </row>
    <row r="926" spans="2:2" x14ac:dyDescent="0.25">
      <c r="B926" s="3"/>
    </row>
    <row r="927" spans="2:2" x14ac:dyDescent="0.25">
      <c r="B927" s="3"/>
    </row>
    <row r="928" spans="2:2" x14ac:dyDescent="0.25">
      <c r="B928" s="3"/>
    </row>
    <row r="929" spans="2:2" x14ac:dyDescent="0.25">
      <c r="B929" s="3"/>
    </row>
    <row r="930" spans="2:2" x14ac:dyDescent="0.25">
      <c r="B930" s="3"/>
    </row>
    <row r="931" spans="2:2" x14ac:dyDescent="0.25">
      <c r="B931" s="3"/>
    </row>
    <row r="932" spans="2:2" x14ac:dyDescent="0.25">
      <c r="B932" s="3"/>
    </row>
    <row r="933" spans="2:2" x14ac:dyDescent="0.25">
      <c r="B933" s="3"/>
    </row>
    <row r="934" spans="2:2" x14ac:dyDescent="0.25">
      <c r="B934" s="3"/>
    </row>
    <row r="935" spans="2:2" x14ac:dyDescent="0.25">
      <c r="B935" s="3"/>
    </row>
    <row r="936" spans="2:2" x14ac:dyDescent="0.25">
      <c r="B936" s="3"/>
    </row>
    <row r="937" spans="2:2" x14ac:dyDescent="0.25">
      <c r="B937" s="3"/>
    </row>
    <row r="938" spans="2:2" x14ac:dyDescent="0.25">
      <c r="B938" s="3"/>
    </row>
    <row r="939" spans="2:2" x14ac:dyDescent="0.25">
      <c r="B939" s="3"/>
    </row>
    <row r="940" spans="2:2" x14ac:dyDescent="0.25">
      <c r="B940" s="3"/>
    </row>
    <row r="941" spans="2:2" x14ac:dyDescent="0.25">
      <c r="B941" s="3"/>
    </row>
    <row r="942" spans="2:2" x14ac:dyDescent="0.25">
      <c r="B942" s="3"/>
    </row>
    <row r="943" spans="2:2" x14ac:dyDescent="0.25">
      <c r="B943" s="3"/>
    </row>
    <row r="944" spans="2:2" x14ac:dyDescent="0.25">
      <c r="B944" s="3"/>
    </row>
    <row r="945" spans="2:2" x14ac:dyDescent="0.25">
      <c r="B945" s="3"/>
    </row>
    <row r="946" spans="2:2" x14ac:dyDescent="0.25">
      <c r="B946" s="3"/>
    </row>
    <row r="947" spans="2:2" x14ac:dyDescent="0.25">
      <c r="B947" s="3"/>
    </row>
    <row r="948" spans="2:2" x14ac:dyDescent="0.25">
      <c r="B948" s="3"/>
    </row>
    <row r="949" spans="2:2" x14ac:dyDescent="0.25">
      <c r="B949" s="3"/>
    </row>
    <row r="950" spans="2:2" x14ac:dyDescent="0.25">
      <c r="B950" s="3"/>
    </row>
    <row r="951" spans="2:2" x14ac:dyDescent="0.25">
      <c r="B951" s="3"/>
    </row>
    <row r="952" spans="2:2" x14ac:dyDescent="0.25">
      <c r="B952" s="3"/>
    </row>
    <row r="953" spans="2:2" x14ac:dyDescent="0.25">
      <c r="B953" s="3"/>
    </row>
    <row r="954" spans="2:2" x14ac:dyDescent="0.25">
      <c r="B954" s="3"/>
    </row>
    <row r="955" spans="2:2" x14ac:dyDescent="0.25">
      <c r="B955" s="3"/>
    </row>
    <row r="956" spans="2:2" x14ac:dyDescent="0.25">
      <c r="B956" s="3"/>
    </row>
    <row r="957" spans="2:2" x14ac:dyDescent="0.25">
      <c r="B957" s="3"/>
    </row>
    <row r="958" spans="2:2" x14ac:dyDescent="0.25">
      <c r="B958" s="3"/>
    </row>
    <row r="959" spans="2:2" x14ac:dyDescent="0.25">
      <c r="B959" s="3"/>
    </row>
    <row r="960" spans="2:2" x14ac:dyDescent="0.25">
      <c r="B960" s="3"/>
    </row>
    <row r="961" spans="2:2" x14ac:dyDescent="0.25">
      <c r="B961" s="3"/>
    </row>
    <row r="962" spans="2:2" x14ac:dyDescent="0.25">
      <c r="B962" s="3"/>
    </row>
    <row r="963" spans="2:2" x14ac:dyDescent="0.25">
      <c r="B963" s="3"/>
    </row>
    <row r="964" spans="2:2" x14ac:dyDescent="0.25">
      <c r="B964" s="3"/>
    </row>
    <row r="965" spans="2:2" x14ac:dyDescent="0.25">
      <c r="B965" s="3"/>
    </row>
    <row r="966" spans="2:2" x14ac:dyDescent="0.25">
      <c r="B966" s="3"/>
    </row>
    <row r="967" spans="2:2" x14ac:dyDescent="0.25">
      <c r="B967" s="3"/>
    </row>
    <row r="968" spans="2:2" x14ac:dyDescent="0.25">
      <c r="B968" s="3"/>
    </row>
    <row r="969" spans="2:2" x14ac:dyDescent="0.25">
      <c r="B969" s="3"/>
    </row>
    <row r="970" spans="2:2" x14ac:dyDescent="0.25">
      <c r="B970" s="3"/>
    </row>
    <row r="971" spans="2:2" x14ac:dyDescent="0.25">
      <c r="B971" s="3"/>
    </row>
    <row r="972" spans="2:2" x14ac:dyDescent="0.25">
      <c r="B972" s="3"/>
    </row>
    <row r="973" spans="2:2" x14ac:dyDescent="0.25">
      <c r="B973" s="3"/>
    </row>
    <row r="974" spans="2:2" x14ac:dyDescent="0.25">
      <c r="B974" s="3"/>
    </row>
    <row r="975" spans="2:2" x14ac:dyDescent="0.25">
      <c r="B975" s="3"/>
    </row>
    <row r="976" spans="2:2" x14ac:dyDescent="0.25">
      <c r="B976" s="3"/>
    </row>
    <row r="977" spans="2:2" x14ac:dyDescent="0.25">
      <c r="B977" s="3"/>
    </row>
    <row r="978" spans="2:2" x14ac:dyDescent="0.25">
      <c r="B978" s="3"/>
    </row>
    <row r="979" spans="2:2" x14ac:dyDescent="0.25">
      <c r="B979" s="3"/>
    </row>
    <row r="980" spans="2:2" x14ac:dyDescent="0.25">
      <c r="B980" s="3"/>
    </row>
    <row r="981" spans="2:2" x14ac:dyDescent="0.25">
      <c r="B981" s="3"/>
    </row>
    <row r="982" spans="2:2" x14ac:dyDescent="0.25">
      <c r="B982" s="3"/>
    </row>
    <row r="983" spans="2:2" x14ac:dyDescent="0.25">
      <c r="B983" s="3"/>
    </row>
    <row r="984" spans="2:2" x14ac:dyDescent="0.25">
      <c r="B984" s="3"/>
    </row>
    <row r="985" spans="2:2" x14ac:dyDescent="0.25">
      <c r="B985" s="3"/>
    </row>
    <row r="986" spans="2:2" x14ac:dyDescent="0.25">
      <c r="B986" s="3"/>
    </row>
    <row r="987" spans="2:2" x14ac:dyDescent="0.25">
      <c r="B987" s="3"/>
    </row>
    <row r="988" spans="2:2" x14ac:dyDescent="0.25">
      <c r="B988" s="3"/>
    </row>
    <row r="989" spans="2:2" x14ac:dyDescent="0.25">
      <c r="B989" s="3"/>
    </row>
    <row r="990" spans="2:2" x14ac:dyDescent="0.25">
      <c r="B990" s="3"/>
    </row>
    <row r="991" spans="2:2" x14ac:dyDescent="0.25">
      <c r="B991" s="3"/>
    </row>
    <row r="992" spans="2:2" x14ac:dyDescent="0.25">
      <c r="B992" s="3"/>
    </row>
    <row r="993" spans="2:2" x14ac:dyDescent="0.25">
      <c r="B993" s="3"/>
    </row>
    <row r="994" spans="2:2" x14ac:dyDescent="0.25">
      <c r="B994" s="3"/>
    </row>
    <row r="995" spans="2:2" x14ac:dyDescent="0.25">
      <c r="B995" s="3"/>
    </row>
    <row r="996" spans="2:2" x14ac:dyDescent="0.25">
      <c r="B996" s="3"/>
    </row>
    <row r="997" spans="2:2" x14ac:dyDescent="0.25">
      <c r="B997" s="3"/>
    </row>
    <row r="998" spans="2:2" x14ac:dyDescent="0.25">
      <c r="B998" s="3"/>
    </row>
    <row r="999" spans="2:2" x14ac:dyDescent="0.25">
      <c r="B999" s="3"/>
    </row>
    <row r="1000" spans="2:2" x14ac:dyDescent="0.25">
      <c r="B1000" s="3"/>
    </row>
    <row r="1001" spans="2:2" x14ac:dyDescent="0.25">
      <c r="B1001" s="3"/>
    </row>
    <row r="1002" spans="2:2" x14ac:dyDescent="0.25">
      <c r="B1002" s="3"/>
    </row>
    <row r="1003" spans="2:2" x14ac:dyDescent="0.25">
      <c r="B1003" s="3"/>
    </row>
    <row r="1004" spans="2:2" x14ac:dyDescent="0.25">
      <c r="B1004" s="3"/>
    </row>
    <row r="1005" spans="2:2" x14ac:dyDescent="0.25">
      <c r="B1005" s="3"/>
    </row>
    <row r="1006" spans="2:2" x14ac:dyDescent="0.25">
      <c r="B1006" s="3"/>
    </row>
    <row r="1007" spans="2:2" x14ac:dyDescent="0.25">
      <c r="B1007" s="3"/>
    </row>
    <row r="1008" spans="2:2" x14ac:dyDescent="0.25">
      <c r="B1008" s="3"/>
    </row>
    <row r="1009" spans="2:2" x14ac:dyDescent="0.25">
      <c r="B1009" s="3"/>
    </row>
    <row r="1010" spans="2:2" x14ac:dyDescent="0.25">
      <c r="B1010" s="3"/>
    </row>
    <row r="1011" spans="2:2" x14ac:dyDescent="0.25">
      <c r="B1011" s="3"/>
    </row>
    <row r="1012" spans="2:2" x14ac:dyDescent="0.25">
      <c r="B1012" s="3"/>
    </row>
    <row r="1013" spans="2:2" x14ac:dyDescent="0.25">
      <c r="B1013" s="3"/>
    </row>
    <row r="1014" spans="2:2" x14ac:dyDescent="0.25">
      <c r="B1014" s="3"/>
    </row>
    <row r="1015" spans="2:2" x14ac:dyDescent="0.25">
      <c r="B1015" s="3"/>
    </row>
    <row r="1016" spans="2:2" x14ac:dyDescent="0.25">
      <c r="B1016" s="3"/>
    </row>
    <row r="1017" spans="2:2" x14ac:dyDescent="0.25">
      <c r="B1017" s="3"/>
    </row>
    <row r="1018" spans="2:2" x14ac:dyDescent="0.25">
      <c r="B1018" s="3"/>
    </row>
    <row r="1019" spans="2:2" x14ac:dyDescent="0.25">
      <c r="B1019" s="3"/>
    </row>
    <row r="1020" spans="2:2" x14ac:dyDescent="0.25">
      <c r="B1020" s="3"/>
    </row>
    <row r="1021" spans="2:2" x14ac:dyDescent="0.25">
      <c r="B1021" s="3"/>
    </row>
    <row r="1022" spans="2:2" x14ac:dyDescent="0.25">
      <c r="B1022" s="3"/>
    </row>
    <row r="1023" spans="2:2" x14ac:dyDescent="0.25">
      <c r="B1023" s="3"/>
    </row>
    <row r="1024" spans="2:2" x14ac:dyDescent="0.25">
      <c r="B1024" s="3"/>
    </row>
    <row r="1025" spans="2:2" x14ac:dyDescent="0.25">
      <c r="B1025" s="3"/>
    </row>
    <row r="1026" spans="2:2" x14ac:dyDescent="0.25">
      <c r="B1026" s="3"/>
    </row>
    <row r="1027" spans="2:2" x14ac:dyDescent="0.25">
      <c r="B1027" s="3"/>
    </row>
    <row r="1028" spans="2:2" x14ac:dyDescent="0.25">
      <c r="B1028" s="3"/>
    </row>
    <row r="1029" spans="2:2" x14ac:dyDescent="0.25">
      <c r="B1029" s="3"/>
    </row>
    <row r="1030" spans="2:2" x14ac:dyDescent="0.25">
      <c r="B1030" s="3"/>
    </row>
    <row r="1031" spans="2:2" x14ac:dyDescent="0.25">
      <c r="B1031" s="3"/>
    </row>
    <row r="1032" spans="2:2" x14ac:dyDescent="0.25">
      <c r="B1032" s="3"/>
    </row>
    <row r="1033" spans="2:2" x14ac:dyDescent="0.25">
      <c r="B1033" s="3"/>
    </row>
    <row r="1034" spans="2:2" x14ac:dyDescent="0.25">
      <c r="B1034" s="3"/>
    </row>
    <row r="1035" spans="2:2" x14ac:dyDescent="0.25">
      <c r="B1035" s="3"/>
    </row>
    <row r="1036" spans="2:2" x14ac:dyDescent="0.25">
      <c r="B1036" s="3"/>
    </row>
    <row r="1037" spans="2:2" x14ac:dyDescent="0.25">
      <c r="B1037" s="3"/>
    </row>
    <row r="1038" spans="2:2" x14ac:dyDescent="0.25">
      <c r="B1038" s="3"/>
    </row>
    <row r="1039" spans="2:2" x14ac:dyDescent="0.25">
      <c r="B1039" s="3"/>
    </row>
    <row r="1040" spans="2:2" x14ac:dyDescent="0.25">
      <c r="B1040" s="3"/>
    </row>
    <row r="1041" spans="2:2" x14ac:dyDescent="0.25">
      <c r="B1041" s="3"/>
    </row>
    <row r="1042" spans="2:2" x14ac:dyDescent="0.25">
      <c r="B1042" s="3"/>
    </row>
    <row r="1043" spans="2:2" x14ac:dyDescent="0.25">
      <c r="B1043" s="3"/>
    </row>
    <row r="1044" spans="2:2" x14ac:dyDescent="0.25">
      <c r="B1044" s="3"/>
    </row>
    <row r="1045" spans="2:2" x14ac:dyDescent="0.25">
      <c r="B1045" s="3"/>
    </row>
    <row r="1046" spans="2:2" x14ac:dyDescent="0.25">
      <c r="B1046" s="3"/>
    </row>
  </sheetData>
  <customSheetViews>
    <customSheetView guid="{2B424CCC-7244-4294-A128-8AE125D4F682}">
      <pane ySplit="4" topLeftCell="A5" activePane="bottomLeft" state="frozen"/>
      <selection pane="bottomLeft" activeCell="A4" sqref="A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J24"/>
  <sheetViews>
    <sheetView showGridLines="0" tabSelected="1" workbookViewId="0">
      <selection activeCell="M20" sqref="M20"/>
    </sheetView>
  </sheetViews>
  <sheetFormatPr defaultRowHeight="15" x14ac:dyDescent="0.25"/>
  <cols>
    <col min="3" max="3" width="25.5703125" bestFit="1" customWidth="1"/>
    <col min="4" max="4" width="8" bestFit="1" customWidth="1"/>
    <col min="5" max="8" width="8.5703125" bestFit="1" customWidth="1"/>
    <col min="9" max="9" width="23.28515625" bestFit="1" customWidth="1"/>
    <col min="10" max="10" width="18.7109375" bestFit="1" customWidth="1"/>
  </cols>
  <sheetData>
    <row r="4" spans="3:10" x14ac:dyDescent="0.25">
      <c r="C4" s="9" t="s">
        <v>177</v>
      </c>
      <c r="D4" s="9" t="s">
        <v>163</v>
      </c>
      <c r="E4" s="9" t="s">
        <v>164</v>
      </c>
      <c r="F4" s="9" t="s">
        <v>165</v>
      </c>
      <c r="G4" s="9" t="s">
        <v>166</v>
      </c>
      <c r="H4" s="9" t="s">
        <v>167</v>
      </c>
      <c r="I4" s="18" t="s">
        <v>196</v>
      </c>
      <c r="J4" s="18" t="s">
        <v>195</v>
      </c>
    </row>
    <row r="5" spans="3:10" x14ac:dyDescent="0.25">
      <c r="C5" s="10" t="s">
        <v>178</v>
      </c>
      <c r="D5" s="10" t="s">
        <v>179</v>
      </c>
      <c r="E5" s="13">
        <f>'Lap 1 data'!$B$8</f>
        <v>1.631944444444422E-3</v>
      </c>
      <c r="F5" s="11">
        <f>'Lap 2 data'!$B$8</f>
        <v>1.6087962962962887E-3</v>
      </c>
      <c r="G5" s="11">
        <f>'Lap 3 data'!$B$8</f>
        <v>1.6203703703703276E-3</v>
      </c>
      <c r="H5" s="11">
        <f>'Lap 4 data'!$B$8</f>
        <v>1.6203703703703831E-3</v>
      </c>
      <c r="I5" s="11">
        <f>AVERAGE(F5,G5,H5)</f>
        <v>1.6165123456789998E-3</v>
      </c>
      <c r="J5" s="11">
        <f>STDEV(F5:H5)</f>
        <v>6.6822947822830389E-6</v>
      </c>
    </row>
    <row r="6" spans="3:10" x14ac:dyDescent="0.25">
      <c r="C6" s="10" t="s">
        <v>180</v>
      </c>
      <c r="D6" s="10" t="s">
        <v>181</v>
      </c>
      <c r="E6" s="12">
        <f>'Lap 1 data'!$AT8</f>
        <v>1.2997222222222224</v>
      </c>
      <c r="F6" s="12">
        <f>'Lap 2 data'!$AT8</f>
        <v>1.3128888888888881</v>
      </c>
      <c r="G6" s="12">
        <f>'Lap 3 data'!$AT8</f>
        <v>1.3128333333333335</v>
      </c>
      <c r="H6" s="12">
        <f>'Lap 4 data'!$AT8</f>
        <v>1.3109722222222215</v>
      </c>
      <c r="I6" s="12">
        <f>AVERAGE(F6,G6,H6)</f>
        <v>1.3122314814814811</v>
      </c>
      <c r="J6" s="12">
        <f t="shared" ref="J6:J24" si="0">STDEV(F6:H6)</f>
        <v>1.0909042196551274E-3</v>
      </c>
    </row>
    <row r="7" spans="3:10" x14ac:dyDescent="0.25">
      <c r="C7" s="10" t="s">
        <v>182</v>
      </c>
      <c r="D7" s="10" t="s">
        <v>183</v>
      </c>
      <c r="E7" s="19">
        <f>'Lap 1 data'!$BW8</f>
        <v>7.9714739352055586E-2</v>
      </c>
      <c r="F7" s="19">
        <f>'Lap 2 data'!$BW8</f>
        <v>7.7861528046888867E-2</v>
      </c>
      <c r="G7" s="19">
        <f>'Lap 3 data'!$BW8</f>
        <v>7.4550246259055541E-2</v>
      </c>
      <c r="H7" s="19">
        <f>'Lap 4 data'!$BW8</f>
        <v>7.4495817829944438E-2</v>
      </c>
      <c r="I7" s="12">
        <f>AVERAGE(F7,G7,H7)</f>
        <v>7.5635864045296278E-2</v>
      </c>
      <c r="J7" s="12">
        <f t="shared" si="0"/>
        <v>1.9276736755640758E-3</v>
      </c>
    </row>
    <row r="8" spans="3:10" x14ac:dyDescent="0.25">
      <c r="C8" s="10" t="s">
        <v>184</v>
      </c>
      <c r="D8" s="10" t="s">
        <v>185</v>
      </c>
      <c r="E8" s="12">
        <f>'Lap 1 data'!$BW9</f>
        <v>16.304666273599334</v>
      </c>
      <c r="F8" s="12">
        <f>'Lap 2 data'!$BW9</f>
        <v>16.861843349622621</v>
      </c>
      <c r="G8" s="12">
        <f>'Lap 3 data'!$BW9</f>
        <v>17.61004690408873</v>
      </c>
      <c r="H8" s="12">
        <f>'Lap 4 data'!$BW9</f>
        <v>17.597930466577971</v>
      </c>
      <c r="I8" s="12">
        <f t="shared" ref="I8:I24" si="1">AVERAGE(F8,G8,H8)</f>
        <v>17.356606906763108</v>
      </c>
      <c r="J8" s="12">
        <f t="shared" si="0"/>
        <v>0.42852063558272013</v>
      </c>
    </row>
    <row r="9" spans="3:10" x14ac:dyDescent="0.25">
      <c r="C9" s="10" t="s">
        <v>2</v>
      </c>
      <c r="D9" s="10" t="s">
        <v>190</v>
      </c>
      <c r="E9" s="12">
        <f>'Lap 1 data'!BY5</f>
        <v>13825.032692489207</v>
      </c>
      <c r="F9" s="12">
        <f>'Lap 2 data'!BY5</f>
        <v>13962.043454666955</v>
      </c>
      <c r="G9" s="12">
        <f>'Lap 3 data'!BY5</f>
        <v>13253.293896008867</v>
      </c>
      <c r="H9" s="12">
        <f>'Lap 4 data'!BY5</f>
        <v>13294.847463893311</v>
      </c>
      <c r="I9" s="12">
        <f t="shared" si="1"/>
        <v>13503.394938189711</v>
      </c>
      <c r="J9" s="12">
        <f t="shared" si="0"/>
        <v>397.74429097230831</v>
      </c>
    </row>
    <row r="10" spans="3:10" x14ac:dyDescent="0.25">
      <c r="C10" s="10" t="s">
        <v>3</v>
      </c>
      <c r="D10" s="10" t="s">
        <v>190</v>
      </c>
      <c r="E10" s="12">
        <f>'Lap 1 data'!BZ5</f>
        <v>271.11067974340733</v>
      </c>
      <c r="F10" s="12">
        <f>'Lap 2 data'!BZ5</f>
        <v>115.2423066862185</v>
      </c>
      <c r="G10" s="12">
        <f>'Lap 3 data'!BZ5</f>
        <v>122.73600690803654</v>
      </c>
      <c r="H10" s="12">
        <f>'Lap 4 data'!BZ5</f>
        <v>90.835456730608584</v>
      </c>
      <c r="I10" s="12">
        <f t="shared" si="1"/>
        <v>109.60459010828788</v>
      </c>
      <c r="J10" s="12">
        <f t="shared" si="0"/>
        <v>16.680802185909837</v>
      </c>
    </row>
    <row r="11" spans="3:10" x14ac:dyDescent="0.25">
      <c r="C11" s="10" t="s">
        <v>4</v>
      </c>
      <c r="D11" s="10" t="s">
        <v>190</v>
      </c>
      <c r="E11" s="12">
        <f>'Lap 1 data'!CA5</f>
        <v>21.838862799690823</v>
      </c>
      <c r="F11" s="12">
        <f>'Lap 2 data'!CA5</f>
        <v>29.652671150658072</v>
      </c>
      <c r="G11" s="12">
        <f>'Lap 3 data'!CA5</f>
        <v>28.369631749239456</v>
      </c>
      <c r="H11" s="12">
        <f>'Lap 4 data'!CA5</f>
        <v>29.274953552573368</v>
      </c>
      <c r="I11" s="12">
        <f t="shared" si="1"/>
        <v>29.099085484156962</v>
      </c>
      <c r="J11" s="12">
        <f t="shared" si="0"/>
        <v>0.65935173429251526</v>
      </c>
    </row>
    <row r="12" spans="3:10" x14ac:dyDescent="0.25">
      <c r="C12" s="10" t="s">
        <v>175</v>
      </c>
      <c r="D12" s="10" t="s">
        <v>190</v>
      </c>
      <c r="E12" s="12">
        <f>'Lap 1 data'!CB5</f>
        <v>13.15914475266681</v>
      </c>
      <c r="F12" s="12">
        <f>'Lap 2 data'!CB5</f>
        <v>2.9763638676135451</v>
      </c>
      <c r="G12" s="12">
        <f>'Lap 3 data'!CB5</f>
        <v>2.5634876632170895</v>
      </c>
      <c r="H12" s="12">
        <f>'Lap 4 data'!CB5</f>
        <v>1.9658832173090153</v>
      </c>
      <c r="I12" s="12">
        <f t="shared" si="1"/>
        <v>2.5019115827132166</v>
      </c>
      <c r="J12" s="12">
        <f t="shared" si="0"/>
        <v>0.50804674630158886</v>
      </c>
    </row>
    <row r="13" spans="3:10" x14ac:dyDescent="0.25">
      <c r="C13" s="10" t="s">
        <v>2</v>
      </c>
      <c r="D13" s="10" t="s">
        <v>186</v>
      </c>
      <c r="E13" s="21">
        <f>'Lap 1 data'!$CE$5</f>
        <v>419.56713877612037</v>
      </c>
      <c r="F13" s="21">
        <f>'Lap 2 data'!$CE$5</f>
        <v>413.56763787520629</v>
      </c>
      <c r="G13" s="21">
        <f>'Lap 3 data'!$CE$5</f>
        <v>395.39470173442726</v>
      </c>
      <c r="H13" s="21">
        <f>'Lap 4 data'!$CE$5</f>
        <v>397.19747693801412</v>
      </c>
      <c r="I13" s="12">
        <f t="shared" si="1"/>
        <v>402.05327218254916</v>
      </c>
      <c r="J13" s="12">
        <f t="shared" si="0"/>
        <v>10.012390453175776</v>
      </c>
    </row>
    <row r="14" spans="3:10" x14ac:dyDescent="0.25">
      <c r="C14" s="10" t="s">
        <v>3</v>
      </c>
      <c r="D14" s="10" t="s">
        <v>186</v>
      </c>
      <c r="E14" s="21">
        <f>'Lap 1 data'!$CF$5</f>
        <v>8.2277658738114621</v>
      </c>
      <c r="F14" s="21">
        <f>'Lap 2 data'!$CF$5</f>
        <v>3.4135754350183229</v>
      </c>
      <c r="G14" s="21">
        <f>'Lap 3 data'!$CF$5</f>
        <v>3.6616683538642358</v>
      </c>
      <c r="H14" s="21">
        <f>'Lap 4 data'!$CF$5</f>
        <v>2.7138043010945689</v>
      </c>
      <c r="I14" s="12">
        <f t="shared" si="1"/>
        <v>3.2630160299923756</v>
      </c>
      <c r="J14" s="12">
        <f t="shared" si="0"/>
        <v>0.49154111370724618</v>
      </c>
    </row>
    <row r="15" spans="3:10" x14ac:dyDescent="0.25">
      <c r="C15" s="10" t="s">
        <v>4</v>
      </c>
      <c r="D15" s="10" t="s">
        <v>186</v>
      </c>
      <c r="E15" s="21">
        <f>'Lap 1 data'!$CG$5</f>
        <v>0.66277378020006328</v>
      </c>
      <c r="F15" s="21">
        <f>'Lap 2 data'!$CG$5</f>
        <v>0.87833741560006195</v>
      </c>
      <c r="G15" s="21">
        <f>'Lap 3 data'!$CG$5</f>
        <v>0.84637088499064006</v>
      </c>
      <c r="H15" s="21">
        <f>'Lap 4 data'!$CG$5</f>
        <v>0.87461986458583474</v>
      </c>
      <c r="I15" s="12">
        <f t="shared" si="1"/>
        <v>0.86644272172551229</v>
      </c>
      <c r="J15" s="12">
        <f t="shared" si="0"/>
        <v>1.7481819665565966E-2</v>
      </c>
    </row>
    <row r="16" spans="3:10" x14ac:dyDescent="0.25">
      <c r="C16" s="10" t="s">
        <v>175</v>
      </c>
      <c r="D16" s="10" t="s">
        <v>186</v>
      </c>
      <c r="E16" s="21">
        <f>'Lap 1 data'!$CH$5</f>
        <v>0.39935852850581038</v>
      </c>
      <c r="F16" s="21">
        <f>'Lap 2 data'!$CH$5</f>
        <v>8.8162436836894162E-2</v>
      </c>
      <c r="G16" s="21">
        <f>'Lap 3 data'!$CH$5</f>
        <v>7.6478304031486102E-2</v>
      </c>
      <c r="H16" s="21">
        <f>'Lap 4 data'!$CH$5</f>
        <v>5.8732817807092129E-2</v>
      </c>
      <c r="I16" s="12">
        <f t="shared" si="1"/>
        <v>7.4457852891824133E-2</v>
      </c>
      <c r="J16" s="12">
        <f t="shared" si="0"/>
        <v>1.4818477862643039E-2</v>
      </c>
    </row>
    <row r="17" spans="3:10" x14ac:dyDescent="0.25">
      <c r="C17" s="10" t="s">
        <v>2</v>
      </c>
      <c r="D17" s="10" t="s">
        <v>448</v>
      </c>
      <c r="E17" s="21">
        <f>'Lap 1 data'!BY8</f>
        <v>545.32073398151874</v>
      </c>
      <c r="F17" s="21">
        <f>'Lap 2 data'!BY8</f>
        <v>542.96835657038162</v>
      </c>
      <c r="G17" s="21">
        <f>'Lap 3 data'!BY8</f>
        <v>519.08734426034732</v>
      </c>
      <c r="H17" s="21">
        <f>'Lap 4 data'!BY8</f>
        <v>520.71485900248797</v>
      </c>
      <c r="I17" s="12">
        <f t="shared" ref="I17:I20" si="2">AVERAGE(F17,G17,H17)</f>
        <v>527.59018661107223</v>
      </c>
      <c r="J17" s="12">
        <f t="shared" ref="J17:J20" si="3">STDEV(F17:H17)</f>
        <v>13.342724029673395</v>
      </c>
    </row>
    <row r="18" spans="3:10" x14ac:dyDescent="0.25">
      <c r="C18" s="10" t="s">
        <v>3</v>
      </c>
      <c r="D18" s="10" t="s">
        <v>448</v>
      </c>
      <c r="E18" s="21">
        <f>'Lap 1 data'!BZ8</f>
        <v>10.6938101454344</v>
      </c>
      <c r="F18" s="21">
        <f>'Lap 2 data'!BZ8</f>
        <v>4.4816452600196088</v>
      </c>
      <c r="G18" s="21">
        <f>'Lap 3 data'!BZ8</f>
        <v>4.8071602705647649</v>
      </c>
      <c r="H18" s="21">
        <f>'Lap 4 data'!BZ8</f>
        <v>3.5577220552821696</v>
      </c>
      <c r="I18" s="12">
        <f t="shared" si="2"/>
        <v>4.2821758619555146</v>
      </c>
      <c r="J18" s="12">
        <f t="shared" si="3"/>
        <v>0.6481627835854048</v>
      </c>
    </row>
    <row r="19" spans="3:10" x14ac:dyDescent="0.25">
      <c r="C19" s="10" t="s">
        <v>4</v>
      </c>
      <c r="D19" s="10" t="s">
        <v>448</v>
      </c>
      <c r="E19" s="21">
        <f>'Lap 1 data'!CA8</f>
        <v>0.86142181043224908</v>
      </c>
      <c r="F19" s="21">
        <f>'Lap 2 data'!CA8</f>
        <v>1.1531594336367028</v>
      </c>
      <c r="G19" s="21">
        <f>'Lap 3 data'!CA8</f>
        <v>1.1111439101785454</v>
      </c>
      <c r="H19" s="21">
        <f>'Lap 4 data'!CA8</f>
        <v>1.1466023474757903</v>
      </c>
      <c r="I19" s="12">
        <f t="shared" si="2"/>
        <v>1.1369685637636795</v>
      </c>
      <c r="J19" s="12">
        <f t="shared" si="3"/>
        <v>2.2603835832100308E-2</v>
      </c>
    </row>
    <row r="20" spans="3:10" x14ac:dyDescent="0.25">
      <c r="C20" s="10" t="s">
        <v>175</v>
      </c>
      <c r="D20" s="10" t="s">
        <v>448</v>
      </c>
      <c r="E20" s="21">
        <f>'Lap 1 data'!CB8</f>
        <v>0.51905515413296865</v>
      </c>
      <c r="F20" s="21">
        <f>'Lap 2 data'!CB8</f>
        <v>0.11574748374052675</v>
      </c>
      <c r="G20" s="21">
        <f>'Lap 3 data'!CB8</f>
        <v>0.10040326680933602</v>
      </c>
      <c r="H20" s="21">
        <f>'Lap 4 data'!CB8</f>
        <v>7.6997092677936432E-2</v>
      </c>
      <c r="I20" s="12">
        <f t="shared" si="2"/>
        <v>9.7715947742599729E-2</v>
      </c>
      <c r="J20" s="12">
        <f t="shared" si="3"/>
        <v>1.9514468086544244E-2</v>
      </c>
    </row>
    <row r="21" spans="3:10" x14ac:dyDescent="0.25">
      <c r="C21" s="10" t="s">
        <v>194</v>
      </c>
      <c r="D21" s="10" t="s">
        <v>190</v>
      </c>
      <c r="E21" s="21">
        <f>'Lap 1 data'!CC5</f>
        <v>308.2796708936072</v>
      </c>
      <c r="F21" s="21">
        <f>'Lap 2 data'!CC5</f>
        <v>148.93516430668072</v>
      </c>
      <c r="G21" s="21">
        <f>'Lap 3 data'!CC5</f>
        <v>154.76676293706805</v>
      </c>
      <c r="H21" s="21">
        <f>'Lap 4 data'!CC5</f>
        <v>122.94826702549446</v>
      </c>
      <c r="I21" s="12">
        <f t="shared" si="1"/>
        <v>142.21673142308109</v>
      </c>
      <c r="J21" s="12">
        <f t="shared" si="0"/>
        <v>16.939810383451199</v>
      </c>
    </row>
    <row r="22" spans="3:10" x14ac:dyDescent="0.25">
      <c r="C22" s="10" t="s">
        <v>194</v>
      </c>
      <c r="D22" s="10" t="s">
        <v>186</v>
      </c>
      <c r="E22" s="21">
        <f>'Lap 1 data'!$CI5</f>
        <v>9.2898981825173372</v>
      </c>
      <c r="F22" s="21">
        <f>'Lap 2 data'!$CI5</f>
        <v>4.3800752874552789</v>
      </c>
      <c r="G22" s="21">
        <f>'Lap 3 data'!$CI5</f>
        <v>4.5845175428863625</v>
      </c>
      <c r="H22" s="21">
        <f>'Lap 4 data'!$CI5</f>
        <v>3.6471569834874953</v>
      </c>
      <c r="I22" s="12">
        <f t="shared" si="1"/>
        <v>4.2039166046097121</v>
      </c>
      <c r="J22" s="12">
        <f t="shared" si="0"/>
        <v>0.49288448518446293</v>
      </c>
    </row>
    <row r="23" spans="3:10" x14ac:dyDescent="0.25">
      <c r="C23" s="10" t="s">
        <v>194</v>
      </c>
      <c r="D23" s="10" t="s">
        <v>448</v>
      </c>
      <c r="E23" s="21">
        <f>'Lap 1 data'!CC8</f>
        <v>12.074287109999618</v>
      </c>
      <c r="F23" s="21">
        <f>'Lap 2 data'!CC8</f>
        <v>5.7505521773968384</v>
      </c>
      <c r="G23" s="21">
        <f>'Lap 3 data'!CC8</f>
        <v>6.0187074475526465</v>
      </c>
      <c r="H23" s="21">
        <f>'Lap 4 data'!CC8</f>
        <v>4.7813214954358969</v>
      </c>
      <c r="I23" s="12">
        <f t="shared" ref="I23" si="4">AVERAGE(F23,G23,H23)</f>
        <v>5.5168603734617934</v>
      </c>
      <c r="J23" s="12">
        <f t="shared" ref="J23" si="5">STDEV(F23:H23)</f>
        <v>0.65095306516198248</v>
      </c>
    </row>
    <row r="24" spans="3:10" x14ac:dyDescent="0.25">
      <c r="C24" s="20" t="s">
        <v>52</v>
      </c>
      <c r="D24" s="20" t="s">
        <v>187</v>
      </c>
      <c r="E24" s="21">
        <f>'Lap 1 data'!BC5</f>
        <v>1.1207746478873237</v>
      </c>
      <c r="F24" s="21">
        <f>'Lap 2 data'!BC5</f>
        <v>1.1177857142857139</v>
      </c>
      <c r="G24" s="21">
        <f>'Lap 3 data'!BC5</f>
        <v>1.1285815602836873</v>
      </c>
      <c r="H24" s="21">
        <f>'Lap 4 data'!BC5</f>
        <v>1.1042553191489364</v>
      </c>
      <c r="I24" s="12">
        <f t="shared" si="1"/>
        <v>1.1168741979061125</v>
      </c>
      <c r="J24" s="12">
        <f t="shared" si="0"/>
        <v>1.2188709879196525E-2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5"/>
  <sheetViews>
    <sheetView workbookViewId="0">
      <selection activeCell="D21" sqref="D21"/>
    </sheetView>
  </sheetViews>
  <sheetFormatPr defaultRowHeight="15" x14ac:dyDescent="0.25"/>
  <cols>
    <col min="1" max="1" width="13.5703125" style="4" customWidth="1"/>
    <col min="2" max="2" width="13.42578125" style="4" customWidth="1"/>
    <col min="3" max="3" width="13.85546875" style="4" customWidth="1"/>
    <col min="4" max="4" width="13.42578125" style="4" customWidth="1"/>
  </cols>
  <sheetData>
    <row r="1" spans="1:5" x14ac:dyDescent="0.25">
      <c r="A1" s="33" t="s">
        <v>164</v>
      </c>
      <c r="B1" s="33" t="s">
        <v>165</v>
      </c>
      <c r="C1" s="33" t="s">
        <v>166</v>
      </c>
      <c r="D1" s="33" t="s">
        <v>167</v>
      </c>
      <c r="E1" s="36"/>
    </row>
    <row r="2" spans="1:5" x14ac:dyDescent="0.25">
      <c r="A2" s="33" t="s">
        <v>444</v>
      </c>
      <c r="B2" s="34" t="s">
        <v>445</v>
      </c>
      <c r="C2" s="34" t="s">
        <v>446</v>
      </c>
      <c r="D2" s="35" t="s">
        <v>447</v>
      </c>
      <c r="E2" s="35"/>
    </row>
    <row r="3" spans="1:5" x14ac:dyDescent="0.25">
      <c r="A3" s="33" t="s">
        <v>168</v>
      </c>
      <c r="B3" s="33" t="s">
        <v>168</v>
      </c>
      <c r="C3" s="33" t="s">
        <v>168</v>
      </c>
      <c r="D3" s="33" t="s">
        <v>168</v>
      </c>
    </row>
    <row r="4" spans="1:5" x14ac:dyDescent="0.25">
      <c r="A4" s="4">
        <f>'Raw Data'!AT69</f>
        <v>3</v>
      </c>
      <c r="B4" s="4">
        <f>'Raw Data'!AT210</f>
        <v>35.1</v>
      </c>
      <c r="C4" s="4">
        <f>'Raw Data'!AT349</f>
        <v>36.4</v>
      </c>
      <c r="D4" s="4">
        <f>'Raw Data'!AT489</f>
        <v>35.9</v>
      </c>
    </row>
    <row r="5" spans="1:5" x14ac:dyDescent="0.25">
      <c r="A5" s="4">
        <f>'Raw Data'!AT70</f>
        <v>11.4</v>
      </c>
      <c r="B5" s="4">
        <f>'Raw Data'!AT211</f>
        <v>35.4</v>
      </c>
      <c r="C5" s="4">
        <f>'Raw Data'!AT350</f>
        <v>36.6</v>
      </c>
      <c r="D5" s="4">
        <f>'Raw Data'!AT490</f>
        <v>36.4</v>
      </c>
    </row>
    <row r="6" spans="1:5" x14ac:dyDescent="0.25">
      <c r="A6" s="4">
        <f>'Raw Data'!AT71</f>
        <v>18.7</v>
      </c>
      <c r="B6" s="4">
        <f>'Raw Data'!AT212</f>
        <v>36.5</v>
      </c>
      <c r="C6" s="4">
        <f>'Raw Data'!AT351</f>
        <v>39.5</v>
      </c>
      <c r="D6" s="4">
        <f>'Raw Data'!AT491</f>
        <v>38</v>
      </c>
    </row>
    <row r="7" spans="1:5" x14ac:dyDescent="0.25">
      <c r="A7" s="4">
        <f>'Raw Data'!AT72</f>
        <v>25</v>
      </c>
      <c r="B7" s="4">
        <f>'Raw Data'!AT213</f>
        <v>38.799999999999997</v>
      </c>
      <c r="C7" s="4">
        <f>'Raw Data'!AT352</f>
        <v>39.9</v>
      </c>
      <c r="D7" s="4">
        <f>'Raw Data'!AT492</f>
        <v>39</v>
      </c>
    </row>
    <row r="8" spans="1:5" x14ac:dyDescent="0.25">
      <c r="A8" s="4">
        <f>'Raw Data'!AT73</f>
        <v>30.6</v>
      </c>
      <c r="B8" s="4">
        <f>'Raw Data'!AT214</f>
        <v>41.8</v>
      </c>
      <c r="C8" s="4">
        <f>'Raw Data'!AT353</f>
        <v>41.8</v>
      </c>
      <c r="D8" s="4">
        <f>'Raw Data'!AT493</f>
        <v>40.6</v>
      </c>
    </row>
    <row r="9" spans="1:5" x14ac:dyDescent="0.25">
      <c r="A9" s="4">
        <f>'Raw Data'!AT74</f>
        <v>37</v>
      </c>
      <c r="B9" s="4">
        <f>'Raw Data'!AT215</f>
        <v>43.9</v>
      </c>
      <c r="C9" s="4">
        <f>'Raw Data'!AT354</f>
        <v>44.3</v>
      </c>
      <c r="D9" s="4">
        <f>'Raw Data'!AT494</f>
        <v>41.9</v>
      </c>
    </row>
    <row r="10" spans="1:5" x14ac:dyDescent="0.25">
      <c r="A10" s="4">
        <f>'Raw Data'!AT75</f>
        <v>40.1</v>
      </c>
      <c r="B10" s="4">
        <f>'Raw Data'!AT216</f>
        <v>43.3</v>
      </c>
      <c r="C10" s="4">
        <f>'Raw Data'!AT355</f>
        <v>45.5</v>
      </c>
      <c r="D10" s="4">
        <f>'Raw Data'!AT495</f>
        <v>42.6</v>
      </c>
    </row>
    <row r="11" spans="1:5" x14ac:dyDescent="0.25">
      <c r="A11" s="4">
        <f>'Raw Data'!AT76</f>
        <v>41.8</v>
      </c>
      <c r="B11" s="4">
        <f>'Raw Data'!AT217</f>
        <v>44.8</v>
      </c>
      <c r="C11" s="4">
        <f>'Raw Data'!AT356</f>
        <v>47</v>
      </c>
      <c r="D11" s="4">
        <f>'Raw Data'!AT496</f>
        <v>44.2</v>
      </c>
    </row>
    <row r="12" spans="1:5" x14ac:dyDescent="0.25">
      <c r="A12" s="4">
        <f>'Raw Data'!AT77</f>
        <v>43.5</v>
      </c>
      <c r="B12" s="4">
        <f>'Raw Data'!AT218</f>
        <v>46</v>
      </c>
      <c r="C12" s="4">
        <f>'Raw Data'!AT357</f>
        <v>47.3</v>
      </c>
      <c r="D12" s="4">
        <f>'Raw Data'!AT497</f>
        <v>45.1</v>
      </c>
    </row>
    <row r="13" spans="1:5" x14ac:dyDescent="0.25">
      <c r="A13" s="4">
        <f>'Raw Data'!AT78</f>
        <v>45.8</v>
      </c>
      <c r="B13" s="4">
        <f>'Raw Data'!AT219</f>
        <v>45.6</v>
      </c>
      <c r="C13" s="4">
        <f>'Raw Data'!AT358</f>
        <v>47.9</v>
      </c>
      <c r="D13" s="4">
        <f>'Raw Data'!AT498</f>
        <v>45.2</v>
      </c>
    </row>
    <row r="14" spans="1:5" x14ac:dyDescent="0.25">
      <c r="A14" s="4">
        <f>'Raw Data'!AT79</f>
        <v>46.4</v>
      </c>
      <c r="B14" s="4">
        <f>'Raw Data'!AT220</f>
        <v>45.2</v>
      </c>
      <c r="C14" s="4">
        <f>'Raw Data'!AT359</f>
        <v>45.8</v>
      </c>
      <c r="D14" s="4">
        <f>'Raw Data'!AT499</f>
        <v>45</v>
      </c>
    </row>
    <row r="15" spans="1:5" x14ac:dyDescent="0.25">
      <c r="A15" s="4">
        <f>'Raw Data'!AT80</f>
        <v>45.7</v>
      </c>
      <c r="B15" s="4">
        <f>'Raw Data'!AT221</f>
        <v>42.9</v>
      </c>
      <c r="C15" s="4">
        <f>'Raw Data'!AT360</f>
        <v>42.4</v>
      </c>
      <c r="D15" s="4">
        <f>'Raw Data'!AT500</f>
        <v>42</v>
      </c>
    </row>
    <row r="16" spans="1:5" x14ac:dyDescent="0.25">
      <c r="A16" s="4">
        <f>'Raw Data'!AT81</f>
        <v>42.9</v>
      </c>
      <c r="B16" s="4">
        <f>'Raw Data'!AT222</f>
        <v>40.6</v>
      </c>
      <c r="C16" s="4">
        <f>'Raw Data'!AT361</f>
        <v>39.700000000000003</v>
      </c>
      <c r="D16" s="4">
        <f>'Raw Data'!AT501</f>
        <v>39.700000000000003</v>
      </c>
    </row>
    <row r="17" spans="1:4" x14ac:dyDescent="0.25">
      <c r="A17" s="4">
        <f>'Raw Data'!AT82</f>
        <v>39.5</v>
      </c>
      <c r="B17" s="4">
        <f>'Raw Data'!AT223</f>
        <v>39.1</v>
      </c>
      <c r="C17" s="4">
        <f>'Raw Data'!AT362</f>
        <v>37.6</v>
      </c>
      <c r="D17" s="4">
        <f>'Raw Data'!AT502</f>
        <v>38.299999999999997</v>
      </c>
    </row>
    <row r="18" spans="1:4" x14ac:dyDescent="0.25">
      <c r="A18" s="4">
        <f>'Raw Data'!AT83</f>
        <v>37.5</v>
      </c>
      <c r="B18" s="4">
        <f>'Raw Data'!AT224</f>
        <v>37.5</v>
      </c>
      <c r="C18" s="4">
        <f>'Raw Data'!AT363</f>
        <v>36.700000000000003</v>
      </c>
      <c r="D18" s="4">
        <f>'Raw Data'!AT503</f>
        <v>37.299999999999997</v>
      </c>
    </row>
    <row r="19" spans="1:4" x14ac:dyDescent="0.25">
      <c r="A19" s="4">
        <f>'Raw Data'!AT84</f>
        <v>35.6</v>
      </c>
      <c r="B19" s="4">
        <f>'Raw Data'!AT225</f>
        <v>36.6</v>
      </c>
      <c r="C19" s="4">
        <f>'Raw Data'!AT364</f>
        <v>36.1</v>
      </c>
      <c r="D19" s="4">
        <f>'Raw Data'!AT504</f>
        <v>36</v>
      </c>
    </row>
    <row r="20" spans="1:4" x14ac:dyDescent="0.25">
      <c r="A20" s="4">
        <f>'Raw Data'!AT85</f>
        <v>34.6</v>
      </c>
      <c r="B20" s="4">
        <f>'Raw Data'!AT226</f>
        <v>34.5</v>
      </c>
      <c r="C20" s="4">
        <f>'Raw Data'!AT365</f>
        <v>34.9</v>
      </c>
      <c r="D20" s="4">
        <f>'Raw Data'!AT505</f>
        <v>34</v>
      </c>
    </row>
    <row r="21" spans="1:4" x14ac:dyDescent="0.25">
      <c r="A21" s="4">
        <f>'Raw Data'!AT86</f>
        <v>33.6</v>
      </c>
      <c r="B21" s="4">
        <f>'Raw Data'!AT227</f>
        <v>33.299999999999997</v>
      </c>
      <c r="C21" s="4">
        <f>'Raw Data'!AT366</f>
        <v>33.700000000000003</v>
      </c>
      <c r="D21" s="4">
        <f>'Raw Data'!AT506</f>
        <v>32.799999999999997</v>
      </c>
    </row>
    <row r="22" spans="1:4" x14ac:dyDescent="0.25">
      <c r="A22" s="4">
        <f>'Raw Data'!AT87</f>
        <v>31.7</v>
      </c>
      <c r="B22" s="4">
        <f>'Raw Data'!AT228</f>
        <v>32.6</v>
      </c>
      <c r="C22" s="4">
        <f>'Raw Data'!AT367</f>
        <v>31.9</v>
      </c>
      <c r="D22" s="4">
        <f>'Raw Data'!AT507</f>
        <v>31.5</v>
      </c>
    </row>
    <row r="23" spans="1:4" x14ac:dyDescent="0.25">
      <c r="A23" s="4">
        <f>'Raw Data'!AT88</f>
        <v>30.8</v>
      </c>
      <c r="B23" s="4">
        <f>'Raw Data'!AT229</f>
        <v>31.5</v>
      </c>
      <c r="C23" s="4">
        <f>'Raw Data'!AT368</f>
        <v>30.6</v>
      </c>
      <c r="D23" s="4">
        <f>'Raw Data'!AT508</f>
        <v>30.2</v>
      </c>
    </row>
    <row r="24" spans="1:4" x14ac:dyDescent="0.25">
      <c r="A24" s="4">
        <f>'Raw Data'!AT89</f>
        <v>30.3</v>
      </c>
      <c r="B24" s="4">
        <f>'Raw Data'!AT230</f>
        <v>30.5</v>
      </c>
      <c r="C24" s="4">
        <f>'Raw Data'!AT369</f>
        <v>29.7</v>
      </c>
      <c r="D24" s="4">
        <f>'Raw Data'!AT509</f>
        <v>29.3</v>
      </c>
    </row>
    <row r="25" spans="1:4" x14ac:dyDescent="0.25">
      <c r="A25" s="4">
        <f>'Raw Data'!AT90</f>
        <v>29.3</v>
      </c>
      <c r="B25" s="4">
        <f>'Raw Data'!AT231</f>
        <v>29.5</v>
      </c>
      <c r="C25" s="4">
        <f>'Raw Data'!AT370</f>
        <v>28.9</v>
      </c>
      <c r="D25" s="4">
        <f>'Raw Data'!AT510</f>
        <v>29.1</v>
      </c>
    </row>
    <row r="26" spans="1:4" x14ac:dyDescent="0.25">
      <c r="A26" s="4">
        <f>'Raw Data'!AT91</f>
        <v>28.8</v>
      </c>
      <c r="B26" s="4">
        <f>'Raw Data'!AT232</f>
        <v>29</v>
      </c>
      <c r="C26" s="4">
        <f>'Raw Data'!AT371</f>
        <v>28.1</v>
      </c>
      <c r="D26" s="4">
        <f>'Raw Data'!AT511</f>
        <v>29</v>
      </c>
    </row>
    <row r="27" spans="1:4" x14ac:dyDescent="0.25">
      <c r="A27" s="4">
        <f>'Raw Data'!AT92</f>
        <v>29</v>
      </c>
      <c r="B27" s="4">
        <f>'Raw Data'!AT233</f>
        <v>28.4</v>
      </c>
      <c r="C27" s="4">
        <f>'Raw Data'!AT372</f>
        <v>26.9</v>
      </c>
      <c r="D27" s="4">
        <f>'Raw Data'!AT512</f>
        <v>28.2</v>
      </c>
    </row>
    <row r="28" spans="1:4" x14ac:dyDescent="0.25">
      <c r="A28" s="4">
        <f>'Raw Data'!AT93</f>
        <v>28.3</v>
      </c>
      <c r="B28" s="4">
        <f>'Raw Data'!AT234</f>
        <v>27.5</v>
      </c>
      <c r="C28" s="4">
        <f>'Raw Data'!AT373</f>
        <v>25.5</v>
      </c>
      <c r="D28" s="4">
        <f>'Raw Data'!AT513</f>
        <v>26.4</v>
      </c>
    </row>
    <row r="29" spans="1:4" x14ac:dyDescent="0.25">
      <c r="A29" s="4">
        <f>'Raw Data'!AT94</f>
        <v>27.7</v>
      </c>
      <c r="B29" s="4">
        <f>'Raw Data'!AT235</f>
        <v>25.9</v>
      </c>
      <c r="C29" s="4">
        <f>'Raw Data'!AT374</f>
        <v>24.1</v>
      </c>
      <c r="D29" s="4">
        <f>'Raw Data'!AT514</f>
        <v>24.6</v>
      </c>
    </row>
    <row r="30" spans="1:4" x14ac:dyDescent="0.25">
      <c r="A30" s="4">
        <f>'Raw Data'!AT95</f>
        <v>27.2</v>
      </c>
      <c r="B30" s="4">
        <f>'Raw Data'!AT236</f>
        <v>24.5</v>
      </c>
      <c r="C30" s="4">
        <f>'Raw Data'!AT375</f>
        <v>22.3</v>
      </c>
      <c r="D30" s="4">
        <f>'Raw Data'!AT515</f>
        <v>22.8</v>
      </c>
    </row>
    <row r="31" spans="1:4" x14ac:dyDescent="0.25">
      <c r="A31" s="4">
        <f>'Raw Data'!AT96</f>
        <v>25.9</v>
      </c>
      <c r="B31" s="4">
        <f>'Raw Data'!AT237</f>
        <v>22.9</v>
      </c>
      <c r="C31" s="4">
        <f>'Raw Data'!AT376</f>
        <v>21.3</v>
      </c>
      <c r="D31" s="4">
        <f>'Raw Data'!AT516</f>
        <v>22</v>
      </c>
    </row>
    <row r="32" spans="1:4" x14ac:dyDescent="0.25">
      <c r="A32" s="4">
        <f>'Raw Data'!AT97</f>
        <v>24</v>
      </c>
      <c r="B32" s="4">
        <f>'Raw Data'!AT238</f>
        <v>21.9</v>
      </c>
      <c r="C32" s="4">
        <f>'Raw Data'!AT377</f>
        <v>21.1</v>
      </c>
      <c r="D32" s="4">
        <f>'Raw Data'!AT517</f>
        <v>20.9</v>
      </c>
    </row>
    <row r="33" spans="1:4" x14ac:dyDescent="0.25">
      <c r="A33" s="4">
        <f>'Raw Data'!AT98</f>
        <v>23.1</v>
      </c>
      <c r="B33" s="4">
        <f>'Raw Data'!AT239</f>
        <v>22.2</v>
      </c>
      <c r="C33" s="4">
        <f>'Raw Data'!AT378</f>
        <v>21.1</v>
      </c>
      <c r="D33" s="4">
        <f>'Raw Data'!AT518</f>
        <v>21.6</v>
      </c>
    </row>
    <row r="34" spans="1:4" x14ac:dyDescent="0.25">
      <c r="A34" s="4">
        <f>'Raw Data'!AT99</f>
        <v>22.2</v>
      </c>
      <c r="B34" s="4">
        <f>'Raw Data'!AT240</f>
        <v>22.7</v>
      </c>
      <c r="C34" s="4">
        <f>'Raw Data'!AT379</f>
        <v>21.9</v>
      </c>
      <c r="D34" s="4">
        <f>'Raw Data'!AT519</f>
        <v>21.9</v>
      </c>
    </row>
    <row r="35" spans="1:4" x14ac:dyDescent="0.25">
      <c r="A35" s="4">
        <f>'Raw Data'!AT100</f>
        <v>22.2</v>
      </c>
      <c r="B35" s="4">
        <f>'Raw Data'!AT241</f>
        <v>23.2</v>
      </c>
      <c r="C35" s="4">
        <f>'Raw Data'!AT380</f>
        <v>24.1</v>
      </c>
      <c r="D35" s="4">
        <f>'Raw Data'!AT520</f>
        <v>23.2</v>
      </c>
    </row>
    <row r="36" spans="1:4" x14ac:dyDescent="0.25">
      <c r="A36" s="4">
        <f>'Raw Data'!AT101</f>
        <v>23.7</v>
      </c>
      <c r="B36" s="4">
        <f>'Raw Data'!AT242</f>
        <v>25.4</v>
      </c>
      <c r="C36" s="4">
        <f>'Raw Data'!AT381</f>
        <v>25.5</v>
      </c>
      <c r="D36" s="4">
        <f>'Raw Data'!AT521</f>
        <v>24.3</v>
      </c>
    </row>
    <row r="37" spans="1:4" x14ac:dyDescent="0.25">
      <c r="A37" s="4">
        <f>'Raw Data'!AT102</f>
        <v>23.5</v>
      </c>
      <c r="B37" s="4">
        <f>'Raw Data'!AT243</f>
        <v>27.2</v>
      </c>
      <c r="C37" s="4">
        <f>'Raw Data'!AT382</f>
        <v>27.4</v>
      </c>
      <c r="D37" s="4">
        <f>'Raw Data'!AT522</f>
        <v>25</v>
      </c>
    </row>
    <row r="38" spans="1:4" x14ac:dyDescent="0.25">
      <c r="A38" s="4">
        <f>'Raw Data'!AT103</f>
        <v>25.9</v>
      </c>
      <c r="B38" s="4">
        <f>'Raw Data'!AT244</f>
        <v>28.3</v>
      </c>
      <c r="C38" s="4">
        <f>'Raw Data'!AT383</f>
        <v>28.7</v>
      </c>
      <c r="D38" s="4">
        <f>'Raw Data'!AT523</f>
        <v>26.2</v>
      </c>
    </row>
    <row r="39" spans="1:4" x14ac:dyDescent="0.25">
      <c r="A39" s="4">
        <f>'Raw Data'!AT104</f>
        <v>28.6</v>
      </c>
      <c r="B39" s="4">
        <f>'Raw Data'!AT245</f>
        <v>29.3</v>
      </c>
      <c r="C39" s="4">
        <f>'Raw Data'!AT384</f>
        <v>30.2</v>
      </c>
      <c r="D39" s="4">
        <f>'Raw Data'!AT524</f>
        <v>27.3</v>
      </c>
    </row>
    <row r="40" spans="1:4" x14ac:dyDescent="0.25">
      <c r="A40" s="4">
        <f>'Raw Data'!AT105</f>
        <v>30.9</v>
      </c>
      <c r="B40" s="4">
        <f>'Raw Data'!AT246</f>
        <v>30.5</v>
      </c>
      <c r="C40" s="4">
        <f>'Raw Data'!AT385</f>
        <v>32</v>
      </c>
      <c r="D40" s="4">
        <f>'Raw Data'!AT525</f>
        <v>29.1</v>
      </c>
    </row>
    <row r="41" spans="1:4" x14ac:dyDescent="0.25">
      <c r="A41" s="4">
        <f>'Raw Data'!AT106</f>
        <v>32.299999999999997</v>
      </c>
      <c r="B41" s="4">
        <f>'Raw Data'!AT247</f>
        <v>32.4</v>
      </c>
      <c r="C41" s="4">
        <f>'Raw Data'!AT386</f>
        <v>32.299999999999997</v>
      </c>
      <c r="D41" s="4">
        <f>'Raw Data'!AT526</f>
        <v>30.6</v>
      </c>
    </row>
    <row r="42" spans="1:4" x14ac:dyDescent="0.25">
      <c r="A42" s="4">
        <f>'Raw Data'!AT107</f>
        <v>33.700000000000003</v>
      </c>
      <c r="B42" s="4">
        <f>'Raw Data'!AT248</f>
        <v>32.9</v>
      </c>
      <c r="C42" s="4">
        <f>'Raw Data'!AT387</f>
        <v>33.1</v>
      </c>
      <c r="D42" s="4">
        <f>'Raw Data'!AT527</f>
        <v>31.3</v>
      </c>
    </row>
    <row r="43" spans="1:4" x14ac:dyDescent="0.25">
      <c r="A43" s="4">
        <f>'Raw Data'!AT108</f>
        <v>34.299999999999997</v>
      </c>
      <c r="B43" s="4">
        <f>'Raw Data'!AT249</f>
        <v>34.9</v>
      </c>
      <c r="C43" s="4">
        <f>'Raw Data'!AT388</f>
        <v>33.700000000000003</v>
      </c>
      <c r="D43" s="4">
        <f>'Raw Data'!AT528</f>
        <v>32.700000000000003</v>
      </c>
    </row>
    <row r="44" spans="1:4" x14ac:dyDescent="0.25">
      <c r="A44" s="4">
        <f>'Raw Data'!AT109</f>
        <v>35</v>
      </c>
      <c r="B44" s="4">
        <f>'Raw Data'!AT250</f>
        <v>34.9</v>
      </c>
      <c r="C44" s="4">
        <f>'Raw Data'!AT389</f>
        <v>33.700000000000003</v>
      </c>
      <c r="D44" s="4">
        <f>'Raw Data'!AT529</f>
        <v>32.700000000000003</v>
      </c>
    </row>
    <row r="45" spans="1:4" x14ac:dyDescent="0.25">
      <c r="A45" s="4">
        <f>'Raw Data'!AT110</f>
        <v>35.4</v>
      </c>
      <c r="B45" s="4">
        <f>'Raw Data'!AT251</f>
        <v>34.6</v>
      </c>
      <c r="C45" s="4">
        <f>'Raw Data'!AT390</f>
        <v>33.5</v>
      </c>
      <c r="D45" s="4">
        <f>'Raw Data'!AT530</f>
        <v>33.799999999999997</v>
      </c>
    </row>
    <row r="46" spans="1:4" x14ac:dyDescent="0.25">
      <c r="A46" s="4">
        <f>'Raw Data'!AT111</f>
        <v>35</v>
      </c>
      <c r="B46" s="4">
        <f>'Raw Data'!AT252</f>
        <v>34.299999999999997</v>
      </c>
      <c r="C46" s="4">
        <f>'Raw Data'!AT391</f>
        <v>32.799999999999997</v>
      </c>
      <c r="D46" s="4">
        <f>'Raw Data'!AT531</f>
        <v>33.9</v>
      </c>
    </row>
    <row r="47" spans="1:4" x14ac:dyDescent="0.25">
      <c r="A47" s="4">
        <f>'Raw Data'!AT112</f>
        <v>33.799999999999997</v>
      </c>
      <c r="B47" s="4">
        <f>'Raw Data'!AT253</f>
        <v>34.1</v>
      </c>
      <c r="C47" s="4">
        <f>'Raw Data'!AT392</f>
        <v>33</v>
      </c>
      <c r="D47" s="4">
        <f>'Raw Data'!AT532</f>
        <v>33.4</v>
      </c>
    </row>
    <row r="48" spans="1:4" x14ac:dyDescent="0.25">
      <c r="A48" s="4">
        <f>'Raw Data'!AT113</f>
        <v>32.799999999999997</v>
      </c>
      <c r="B48" s="4">
        <f>'Raw Data'!AT254</f>
        <v>34.200000000000003</v>
      </c>
      <c r="C48" s="4">
        <f>'Raw Data'!AT393</f>
        <v>32.700000000000003</v>
      </c>
      <c r="D48" s="4">
        <f>'Raw Data'!AT533</f>
        <v>32.6</v>
      </c>
    </row>
    <row r="49" spans="1:4" x14ac:dyDescent="0.25">
      <c r="A49" s="4">
        <f>'Raw Data'!AT114</f>
        <v>31.9</v>
      </c>
      <c r="B49" s="4">
        <f>'Raw Data'!AT255</f>
        <v>33.299999999999997</v>
      </c>
      <c r="C49" s="4">
        <f>'Raw Data'!AT394</f>
        <v>31.8</v>
      </c>
      <c r="D49" s="4">
        <f>'Raw Data'!AT534</f>
        <v>32.1</v>
      </c>
    </row>
    <row r="50" spans="1:4" x14ac:dyDescent="0.25">
      <c r="A50" s="4">
        <f>'Raw Data'!AT115</f>
        <v>32</v>
      </c>
      <c r="B50" s="4">
        <f>'Raw Data'!AT256</f>
        <v>32.1</v>
      </c>
      <c r="C50" s="4">
        <f>'Raw Data'!AT395</f>
        <v>30</v>
      </c>
      <c r="D50" s="4">
        <f>'Raw Data'!AT535</f>
        <v>31.2</v>
      </c>
    </row>
    <row r="51" spans="1:4" x14ac:dyDescent="0.25">
      <c r="A51" s="4">
        <f>'Raw Data'!AT116</f>
        <v>30.8</v>
      </c>
      <c r="B51" s="4">
        <f>'Raw Data'!AT257</f>
        <v>31.3</v>
      </c>
      <c r="C51" s="4">
        <f>'Raw Data'!AT396</f>
        <v>30.3</v>
      </c>
      <c r="D51" s="4">
        <f>'Raw Data'!AT536</f>
        <v>30.3</v>
      </c>
    </row>
    <row r="52" spans="1:4" x14ac:dyDescent="0.25">
      <c r="A52" s="4">
        <f>'Raw Data'!AT117</f>
        <v>29.9</v>
      </c>
      <c r="B52" s="4">
        <f>'Raw Data'!AT258</f>
        <v>30.8</v>
      </c>
      <c r="C52" s="4">
        <f>'Raw Data'!AT397</f>
        <v>31</v>
      </c>
      <c r="D52" s="4">
        <f>'Raw Data'!AT537</f>
        <v>30.6</v>
      </c>
    </row>
    <row r="53" spans="1:4" x14ac:dyDescent="0.25">
      <c r="A53" s="4">
        <f>'Raw Data'!AT118</f>
        <v>29.6</v>
      </c>
      <c r="B53" s="4">
        <f>'Raw Data'!AT259</f>
        <v>30.2</v>
      </c>
      <c r="C53" s="4">
        <f>'Raw Data'!AT398</f>
        <v>31.8</v>
      </c>
      <c r="D53" s="4">
        <f>'Raw Data'!AT538</f>
        <v>31</v>
      </c>
    </row>
    <row r="54" spans="1:4" x14ac:dyDescent="0.25">
      <c r="A54" s="4">
        <f>'Raw Data'!AT119</f>
        <v>29.3</v>
      </c>
      <c r="B54" s="4">
        <f>'Raw Data'!AT260</f>
        <v>29.6</v>
      </c>
      <c r="C54" s="4">
        <f>'Raw Data'!AT399</f>
        <v>32.200000000000003</v>
      </c>
      <c r="D54" s="4">
        <f>'Raw Data'!AT539</f>
        <v>31.5</v>
      </c>
    </row>
    <row r="55" spans="1:4" x14ac:dyDescent="0.25">
      <c r="A55" s="4">
        <f>'Raw Data'!AT120</f>
        <v>29.3</v>
      </c>
      <c r="B55" s="4">
        <f>'Raw Data'!AT261</f>
        <v>29.3</v>
      </c>
      <c r="C55" s="4">
        <f>'Raw Data'!AT400</f>
        <v>33.1</v>
      </c>
      <c r="D55" s="4">
        <f>'Raw Data'!AT540</f>
        <v>31.5</v>
      </c>
    </row>
    <row r="56" spans="1:4" x14ac:dyDescent="0.25">
      <c r="A56" s="4">
        <f>'Raw Data'!AT121</f>
        <v>30.8</v>
      </c>
      <c r="B56" s="4">
        <f>'Raw Data'!AT262</f>
        <v>31</v>
      </c>
      <c r="C56" s="4">
        <f>'Raw Data'!AT401</f>
        <v>33.799999999999997</v>
      </c>
      <c r="D56" s="4">
        <f>'Raw Data'!AT541</f>
        <v>31.8</v>
      </c>
    </row>
    <row r="57" spans="1:4" x14ac:dyDescent="0.25">
      <c r="A57" s="4">
        <f>'Raw Data'!AT122</f>
        <v>32.6</v>
      </c>
      <c r="B57" s="4">
        <f>'Raw Data'!AT263</f>
        <v>32.6</v>
      </c>
      <c r="C57" s="4">
        <f>'Raw Data'!AT402</f>
        <v>35.799999999999997</v>
      </c>
      <c r="D57" s="4">
        <f>'Raw Data'!AT542</f>
        <v>32.200000000000003</v>
      </c>
    </row>
    <row r="58" spans="1:4" x14ac:dyDescent="0.25">
      <c r="A58" s="4">
        <f>'Raw Data'!AT123</f>
        <v>33.799999999999997</v>
      </c>
      <c r="B58" s="4">
        <f>'Raw Data'!AT264</f>
        <v>34.1</v>
      </c>
      <c r="C58" s="4">
        <f>'Raw Data'!AT403</f>
        <v>36.700000000000003</v>
      </c>
      <c r="D58" s="4">
        <f>'Raw Data'!AT543</f>
        <v>34.299999999999997</v>
      </c>
    </row>
    <row r="59" spans="1:4" x14ac:dyDescent="0.25">
      <c r="A59" s="4">
        <f>'Raw Data'!AT124</f>
        <v>35.6</v>
      </c>
      <c r="B59" s="4">
        <f>'Raw Data'!AT265</f>
        <v>35.700000000000003</v>
      </c>
      <c r="C59" s="4">
        <f>'Raw Data'!AT404</f>
        <v>36.700000000000003</v>
      </c>
      <c r="D59" s="4">
        <f>'Raw Data'!AT544</f>
        <v>35.4</v>
      </c>
    </row>
    <row r="60" spans="1:4" x14ac:dyDescent="0.25">
      <c r="A60" s="4">
        <f>'Raw Data'!AT125</f>
        <v>35.9</v>
      </c>
      <c r="B60" s="4">
        <f>'Raw Data'!AT266</f>
        <v>36</v>
      </c>
      <c r="C60" s="4">
        <f>'Raw Data'!AT405</f>
        <v>37.9</v>
      </c>
      <c r="D60" s="4">
        <f>'Raw Data'!AT545</f>
        <v>35.6</v>
      </c>
    </row>
    <row r="61" spans="1:4" x14ac:dyDescent="0.25">
      <c r="A61" s="4">
        <f>'Raw Data'!AT126</f>
        <v>35.9</v>
      </c>
      <c r="B61" s="4">
        <f>'Raw Data'!AT267</f>
        <v>37.799999999999997</v>
      </c>
      <c r="C61" s="4">
        <f>'Raw Data'!AT406</f>
        <v>38.799999999999997</v>
      </c>
      <c r="D61" s="4">
        <f>'Raw Data'!AT546</f>
        <v>35.1</v>
      </c>
    </row>
    <row r="62" spans="1:4" x14ac:dyDescent="0.25">
      <c r="A62" s="4">
        <f>'Raw Data'!AT127</f>
        <v>34.200000000000003</v>
      </c>
      <c r="B62" s="4">
        <f>'Raw Data'!AT268</f>
        <v>39</v>
      </c>
      <c r="C62" s="4">
        <f>'Raw Data'!AT407</f>
        <v>40</v>
      </c>
      <c r="D62" s="4">
        <f>'Raw Data'!AT547</f>
        <v>36.4</v>
      </c>
    </row>
    <row r="63" spans="1:4" x14ac:dyDescent="0.25">
      <c r="A63" s="4">
        <f>'Raw Data'!AT128</f>
        <v>34.4</v>
      </c>
      <c r="B63" s="4">
        <f>'Raw Data'!AT269</f>
        <v>41</v>
      </c>
      <c r="C63" s="4">
        <f>'Raw Data'!AT408</f>
        <v>42</v>
      </c>
      <c r="D63" s="4">
        <f>'Raw Data'!AT548</f>
        <v>38.1</v>
      </c>
    </row>
    <row r="64" spans="1:4" x14ac:dyDescent="0.25">
      <c r="A64" s="4">
        <f>'Raw Data'!AT129</f>
        <v>36.700000000000003</v>
      </c>
      <c r="B64" s="4">
        <f>'Raw Data'!AT270</f>
        <v>42</v>
      </c>
      <c r="C64" s="4">
        <f>'Raw Data'!AT409</f>
        <v>42.9</v>
      </c>
      <c r="D64" s="4">
        <f>'Raw Data'!AT549</f>
        <v>40.1</v>
      </c>
    </row>
    <row r="65" spans="1:4" x14ac:dyDescent="0.25">
      <c r="A65" s="4">
        <f>'Raw Data'!AT130</f>
        <v>39.1</v>
      </c>
      <c r="B65" s="4">
        <f>'Raw Data'!AT271</f>
        <v>42.6</v>
      </c>
      <c r="C65" s="4">
        <f>'Raw Data'!AT410</f>
        <v>42.9</v>
      </c>
      <c r="D65" s="4">
        <f>'Raw Data'!AT550</f>
        <v>41.3</v>
      </c>
    </row>
    <row r="66" spans="1:4" x14ac:dyDescent="0.25">
      <c r="A66" s="4">
        <f>'Raw Data'!AT131</f>
        <v>41.1</v>
      </c>
      <c r="B66" s="4">
        <f>'Raw Data'!AT272</f>
        <v>43</v>
      </c>
      <c r="C66" s="4">
        <f>'Raw Data'!AT411</f>
        <v>43.5</v>
      </c>
      <c r="D66" s="4">
        <f>'Raw Data'!AT551</f>
        <v>40.6</v>
      </c>
    </row>
    <row r="67" spans="1:4" x14ac:dyDescent="0.25">
      <c r="A67" s="4">
        <f>'Raw Data'!AT132</f>
        <v>42.6</v>
      </c>
      <c r="B67" s="4">
        <f>'Raw Data'!AT273</f>
        <v>43.4</v>
      </c>
      <c r="C67" s="4">
        <f>'Raw Data'!AT412</f>
        <v>43.8</v>
      </c>
      <c r="D67" s="4">
        <f>'Raw Data'!AT552</f>
        <v>41.7</v>
      </c>
    </row>
    <row r="68" spans="1:4" x14ac:dyDescent="0.25">
      <c r="A68" s="4">
        <f>'Raw Data'!AT133</f>
        <v>42.7</v>
      </c>
      <c r="B68" s="4">
        <f>'Raw Data'!AT274</f>
        <v>43.8</v>
      </c>
      <c r="C68" s="4">
        <f>'Raw Data'!AT413</f>
        <v>44.5</v>
      </c>
      <c r="D68" s="4">
        <f>'Raw Data'!AT553</f>
        <v>42.5</v>
      </c>
    </row>
    <row r="69" spans="1:4" x14ac:dyDescent="0.25">
      <c r="A69" s="4">
        <f>'Raw Data'!AT134</f>
        <v>42.8</v>
      </c>
      <c r="B69" s="4">
        <f>'Raw Data'!AT275</f>
        <v>44.4</v>
      </c>
      <c r="C69" s="4">
        <f>'Raw Data'!AT414</f>
        <v>45</v>
      </c>
      <c r="D69" s="4">
        <f>'Raw Data'!AT554</f>
        <v>43.6</v>
      </c>
    </row>
    <row r="70" spans="1:4" x14ac:dyDescent="0.25">
      <c r="A70" s="4">
        <f>'Raw Data'!AT135</f>
        <v>42</v>
      </c>
      <c r="B70" s="4">
        <f>'Raw Data'!AT276</f>
        <v>44.9</v>
      </c>
      <c r="C70" s="4">
        <f>'Raw Data'!AT415</f>
        <v>45.7</v>
      </c>
      <c r="D70" s="4">
        <f>'Raw Data'!AT555</f>
        <v>44.1</v>
      </c>
    </row>
    <row r="71" spans="1:4" x14ac:dyDescent="0.25">
      <c r="A71" s="4">
        <f>'Raw Data'!AT136</f>
        <v>41.4</v>
      </c>
      <c r="B71" s="4">
        <f>'Raw Data'!AT277</f>
        <v>45.1</v>
      </c>
      <c r="C71" s="4">
        <f>'Raw Data'!AT416</f>
        <v>45.8</v>
      </c>
      <c r="D71" s="4">
        <f>'Raw Data'!AT556</f>
        <v>45.2</v>
      </c>
    </row>
    <row r="72" spans="1:4" x14ac:dyDescent="0.25">
      <c r="A72" s="4">
        <f>'Raw Data'!AT137</f>
        <v>42.3</v>
      </c>
      <c r="B72" s="4">
        <f>'Raw Data'!AT278</f>
        <v>45.5</v>
      </c>
      <c r="C72" s="4">
        <f>'Raw Data'!AT417</f>
        <v>46.6</v>
      </c>
      <c r="D72" s="4">
        <f>'Raw Data'!AT557</f>
        <v>44.1</v>
      </c>
    </row>
    <row r="73" spans="1:4" x14ac:dyDescent="0.25">
      <c r="A73" s="4">
        <f>'Raw Data'!AT138</f>
        <v>43.8</v>
      </c>
      <c r="B73" s="4">
        <f>'Raw Data'!AT279</f>
        <v>46.1</v>
      </c>
      <c r="C73" s="4">
        <f>'Raw Data'!AT418</f>
        <v>45.5</v>
      </c>
      <c r="D73" s="4">
        <f>'Raw Data'!AT558</f>
        <v>42.8</v>
      </c>
    </row>
    <row r="74" spans="1:4" x14ac:dyDescent="0.25">
      <c r="A74" s="4">
        <f>'Raw Data'!AT139</f>
        <v>43.8</v>
      </c>
      <c r="B74" s="4">
        <f>'Raw Data'!AT280</f>
        <v>46.4</v>
      </c>
      <c r="C74" s="4">
        <f>'Raw Data'!AT419</f>
        <v>43.6</v>
      </c>
      <c r="D74" s="4">
        <f>'Raw Data'!AT559</f>
        <v>43.4</v>
      </c>
    </row>
    <row r="75" spans="1:4" x14ac:dyDescent="0.25">
      <c r="A75" s="4">
        <f>'Raw Data'!AT140</f>
        <v>44.7</v>
      </c>
      <c r="B75" s="4">
        <f>'Raw Data'!AT281</f>
        <v>43.8</v>
      </c>
      <c r="C75" s="4">
        <f>'Raw Data'!AT420</f>
        <v>41.6</v>
      </c>
      <c r="D75" s="4">
        <f>'Raw Data'!AT560</f>
        <v>44.7</v>
      </c>
    </row>
    <row r="76" spans="1:4" x14ac:dyDescent="0.25">
      <c r="A76" s="4">
        <f>'Raw Data'!AT141</f>
        <v>46.3</v>
      </c>
      <c r="B76" s="4">
        <f>'Raw Data'!AT282</f>
        <v>39.700000000000003</v>
      </c>
      <c r="C76" s="4">
        <f>'Raw Data'!AT421</f>
        <v>39.299999999999997</v>
      </c>
      <c r="D76" s="4">
        <f>'Raw Data'!AT561</f>
        <v>44.9</v>
      </c>
    </row>
    <row r="77" spans="1:4" x14ac:dyDescent="0.25">
      <c r="A77" s="4">
        <f>'Raw Data'!AT142</f>
        <v>46</v>
      </c>
      <c r="B77" s="4">
        <f>'Raw Data'!AT283</f>
        <v>35.9</v>
      </c>
      <c r="C77" s="4">
        <f>'Raw Data'!AT422</f>
        <v>37.5</v>
      </c>
      <c r="D77" s="4">
        <f>'Raw Data'!AT562</f>
        <v>41</v>
      </c>
    </row>
    <row r="78" spans="1:4" x14ac:dyDescent="0.25">
      <c r="A78" s="4">
        <f>'Raw Data'!AT143</f>
        <v>44.1</v>
      </c>
      <c r="B78" s="4">
        <f>'Raw Data'!AT284</f>
        <v>34.1</v>
      </c>
      <c r="C78" s="4">
        <f>'Raw Data'!AT423</f>
        <v>35.5</v>
      </c>
      <c r="D78" s="4">
        <f>'Raw Data'!AT563</f>
        <v>38.9</v>
      </c>
    </row>
    <row r="79" spans="1:4" x14ac:dyDescent="0.25">
      <c r="A79" s="4">
        <f>'Raw Data'!AT144</f>
        <v>40.700000000000003</v>
      </c>
      <c r="B79" s="4">
        <f>'Raw Data'!AT285</f>
        <v>32.6</v>
      </c>
      <c r="C79" s="4">
        <f>'Raw Data'!AT424</f>
        <v>34.4</v>
      </c>
      <c r="D79" s="4">
        <f>'Raw Data'!AT564</f>
        <v>36</v>
      </c>
    </row>
    <row r="80" spans="1:4" x14ac:dyDescent="0.25">
      <c r="A80" s="4">
        <f>'Raw Data'!AT145</f>
        <v>38.4</v>
      </c>
      <c r="B80" s="4">
        <f>'Raw Data'!AT286</f>
        <v>32.200000000000003</v>
      </c>
      <c r="C80" s="4">
        <f>'Raw Data'!AT425</f>
        <v>34.200000000000003</v>
      </c>
      <c r="D80" s="4">
        <f>'Raw Data'!AT565</f>
        <v>34.200000000000003</v>
      </c>
    </row>
    <row r="81" spans="1:4" x14ac:dyDescent="0.25">
      <c r="A81" s="4">
        <f>'Raw Data'!AT146</f>
        <v>35.5</v>
      </c>
      <c r="B81" s="4">
        <f>'Raw Data'!AT287</f>
        <v>31.8</v>
      </c>
      <c r="C81" s="4">
        <f>'Raw Data'!AT426</f>
        <v>32.299999999999997</v>
      </c>
      <c r="D81" s="4">
        <f>'Raw Data'!AT566</f>
        <v>32.9</v>
      </c>
    </row>
    <row r="82" spans="1:4" x14ac:dyDescent="0.25">
      <c r="A82" s="4">
        <f>'Raw Data'!AT147</f>
        <v>33.6</v>
      </c>
      <c r="B82" s="4">
        <f>'Raw Data'!AT288</f>
        <v>31.2</v>
      </c>
      <c r="C82" s="4">
        <f>'Raw Data'!AT427</f>
        <v>30.6</v>
      </c>
      <c r="D82" s="4">
        <f>'Raw Data'!AT567</f>
        <v>32.200000000000003</v>
      </c>
    </row>
    <row r="83" spans="1:4" x14ac:dyDescent="0.25">
      <c r="A83" s="4">
        <f>'Raw Data'!AT148</f>
        <v>31.8</v>
      </c>
      <c r="B83" s="4">
        <f>'Raw Data'!AT289</f>
        <v>30</v>
      </c>
      <c r="C83" s="4">
        <f>'Raw Data'!AT428</f>
        <v>28.8</v>
      </c>
      <c r="D83" s="4">
        <f>'Raw Data'!AT568</f>
        <v>31.1</v>
      </c>
    </row>
    <row r="84" spans="1:4" x14ac:dyDescent="0.25">
      <c r="A84" s="4">
        <f>'Raw Data'!AT149</f>
        <v>30</v>
      </c>
      <c r="B84" s="4">
        <f>'Raw Data'!AT290</f>
        <v>28.4</v>
      </c>
      <c r="C84" s="4">
        <f>'Raw Data'!AT429</f>
        <v>26.8</v>
      </c>
      <c r="D84" s="4">
        <f>'Raw Data'!AT569</f>
        <v>29.8</v>
      </c>
    </row>
    <row r="85" spans="1:4" x14ac:dyDescent="0.25">
      <c r="A85" s="4">
        <f>'Raw Data'!AT150</f>
        <v>27.3</v>
      </c>
      <c r="B85" s="4">
        <f>'Raw Data'!AT291</f>
        <v>27.2</v>
      </c>
      <c r="C85" s="4">
        <f>'Raw Data'!AT430</f>
        <v>25.3</v>
      </c>
      <c r="D85" s="4">
        <f>'Raw Data'!AT570</f>
        <v>28.4</v>
      </c>
    </row>
    <row r="86" spans="1:4" x14ac:dyDescent="0.25">
      <c r="A86" s="4">
        <f>'Raw Data'!AT151</f>
        <v>25.7</v>
      </c>
      <c r="B86" s="4">
        <f>'Raw Data'!AT292</f>
        <v>26.5</v>
      </c>
      <c r="C86" s="4">
        <f>'Raw Data'!AT431</f>
        <v>24.4</v>
      </c>
      <c r="D86" s="4">
        <f>'Raw Data'!AT571</f>
        <v>26.6</v>
      </c>
    </row>
    <row r="87" spans="1:4" x14ac:dyDescent="0.25">
      <c r="A87" s="4">
        <f>'Raw Data'!AT152</f>
        <v>24.6</v>
      </c>
      <c r="B87" s="4">
        <f>'Raw Data'!AT293</f>
        <v>25</v>
      </c>
      <c r="C87" s="4">
        <f>'Raw Data'!AT432</f>
        <v>22.3</v>
      </c>
      <c r="D87" s="4">
        <f>'Raw Data'!AT572</f>
        <v>25.1</v>
      </c>
    </row>
    <row r="88" spans="1:4" x14ac:dyDescent="0.25">
      <c r="A88" s="4">
        <f>'Raw Data'!AT153</f>
        <v>23.4</v>
      </c>
      <c r="B88" s="4">
        <f>'Raw Data'!AT294</f>
        <v>23.1</v>
      </c>
      <c r="C88" s="4">
        <f>'Raw Data'!AT433</f>
        <v>21.4</v>
      </c>
      <c r="D88" s="4">
        <f>'Raw Data'!AT573</f>
        <v>23.7</v>
      </c>
    </row>
    <row r="89" spans="1:4" x14ac:dyDescent="0.25">
      <c r="A89" s="4">
        <f>'Raw Data'!AT154</f>
        <v>21.9</v>
      </c>
      <c r="B89" s="4">
        <f>'Raw Data'!AT295</f>
        <v>21.5</v>
      </c>
      <c r="C89" s="4">
        <f>'Raw Data'!AT434</f>
        <v>20</v>
      </c>
      <c r="D89" s="4">
        <f>'Raw Data'!AT574</f>
        <v>21.6</v>
      </c>
    </row>
    <row r="90" spans="1:4" x14ac:dyDescent="0.25">
      <c r="A90" s="4">
        <f>'Raw Data'!AT155</f>
        <v>20.6</v>
      </c>
      <c r="B90" s="4">
        <f>'Raw Data'!AT296</f>
        <v>20.9</v>
      </c>
      <c r="C90" s="4">
        <f>'Raw Data'!AT435</f>
        <v>19.3</v>
      </c>
      <c r="D90" s="4">
        <f>'Raw Data'!AT575</f>
        <v>20</v>
      </c>
    </row>
    <row r="91" spans="1:4" x14ac:dyDescent="0.25">
      <c r="A91" s="4">
        <f>'Raw Data'!AT156</f>
        <v>19.399999999999999</v>
      </c>
      <c r="B91" s="4">
        <f>'Raw Data'!AT297</f>
        <v>20.7</v>
      </c>
      <c r="C91" s="4">
        <f>'Raw Data'!AT436</f>
        <v>19.600000000000001</v>
      </c>
      <c r="D91" s="4">
        <f>'Raw Data'!AT576</f>
        <v>19.7</v>
      </c>
    </row>
    <row r="92" spans="1:4" x14ac:dyDescent="0.25">
      <c r="A92" s="4">
        <f>'Raw Data'!AT157</f>
        <v>19.2</v>
      </c>
      <c r="B92" s="4">
        <f>'Raw Data'!AT298</f>
        <v>21.2</v>
      </c>
      <c r="C92" s="4">
        <f>'Raw Data'!AT437</f>
        <v>20.100000000000001</v>
      </c>
      <c r="D92" s="4">
        <f>'Raw Data'!AT577</f>
        <v>19.399999999999999</v>
      </c>
    </row>
    <row r="93" spans="1:4" x14ac:dyDescent="0.25">
      <c r="A93" s="4">
        <f>'Raw Data'!AT158</f>
        <v>19.100000000000001</v>
      </c>
      <c r="B93" s="4">
        <f>'Raw Data'!AT299</f>
        <v>21.6</v>
      </c>
      <c r="C93" s="4">
        <f>'Raw Data'!AT438</f>
        <v>20.9</v>
      </c>
      <c r="D93" s="4">
        <f>'Raw Data'!AT578</f>
        <v>19.8</v>
      </c>
    </row>
    <row r="94" spans="1:4" x14ac:dyDescent="0.25">
      <c r="A94" s="4">
        <f>'Raw Data'!AT159</f>
        <v>19.8</v>
      </c>
      <c r="B94" s="4">
        <f>'Raw Data'!AT300</f>
        <v>23.5</v>
      </c>
      <c r="C94" s="4">
        <f>'Raw Data'!AT439</f>
        <v>21.9</v>
      </c>
      <c r="D94" s="4">
        <f>'Raw Data'!AT579</f>
        <v>20.6</v>
      </c>
    </row>
    <row r="95" spans="1:4" x14ac:dyDescent="0.25">
      <c r="A95" s="4">
        <f>'Raw Data'!AT160</f>
        <v>20.6</v>
      </c>
      <c r="B95" s="4">
        <f>'Raw Data'!AT301</f>
        <v>24.1</v>
      </c>
      <c r="C95" s="4">
        <f>'Raw Data'!AT440</f>
        <v>23.6</v>
      </c>
      <c r="D95" s="4">
        <f>'Raw Data'!AT580</f>
        <v>21.7</v>
      </c>
    </row>
    <row r="96" spans="1:4" x14ac:dyDescent="0.25">
      <c r="A96" s="4">
        <f>'Raw Data'!AT161</f>
        <v>21.3</v>
      </c>
      <c r="B96" s="4">
        <f>'Raw Data'!AT302</f>
        <v>24.9</v>
      </c>
      <c r="C96" s="4">
        <f>'Raw Data'!AT441</f>
        <v>24.7</v>
      </c>
      <c r="D96" s="4">
        <f>'Raw Data'!AT581</f>
        <v>23.2</v>
      </c>
    </row>
    <row r="97" spans="1:4" x14ac:dyDescent="0.25">
      <c r="A97" s="4">
        <f>'Raw Data'!AT162</f>
        <v>23.5</v>
      </c>
      <c r="B97" s="4">
        <f>'Raw Data'!AT303</f>
        <v>26.1</v>
      </c>
      <c r="C97" s="4">
        <f>'Raw Data'!AT442</f>
        <v>25</v>
      </c>
      <c r="D97" s="4">
        <f>'Raw Data'!AT582</f>
        <v>25</v>
      </c>
    </row>
    <row r="98" spans="1:4" x14ac:dyDescent="0.25">
      <c r="A98" s="4">
        <f>'Raw Data'!AT163</f>
        <v>25.1</v>
      </c>
      <c r="B98" s="4">
        <f>'Raw Data'!AT304</f>
        <v>28</v>
      </c>
      <c r="C98" s="4">
        <f>'Raw Data'!AT443</f>
        <v>26.6</v>
      </c>
      <c r="D98" s="4">
        <f>'Raw Data'!AT583</f>
        <v>27.7</v>
      </c>
    </row>
    <row r="99" spans="1:4" x14ac:dyDescent="0.25">
      <c r="A99" s="4">
        <f>'Raw Data'!AT164</f>
        <v>27.2</v>
      </c>
      <c r="B99" s="4">
        <f>'Raw Data'!AT305</f>
        <v>29.7</v>
      </c>
      <c r="C99" s="4">
        <f>'Raw Data'!AT444</f>
        <v>27.5</v>
      </c>
      <c r="D99" s="4">
        <f>'Raw Data'!AT584</f>
        <v>29.2</v>
      </c>
    </row>
    <row r="100" spans="1:4" x14ac:dyDescent="0.25">
      <c r="A100" s="4">
        <f>'Raw Data'!AT165</f>
        <v>27.8</v>
      </c>
      <c r="B100" s="4">
        <f>'Raw Data'!AT306</f>
        <v>30.6</v>
      </c>
      <c r="C100" s="4">
        <f>'Raw Data'!AT445</f>
        <v>29.5</v>
      </c>
      <c r="D100" s="4">
        <f>'Raw Data'!AT585</f>
        <v>30</v>
      </c>
    </row>
    <row r="101" spans="1:4" x14ac:dyDescent="0.25">
      <c r="A101" s="4">
        <f>'Raw Data'!AT166</f>
        <v>29.3</v>
      </c>
      <c r="B101" s="4">
        <f>'Raw Data'!AT307</f>
        <v>31.1</v>
      </c>
      <c r="C101" s="4">
        <f>'Raw Data'!AT446</f>
        <v>30.2</v>
      </c>
      <c r="D101" s="4">
        <f>'Raw Data'!AT586</f>
        <v>31.2</v>
      </c>
    </row>
    <row r="102" spans="1:4" x14ac:dyDescent="0.25">
      <c r="A102" s="4">
        <f>'Raw Data'!AT167</f>
        <v>30.3</v>
      </c>
      <c r="B102" s="4">
        <f>'Raw Data'!AT308</f>
        <v>31.9</v>
      </c>
      <c r="C102" s="4">
        <f>'Raw Data'!AT447</f>
        <v>31</v>
      </c>
      <c r="D102" s="4">
        <f>'Raw Data'!AT587</f>
        <v>31.9</v>
      </c>
    </row>
    <row r="103" spans="1:4" x14ac:dyDescent="0.25">
      <c r="A103" s="4">
        <f>'Raw Data'!AT168</f>
        <v>31</v>
      </c>
      <c r="B103" s="4">
        <f>'Raw Data'!AT309</f>
        <v>31.9</v>
      </c>
      <c r="C103" s="4">
        <f>'Raw Data'!AT448</f>
        <v>30.8</v>
      </c>
      <c r="D103" s="4">
        <f>'Raw Data'!AT588</f>
        <v>32</v>
      </c>
    </row>
    <row r="104" spans="1:4" x14ac:dyDescent="0.25">
      <c r="A104" s="4">
        <f>'Raw Data'!AT169</f>
        <v>31.2</v>
      </c>
      <c r="B104" s="4">
        <f>'Raw Data'!AT310</f>
        <v>32.6</v>
      </c>
      <c r="C104" s="4">
        <f>'Raw Data'!AT449</f>
        <v>31.1</v>
      </c>
      <c r="D104" s="4">
        <f>'Raw Data'!AT589</f>
        <v>32</v>
      </c>
    </row>
    <row r="105" spans="1:4" x14ac:dyDescent="0.25">
      <c r="A105" s="4">
        <f>'Raw Data'!AT170</f>
        <v>31.5</v>
      </c>
      <c r="B105" s="4">
        <f>'Raw Data'!AT311</f>
        <v>33.1</v>
      </c>
      <c r="C105" s="4">
        <f>'Raw Data'!AT450</f>
        <v>30.5</v>
      </c>
      <c r="D105" s="4">
        <f>'Raw Data'!AT590</f>
        <v>31.6</v>
      </c>
    </row>
    <row r="106" spans="1:4" x14ac:dyDescent="0.25">
      <c r="A106" s="4">
        <f>'Raw Data'!AT171</f>
        <v>31.3</v>
      </c>
      <c r="B106" s="4">
        <f>'Raw Data'!AT312</f>
        <v>33.4</v>
      </c>
      <c r="C106" s="4">
        <f>'Raw Data'!AT451</f>
        <v>30.8</v>
      </c>
      <c r="D106" s="4">
        <f>'Raw Data'!AT591</f>
        <v>32.1</v>
      </c>
    </row>
    <row r="107" spans="1:4" x14ac:dyDescent="0.25">
      <c r="A107" s="4">
        <f>'Raw Data'!AT172</f>
        <v>32.1</v>
      </c>
      <c r="B107" s="4">
        <f>'Raw Data'!AT313</f>
        <v>33.799999999999997</v>
      </c>
      <c r="C107" s="4">
        <f>'Raw Data'!AT452</f>
        <v>31.9</v>
      </c>
      <c r="D107" s="4">
        <f>'Raw Data'!AT592</f>
        <v>33.5</v>
      </c>
    </row>
    <row r="108" spans="1:4" x14ac:dyDescent="0.25">
      <c r="A108" s="4">
        <f>'Raw Data'!AT173</f>
        <v>32.700000000000003</v>
      </c>
      <c r="B108" s="4">
        <f>'Raw Data'!AT314</f>
        <v>35.200000000000003</v>
      </c>
      <c r="C108" s="4">
        <f>'Raw Data'!AT453</f>
        <v>33.299999999999997</v>
      </c>
      <c r="D108" s="4">
        <f>'Raw Data'!AT593</f>
        <v>34.9</v>
      </c>
    </row>
    <row r="109" spans="1:4" x14ac:dyDescent="0.25">
      <c r="A109" s="4">
        <f>'Raw Data'!AT174</f>
        <v>33.700000000000003</v>
      </c>
      <c r="B109" s="4">
        <f>'Raw Data'!AT315</f>
        <v>36.200000000000003</v>
      </c>
      <c r="C109" s="4">
        <f>'Raw Data'!AT454</f>
        <v>34.299999999999997</v>
      </c>
      <c r="D109" s="4">
        <f>'Raw Data'!AT594</f>
        <v>35.4</v>
      </c>
    </row>
    <row r="110" spans="1:4" x14ac:dyDescent="0.25">
      <c r="A110" s="4">
        <f>'Raw Data'!AT175</f>
        <v>34.799999999999997</v>
      </c>
      <c r="B110" s="4">
        <f>'Raw Data'!AT316</f>
        <v>36.4</v>
      </c>
      <c r="C110" s="4">
        <f>'Raw Data'!AT455</f>
        <v>35.4</v>
      </c>
      <c r="D110" s="4">
        <f>'Raw Data'!AT595</f>
        <v>34.5</v>
      </c>
    </row>
    <row r="111" spans="1:4" x14ac:dyDescent="0.25">
      <c r="A111" s="4">
        <f>'Raw Data'!AT176</f>
        <v>35</v>
      </c>
      <c r="B111" s="4">
        <f>'Raw Data'!AT317</f>
        <v>36.4</v>
      </c>
      <c r="C111" s="4">
        <f>'Raw Data'!AT456</f>
        <v>35.1</v>
      </c>
      <c r="D111" s="4">
        <f>'Raw Data'!AT596</f>
        <v>33.9</v>
      </c>
    </row>
    <row r="112" spans="1:4" x14ac:dyDescent="0.25">
      <c r="A112" s="4">
        <f>'Raw Data'!AT177</f>
        <v>35.200000000000003</v>
      </c>
      <c r="B112" s="4">
        <f>'Raw Data'!AT318</f>
        <v>36.1</v>
      </c>
      <c r="C112" s="4">
        <f>'Raw Data'!AT457</f>
        <v>35.1</v>
      </c>
      <c r="D112" s="4">
        <f>'Raw Data'!AT597</f>
        <v>33.700000000000003</v>
      </c>
    </row>
    <row r="113" spans="1:4" x14ac:dyDescent="0.25">
      <c r="A113" s="4">
        <f>'Raw Data'!AT178</f>
        <v>35.299999999999997</v>
      </c>
      <c r="B113" s="4">
        <f>'Raw Data'!AT319</f>
        <v>33.200000000000003</v>
      </c>
      <c r="C113" s="4">
        <f>'Raw Data'!AT458</f>
        <v>34.799999999999997</v>
      </c>
      <c r="D113" s="4">
        <f>'Raw Data'!AT598</f>
        <v>33.700000000000003</v>
      </c>
    </row>
    <row r="114" spans="1:4" x14ac:dyDescent="0.25">
      <c r="A114" s="4">
        <f>'Raw Data'!AT179</f>
        <v>35</v>
      </c>
      <c r="B114" s="4">
        <f>'Raw Data'!AT320</f>
        <v>33.6</v>
      </c>
      <c r="C114" s="4">
        <f>'Raw Data'!AT459</f>
        <v>32.6</v>
      </c>
      <c r="D114" s="4">
        <f>'Raw Data'!AT599</f>
        <v>34.5</v>
      </c>
    </row>
    <row r="115" spans="1:4" x14ac:dyDescent="0.25">
      <c r="A115" s="4">
        <f>'Raw Data'!AT180</f>
        <v>33.1</v>
      </c>
      <c r="B115" s="4">
        <f>'Raw Data'!AT321</f>
        <v>35.799999999999997</v>
      </c>
      <c r="C115" s="4">
        <f>'Raw Data'!AT460</f>
        <v>32.9</v>
      </c>
      <c r="D115" s="4">
        <f>'Raw Data'!AT600</f>
        <v>35</v>
      </c>
    </row>
    <row r="116" spans="1:4" x14ac:dyDescent="0.25">
      <c r="A116" s="4">
        <f>'Raw Data'!AT181</f>
        <v>33.700000000000003</v>
      </c>
      <c r="B116" s="4">
        <f>'Raw Data'!AT322</f>
        <v>37.9</v>
      </c>
      <c r="C116" s="4">
        <f>'Raw Data'!AT461</f>
        <v>34.4</v>
      </c>
      <c r="D116" s="4">
        <f>'Raw Data'!AT601</f>
        <v>36.5</v>
      </c>
    </row>
    <row r="117" spans="1:4" x14ac:dyDescent="0.25">
      <c r="A117" s="4">
        <f>'Raw Data'!AT182</f>
        <v>34.9</v>
      </c>
      <c r="B117" s="4">
        <f>'Raw Data'!AT323</f>
        <v>39.9</v>
      </c>
      <c r="C117" s="4">
        <f>'Raw Data'!AT462</f>
        <v>36.5</v>
      </c>
      <c r="D117" s="4">
        <f>'Raw Data'!AT602</f>
        <v>37.6</v>
      </c>
    </row>
    <row r="118" spans="1:4" x14ac:dyDescent="0.25">
      <c r="A118" s="4">
        <f>'Raw Data'!AT183</f>
        <v>37.1</v>
      </c>
      <c r="B118" s="4">
        <f>'Raw Data'!AT324</f>
        <v>41.9</v>
      </c>
      <c r="C118" s="4">
        <f>'Raw Data'!AT463</f>
        <v>37.9</v>
      </c>
      <c r="D118" s="4">
        <f>'Raw Data'!AT603</f>
        <v>38.9</v>
      </c>
    </row>
    <row r="119" spans="1:4" x14ac:dyDescent="0.25">
      <c r="A119" s="4">
        <f>'Raw Data'!AT184</f>
        <v>38</v>
      </c>
      <c r="B119" s="4">
        <f>'Raw Data'!AT325</f>
        <v>42.6</v>
      </c>
      <c r="C119" s="4">
        <f>'Raw Data'!AT464</f>
        <v>39.6</v>
      </c>
      <c r="D119" s="4">
        <f>'Raw Data'!AT604</f>
        <v>39.799999999999997</v>
      </c>
    </row>
    <row r="120" spans="1:4" x14ac:dyDescent="0.25">
      <c r="A120" s="4">
        <f>'Raw Data'!AT185</f>
        <v>39.4</v>
      </c>
      <c r="B120" s="4">
        <f>'Raw Data'!AT326</f>
        <v>44.1</v>
      </c>
      <c r="C120" s="4">
        <f>'Raw Data'!AT465</f>
        <v>41.9</v>
      </c>
      <c r="D120" s="4">
        <f>'Raw Data'!AT605</f>
        <v>41.4</v>
      </c>
    </row>
    <row r="121" spans="1:4" x14ac:dyDescent="0.25">
      <c r="A121" s="4">
        <f>'Raw Data'!AT186</f>
        <v>41.5</v>
      </c>
      <c r="B121" s="4">
        <f>'Raw Data'!AT327</f>
        <v>45.3</v>
      </c>
      <c r="C121" s="4">
        <f>'Raw Data'!AT466</f>
        <v>43.2</v>
      </c>
      <c r="D121" s="4">
        <f>'Raw Data'!AT606</f>
        <v>42.2</v>
      </c>
    </row>
    <row r="122" spans="1:4" x14ac:dyDescent="0.25">
      <c r="A122" s="4">
        <f>'Raw Data'!AT187</f>
        <v>42.1</v>
      </c>
      <c r="B122" s="4">
        <f>'Raw Data'!AT328</f>
        <v>46.3</v>
      </c>
      <c r="C122" s="4">
        <f>'Raw Data'!AT467</f>
        <v>44.2</v>
      </c>
      <c r="D122" s="4">
        <f>'Raw Data'!AT607</f>
        <v>43.3</v>
      </c>
    </row>
    <row r="123" spans="1:4" x14ac:dyDescent="0.25">
      <c r="A123" s="4">
        <f>'Raw Data'!AT188</f>
        <v>42.9</v>
      </c>
      <c r="B123" s="4">
        <f>'Raw Data'!AT329</f>
        <v>46.1</v>
      </c>
      <c r="C123" s="4">
        <f>'Raw Data'!AT468</f>
        <v>46</v>
      </c>
      <c r="D123" s="4">
        <f>'Raw Data'!AT608</f>
        <v>45.4</v>
      </c>
    </row>
    <row r="124" spans="1:4" x14ac:dyDescent="0.25">
      <c r="A124" s="4">
        <f>'Raw Data'!AT189</f>
        <v>43.8</v>
      </c>
      <c r="B124" s="4">
        <f>'Raw Data'!AT330</f>
        <v>45.1</v>
      </c>
      <c r="C124" s="4">
        <f>'Raw Data'!AT469</f>
        <v>45.2</v>
      </c>
      <c r="D124" s="4">
        <f>'Raw Data'!AT609</f>
        <v>45.5</v>
      </c>
    </row>
    <row r="125" spans="1:4" x14ac:dyDescent="0.25">
      <c r="A125" s="4">
        <f>'Raw Data'!AT190</f>
        <v>46.5</v>
      </c>
      <c r="B125" s="4">
        <f>'Raw Data'!AT331</f>
        <v>41.5</v>
      </c>
      <c r="C125" s="4">
        <f>'Raw Data'!AT470</f>
        <v>44.5</v>
      </c>
      <c r="D125" s="4">
        <f>'Raw Data'!AT610</f>
        <v>45.6</v>
      </c>
    </row>
    <row r="126" spans="1:4" x14ac:dyDescent="0.25">
      <c r="A126" s="4">
        <f>'Raw Data'!AT191</f>
        <v>47.9</v>
      </c>
      <c r="B126" s="4">
        <f>'Raw Data'!AT332</f>
        <v>38.200000000000003</v>
      </c>
      <c r="C126" s="4">
        <f>'Raw Data'!AT471</f>
        <v>43</v>
      </c>
      <c r="D126" s="4">
        <f>'Raw Data'!AT611</f>
        <v>42.9</v>
      </c>
    </row>
    <row r="127" spans="1:4" x14ac:dyDescent="0.25">
      <c r="A127" s="4">
        <f>'Raw Data'!AT192</f>
        <v>46.2</v>
      </c>
      <c r="B127" s="4">
        <f>'Raw Data'!AT333</f>
        <v>35.4</v>
      </c>
      <c r="C127" s="4">
        <f>'Raw Data'!AT472</f>
        <v>38</v>
      </c>
      <c r="D127" s="4">
        <f>'Raw Data'!AT612</f>
        <v>40.6</v>
      </c>
    </row>
    <row r="128" spans="1:4" x14ac:dyDescent="0.25">
      <c r="A128" s="4">
        <f>'Raw Data'!AT193</f>
        <v>41.9</v>
      </c>
      <c r="B128" s="4">
        <f>'Raw Data'!AT334</f>
        <v>31.4</v>
      </c>
      <c r="C128" s="4">
        <f>'Raw Data'!AT473</f>
        <v>32.4</v>
      </c>
      <c r="D128" s="4">
        <f>'Raw Data'!AT613</f>
        <v>37.4</v>
      </c>
    </row>
    <row r="129" spans="1:4" x14ac:dyDescent="0.25">
      <c r="A129" s="4">
        <f>'Raw Data'!AT194</f>
        <v>39.799999999999997</v>
      </c>
      <c r="B129" s="4">
        <f>'Raw Data'!AT335</f>
        <v>28.9</v>
      </c>
      <c r="C129" s="4">
        <f>'Raw Data'!AT474</f>
        <v>30.8</v>
      </c>
      <c r="D129" s="4">
        <f>'Raw Data'!AT614</f>
        <v>34.4</v>
      </c>
    </row>
    <row r="130" spans="1:4" x14ac:dyDescent="0.25">
      <c r="A130" s="4">
        <f>'Raw Data'!AT195</f>
        <v>36.6</v>
      </c>
      <c r="B130" s="4">
        <f>'Raw Data'!AT336</f>
        <v>26.9</v>
      </c>
      <c r="C130" s="4">
        <f>'Raw Data'!AT475</f>
        <v>28.5</v>
      </c>
      <c r="D130" s="4">
        <f>'Raw Data'!AT615</f>
        <v>31.3</v>
      </c>
    </row>
    <row r="131" spans="1:4" x14ac:dyDescent="0.25">
      <c r="A131" s="4">
        <f>'Raw Data'!AT196</f>
        <v>31.4</v>
      </c>
      <c r="B131" s="4">
        <f>'Raw Data'!AT337</f>
        <v>26.5</v>
      </c>
      <c r="C131" s="4">
        <f>'Raw Data'!AT476</f>
        <v>28.3</v>
      </c>
      <c r="D131" s="4">
        <f>'Raw Data'!AT616</f>
        <v>30.2</v>
      </c>
    </row>
    <row r="132" spans="1:4" x14ac:dyDescent="0.25">
      <c r="A132" s="4">
        <f>'Raw Data'!AT197</f>
        <v>30</v>
      </c>
      <c r="B132" s="4">
        <f>'Raw Data'!AT338</f>
        <v>26.2</v>
      </c>
      <c r="C132" s="4">
        <f>'Raw Data'!AT477</f>
        <v>27.5</v>
      </c>
      <c r="D132" s="4">
        <f>'Raw Data'!AT617</f>
        <v>28.5</v>
      </c>
    </row>
    <row r="133" spans="1:4" x14ac:dyDescent="0.25">
      <c r="A133" s="4">
        <f>'Raw Data'!AT198</f>
        <v>30.5</v>
      </c>
      <c r="B133" s="4">
        <f>'Raw Data'!AT339</f>
        <v>26.4</v>
      </c>
      <c r="C133" s="4">
        <f>'Raw Data'!AT478</f>
        <v>26.8</v>
      </c>
      <c r="D133" s="4">
        <f>'Raw Data'!AT618</f>
        <v>26.7</v>
      </c>
    </row>
    <row r="134" spans="1:4" x14ac:dyDescent="0.25">
      <c r="A134" s="4">
        <f>'Raw Data'!AT199</f>
        <v>30.2</v>
      </c>
      <c r="B134" s="4">
        <f>'Raw Data'!AT340</f>
        <v>26.5</v>
      </c>
      <c r="C134" s="4">
        <f>'Raw Data'!AT479</f>
        <v>26.8</v>
      </c>
      <c r="D134" s="4">
        <f>'Raw Data'!AT619</f>
        <v>26.2</v>
      </c>
    </row>
    <row r="135" spans="1:4" x14ac:dyDescent="0.25">
      <c r="A135" s="4">
        <f>'Raw Data'!AT200</f>
        <v>29.6</v>
      </c>
      <c r="B135" s="4">
        <f>'Raw Data'!AT341</f>
        <v>26.5</v>
      </c>
      <c r="C135" s="4">
        <f>'Raw Data'!AT480</f>
        <v>26.6</v>
      </c>
      <c r="D135" s="4">
        <f>'Raw Data'!AT620</f>
        <v>26.8</v>
      </c>
    </row>
    <row r="136" spans="1:4" x14ac:dyDescent="0.25">
      <c r="A136" s="4">
        <f>'Raw Data'!AT201</f>
        <v>28.5</v>
      </c>
      <c r="B136" s="4">
        <f>'Raw Data'!AT342</f>
        <v>27.3</v>
      </c>
      <c r="C136" s="4">
        <f>'Raw Data'!AT481</f>
        <v>26.9</v>
      </c>
      <c r="D136" s="4">
        <f>'Raw Data'!AT621</f>
        <v>27.4</v>
      </c>
    </row>
    <row r="137" spans="1:4" x14ac:dyDescent="0.25">
      <c r="A137" s="4">
        <f>'Raw Data'!AT202</f>
        <v>28.8</v>
      </c>
      <c r="B137" s="4">
        <f>'Raw Data'!AT343</f>
        <v>27.8</v>
      </c>
      <c r="C137" s="4">
        <f>'Raw Data'!AT482</f>
        <v>27.7</v>
      </c>
      <c r="D137" s="4">
        <f>'Raw Data'!AT622</f>
        <v>29.6</v>
      </c>
    </row>
    <row r="138" spans="1:4" x14ac:dyDescent="0.25">
      <c r="A138" s="4">
        <f>'Raw Data'!AT203</f>
        <v>28.5</v>
      </c>
      <c r="B138" s="4">
        <f>'Raw Data'!AT344</f>
        <v>30.5</v>
      </c>
      <c r="C138" s="4">
        <f>'Raw Data'!AT483</f>
        <v>29.3</v>
      </c>
      <c r="D138" s="4">
        <f>'Raw Data'!AT623</f>
        <v>29.8</v>
      </c>
    </row>
    <row r="139" spans="1:4" x14ac:dyDescent="0.25">
      <c r="A139" s="4">
        <f>'Raw Data'!AT204</f>
        <v>29.9</v>
      </c>
      <c r="B139" s="4">
        <f>'Raw Data'!AT345</f>
        <v>32</v>
      </c>
      <c r="C139" s="4">
        <f>'Raw Data'!AT484</f>
        <v>32.4</v>
      </c>
      <c r="D139" s="4">
        <f>'Raw Data'!AT624</f>
        <v>33.200000000000003</v>
      </c>
    </row>
    <row r="140" spans="1:4" x14ac:dyDescent="0.25">
      <c r="A140" s="4">
        <f>'Raw Data'!AT205</f>
        <v>33.5</v>
      </c>
      <c r="B140" s="4">
        <f>'Raw Data'!AT346</f>
        <v>34</v>
      </c>
      <c r="C140" s="4">
        <f>'Raw Data'!AT485</f>
        <v>32.5</v>
      </c>
      <c r="D140" s="4">
        <f>'Raw Data'!AT625</f>
        <v>34.1</v>
      </c>
    </row>
    <row r="141" spans="1:4" x14ac:dyDescent="0.25">
      <c r="A141" s="4">
        <f>'Raw Data'!AT206</f>
        <v>33</v>
      </c>
      <c r="B141" s="4">
        <f>'Raw Data'!AT347</f>
        <v>35.9</v>
      </c>
      <c r="C141" s="4">
        <f>'Raw Data'!AT486</f>
        <v>34.200000000000003</v>
      </c>
      <c r="D141" s="4">
        <f>'Raw Data'!AT626</f>
        <v>36.1</v>
      </c>
    </row>
    <row r="142" spans="1:4" x14ac:dyDescent="0.25">
      <c r="A142" s="4">
        <f>'Raw Data'!AT207</f>
        <v>35.200000000000003</v>
      </c>
      <c r="B142" s="4">
        <f>'Raw Data'!AT348</f>
        <v>36.700000000000003</v>
      </c>
      <c r="C142" s="4">
        <f>'Raw Data'!AT487</f>
        <v>35.6</v>
      </c>
      <c r="D142" s="4">
        <f>'Raw Data'!AT627</f>
        <v>36.200000000000003</v>
      </c>
    </row>
    <row r="143" spans="1:4" x14ac:dyDescent="0.25">
      <c r="A143" s="4">
        <f>'Raw Data'!AT208</f>
        <v>35.700000000000003</v>
      </c>
      <c r="B143" s="4">
        <f>'Raw Data'!AT349</f>
        <v>36.4</v>
      </c>
      <c r="C143" s="4">
        <f>'Raw Data'!AT488</f>
        <v>35.799999999999997</v>
      </c>
      <c r="D143" s="4">
        <f>'Raw Data'!AT628</f>
        <v>35.700000000000003</v>
      </c>
    </row>
    <row r="144" spans="1:4" x14ac:dyDescent="0.25">
      <c r="A144" s="4">
        <f>'Raw Data'!AT209</f>
        <v>35.299999999999997</v>
      </c>
      <c r="C144" s="4">
        <f>'Raw Data'!AT489</f>
        <v>35.9</v>
      </c>
      <c r="D144" s="4">
        <f>'Raw Data'!AT629</f>
        <v>34.799999999999997</v>
      </c>
    </row>
    <row r="145" spans="1:1" x14ac:dyDescent="0.25">
      <c r="A145" s="4">
        <f>'Raw Data'!AT210</f>
        <v>35.1</v>
      </c>
    </row>
  </sheetData>
  <customSheetViews>
    <customSheetView guid="{2B424CCC-7244-4294-A128-8AE125D4F682}">
      <selection activeCell="D14" sqref="D14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87"/>
  <sheetViews>
    <sheetView zoomScaleNormal="100" workbookViewId="0">
      <pane xSplit="2" ySplit="9" topLeftCell="BQ10" activePane="bottomRight" state="frozen"/>
      <selection pane="topRight" activeCell="C1" sqref="C1"/>
      <selection pane="bottomLeft" activeCell="A10" sqref="A10"/>
      <selection pane="bottomRight" activeCell="BY8" sqref="BY8:CB8"/>
    </sheetView>
  </sheetViews>
  <sheetFormatPr defaultRowHeight="15" x14ac:dyDescent="0.25"/>
  <cols>
    <col min="1" max="1" width="13.85546875" style="4" bestFit="1" customWidth="1"/>
    <col min="2" max="2" width="13.28515625" style="4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13" width="12" style="4" bestFit="1" customWidth="1"/>
    <col min="14" max="14" width="11" style="4" bestFit="1" customWidth="1"/>
    <col min="15" max="15" width="12" style="4" bestFit="1" customWidth="1"/>
    <col min="16" max="16" width="11" style="4" bestFit="1" customWidth="1"/>
    <col min="17" max="17" width="12" style="4" bestFit="1" customWidth="1"/>
    <col min="18" max="18" width="11" style="4" bestFit="1" customWidth="1"/>
    <col min="19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customWidth="1"/>
    <col min="81" max="81" width="14.7109375" style="4" bestFit="1" customWidth="1"/>
    <col min="82" max="82" width="3.5703125" style="4" customWidth="1"/>
    <col min="83" max="86" width="12" style="4" bestFit="1" customWidth="1"/>
    <col min="87" max="87" width="14.7109375" style="4" bestFit="1" customWidth="1"/>
    <col min="88" max="16384" width="9.140625" style="4"/>
  </cols>
  <sheetData>
    <row r="1" spans="1:87" s="1" customFormat="1" x14ac:dyDescent="0.25">
      <c r="A1" s="6" t="s">
        <v>0</v>
      </c>
      <c r="B1" s="7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6" t="s">
        <v>72</v>
      </c>
      <c r="B2" s="7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193</v>
      </c>
      <c r="CI2" s="1" t="s">
        <v>193</v>
      </c>
    </row>
    <row r="3" spans="1:87" s="1" customFormat="1" x14ac:dyDescent="0.25">
      <c r="A3" s="6" t="s">
        <v>145</v>
      </c>
      <c r="B3" s="7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s="14" customFormat="1" x14ac:dyDescent="0.25">
      <c r="A4" s="6" t="str">
        <f>'Lap Breaks'!A2</f>
        <v>Cells 69-210</v>
      </c>
    </row>
    <row r="5" spans="1:87" s="14" customFormat="1" x14ac:dyDescent="0.25">
      <c r="A5" s="14" t="s">
        <v>169</v>
      </c>
      <c r="C5" s="14">
        <f>AVERAGE(C10:C200)</f>
        <v>13.276901408450703</v>
      </c>
      <c r="D5" s="14">
        <f t="shared" ref="D5:BO5" si="0">AVERAGE(D10:D200)</f>
        <v>0.32257816901408454</v>
      </c>
      <c r="E5" s="14">
        <f t="shared" si="0"/>
        <v>3225.7885813521129</v>
      </c>
      <c r="F5" s="14">
        <f t="shared" si="0"/>
        <v>254.05633802816905</v>
      </c>
      <c r="G5" s="14">
        <f t="shared" si="0"/>
        <v>3.0007042253521119</v>
      </c>
      <c r="H5" s="14">
        <f t="shared" si="0"/>
        <v>218.10704225352106</v>
      </c>
      <c r="I5" s="14" t="e">
        <f t="shared" si="0"/>
        <v>#DIV/0!</v>
      </c>
      <c r="J5" s="14">
        <f t="shared" si="0"/>
        <v>2.0469718309859162</v>
      </c>
      <c r="K5" s="14">
        <f t="shared" si="0"/>
        <v>0.86267042253521153</v>
      </c>
      <c r="L5" s="14">
        <f t="shared" si="0"/>
        <v>11.440773943661975</v>
      </c>
      <c r="M5" s="14">
        <f t="shared" si="0"/>
        <v>0.27393732394366183</v>
      </c>
      <c r="N5" s="14">
        <f t="shared" si="0"/>
        <v>219.53126549295771</v>
      </c>
      <c r="O5" s="14">
        <f t="shared" si="0"/>
        <v>4.3149788732394336</v>
      </c>
      <c r="P5" s="14">
        <f t="shared" si="0"/>
        <v>223.85070422535202</v>
      </c>
      <c r="Q5" s="14">
        <f t="shared" si="0"/>
        <v>169.56747605633805</v>
      </c>
      <c r="R5" s="14">
        <f t="shared" si="0"/>
        <v>3.327809154929577</v>
      </c>
      <c r="S5" s="14">
        <f t="shared" si="0"/>
        <v>172.89718309859157</v>
      </c>
      <c r="T5" s="14">
        <f t="shared" si="0"/>
        <v>218.10752112676062</v>
      </c>
      <c r="U5" s="14" t="e">
        <f t="shared" si="0"/>
        <v>#DIV/0!</v>
      </c>
      <c r="V5" s="14" t="e">
        <f t="shared" si="0"/>
        <v>#DIV/0!</v>
      </c>
      <c r="W5" s="14">
        <f t="shared" si="0"/>
        <v>0</v>
      </c>
      <c r="X5" s="14">
        <f t="shared" si="0"/>
        <v>1.7637450704225353</v>
      </c>
      <c r="Y5" s="14">
        <f t="shared" si="0"/>
        <v>12.046478873239428</v>
      </c>
      <c r="Z5" s="14">
        <f t="shared" si="0"/>
        <v>856.22535211267609</v>
      </c>
      <c r="AA5" s="14">
        <f t="shared" si="0"/>
        <v>869.31690140845069</v>
      </c>
      <c r="AB5" s="14">
        <f t="shared" si="0"/>
        <v>859.07042253521126</v>
      </c>
      <c r="AC5" s="14">
        <f t="shared" si="0"/>
        <v>69.549295774647888</v>
      </c>
      <c r="AD5" s="14">
        <f t="shared" si="0"/>
        <v>12.051971830985918</v>
      </c>
      <c r="AE5" s="14">
        <f t="shared" si="0"/>
        <v>0.27584507042253459</v>
      </c>
      <c r="AF5" s="14">
        <f t="shared" si="0"/>
        <v>982.12676056338023</v>
      </c>
      <c r="AG5" s="14">
        <f t="shared" si="0"/>
        <v>-6</v>
      </c>
      <c r="AH5" s="14">
        <f t="shared" si="0"/>
        <v>10.850408450704226</v>
      </c>
      <c r="AI5" s="14">
        <f t="shared" si="0"/>
        <v>13</v>
      </c>
      <c r="AJ5" s="14">
        <f t="shared" si="0"/>
        <v>120.05352112676056</v>
      </c>
      <c r="AK5" s="14">
        <f t="shared" si="0"/>
        <v>119.67394366197186</v>
      </c>
      <c r="AL5" s="14">
        <f t="shared" si="0"/>
        <v>5.2443661971830977</v>
      </c>
      <c r="AM5" s="14">
        <f t="shared" si="0"/>
        <v>142</v>
      </c>
      <c r="AN5" s="14" t="e">
        <f t="shared" si="0"/>
        <v>#DIV/0!</v>
      </c>
      <c r="AO5" s="14">
        <f t="shared" si="0"/>
        <v>2</v>
      </c>
      <c r="AP5" s="14">
        <f t="shared" si="0"/>
        <v>0.62946180555555542</v>
      </c>
      <c r="AQ5" s="14">
        <f t="shared" si="0"/>
        <v>47.161499415492926</v>
      </c>
      <c r="AR5" s="14">
        <f t="shared" si="0"/>
        <v>-88.487470126760556</v>
      </c>
      <c r="AS5" s="14">
        <f t="shared" si="0"/>
        <v>315.11549295774643</v>
      </c>
      <c r="AT5" s="14">
        <f t="shared" si="0"/>
        <v>32.950704225352119</v>
      </c>
      <c r="AU5" s="14">
        <f t="shared" si="0"/>
        <v>12</v>
      </c>
      <c r="AV5" s="14">
        <f t="shared" si="0"/>
        <v>11.345070422535212</v>
      </c>
      <c r="AW5" s="14" t="e">
        <f t="shared" si="0"/>
        <v>#DIV/0!</v>
      </c>
      <c r="AX5" s="14">
        <f t="shared" si="0"/>
        <v>1.3260785352112674</v>
      </c>
      <c r="AY5" s="14">
        <f t="shared" si="0"/>
        <v>1.3444531126760566</v>
      </c>
      <c r="AZ5" s="14">
        <f t="shared" si="0"/>
        <v>2.2112736619718314</v>
      </c>
      <c r="BA5" s="14">
        <f t="shared" si="0"/>
        <v>11.153999999999998</v>
      </c>
      <c r="BB5" s="14">
        <f t="shared" si="0"/>
        <v>12.506971830985913</v>
      </c>
      <c r="BC5" s="14">
        <f t="shared" si="0"/>
        <v>1.1207746478873237</v>
      </c>
      <c r="BD5" s="14">
        <f t="shared" si="0"/>
        <v>15.944204225352115</v>
      </c>
      <c r="BE5" s="14">
        <f t="shared" si="0"/>
        <v>2362.6554999999998</v>
      </c>
      <c r="BF5" s="14">
        <f t="shared" si="0"/>
        <v>33.403098591549281</v>
      </c>
      <c r="BG5" s="14">
        <f t="shared" si="0"/>
        <v>4.8571830985915483</v>
      </c>
      <c r="BH5" s="14">
        <f t="shared" si="0"/>
        <v>9.4394366197183097E-2</v>
      </c>
      <c r="BI5" s="14">
        <f t="shared" si="0"/>
        <v>4.9516408450704228</v>
      </c>
      <c r="BJ5" s="14">
        <f t="shared" si="0"/>
        <v>3.751795774647888</v>
      </c>
      <c r="BK5" s="14">
        <f t="shared" si="0"/>
        <v>7.280985915492956E-2</v>
      </c>
      <c r="BL5" s="14">
        <f t="shared" si="0"/>
        <v>3.8245704225352117</v>
      </c>
      <c r="BM5" s="14">
        <f t="shared" si="0"/>
        <v>1.8303176056338033</v>
      </c>
      <c r="BN5" s="14" t="e">
        <f t="shared" si="0"/>
        <v>#DIV/0!</v>
      </c>
      <c r="BO5" s="14" t="e">
        <f t="shared" si="0"/>
        <v>#DIV/0!</v>
      </c>
      <c r="BP5" s="14" t="e">
        <f t="shared" ref="BP5:BV5" si="1">AVERAGE(BP10:BP200)</f>
        <v>#DIV/0!</v>
      </c>
      <c r="BQ5" s="14">
        <f t="shared" si="1"/>
        <v>265.49328873239432</v>
      </c>
      <c r="BR5" s="14">
        <f t="shared" si="1"/>
        <v>0.31301359859154937</v>
      </c>
      <c r="BS5" s="14">
        <f t="shared" si="1"/>
        <v>-5</v>
      </c>
      <c r="BT5" s="14">
        <f t="shared" si="1"/>
        <v>0.25144614788732389</v>
      </c>
      <c r="BU5" s="14">
        <f t="shared" si="1"/>
        <v>7.6492696971830965</v>
      </c>
      <c r="BV5" s="14">
        <f t="shared" si="1"/>
        <v>5.079212352112676</v>
      </c>
      <c r="BW5" s="14">
        <f>AVERAGE(BW10:BW200)</f>
        <v>2.0209370539957754</v>
      </c>
      <c r="BX5" s="23"/>
      <c r="BY5" s="14">
        <f>AVERAGE(BY10:BY200)</f>
        <v>13825.032692489207</v>
      </c>
      <c r="BZ5" s="14">
        <f t="shared" ref="BZ5:CB5" si="2">AVERAGE(BZ10:BZ200)</f>
        <v>271.11067974340733</v>
      </c>
      <c r="CA5" s="14">
        <f t="shared" si="2"/>
        <v>21.838862799690823</v>
      </c>
      <c r="CB5" s="14">
        <f t="shared" si="2"/>
        <v>13.15914475266681</v>
      </c>
      <c r="CC5" s="24">
        <f>BZ8/(141/3600)+CB8/(141/3600)+CA8/(141/3600)</f>
        <v>308.2796708936072</v>
      </c>
      <c r="CD5" s="23"/>
      <c r="CE5" s="22">
        <f>BY8/$AT8</f>
        <v>419.56713877612037</v>
      </c>
      <c r="CF5" s="22">
        <f>BZ8/$AT8</f>
        <v>8.2277658738114621</v>
      </c>
      <c r="CG5" s="22">
        <f>CA8/$AT8</f>
        <v>0.66277378020006328</v>
      </c>
      <c r="CH5" s="22">
        <f>CB8/$AT8</f>
        <v>0.39935852850581038</v>
      </c>
      <c r="CI5" s="25">
        <f>(BZ8+CB8+CA8)/AT8</f>
        <v>9.2898981825173372</v>
      </c>
    </row>
    <row r="6" spans="1:87" s="14" customFormat="1" x14ac:dyDescent="0.25">
      <c r="A6" s="14" t="s">
        <v>170</v>
      </c>
      <c r="C6" s="14">
        <f>MIN(C10:C200)</f>
        <v>7.9329999999999998</v>
      </c>
      <c r="D6" s="14">
        <f t="shared" ref="D6:BO6" si="3">MIN(D10:D200)</f>
        <v>4.0000000000000002E-4</v>
      </c>
      <c r="E6" s="14">
        <f t="shared" si="3"/>
        <v>4</v>
      </c>
      <c r="F6" s="14">
        <f t="shared" si="3"/>
        <v>17.600000000000001</v>
      </c>
      <c r="G6" s="14">
        <f t="shared" si="3"/>
        <v>-13.6</v>
      </c>
      <c r="H6" s="14">
        <f t="shared" si="3"/>
        <v>38.1</v>
      </c>
      <c r="I6" s="14">
        <f t="shared" si="3"/>
        <v>0</v>
      </c>
      <c r="J6" s="14">
        <f t="shared" si="3"/>
        <v>0.5</v>
      </c>
      <c r="K6" s="14">
        <f t="shared" si="3"/>
        <v>0.83930000000000005</v>
      </c>
      <c r="L6" s="14">
        <f t="shared" si="3"/>
        <v>7.2744</v>
      </c>
      <c r="M6" s="14">
        <f t="shared" si="3"/>
        <v>4.0000000000000002E-4</v>
      </c>
      <c r="N6" s="14">
        <f t="shared" si="3"/>
        <v>14.7963</v>
      </c>
      <c r="O6" s="14">
        <f t="shared" si="3"/>
        <v>0</v>
      </c>
      <c r="P6" s="14">
        <f t="shared" si="3"/>
        <v>21.9</v>
      </c>
      <c r="Q6" s="14">
        <f t="shared" si="3"/>
        <v>11.3216</v>
      </c>
      <c r="R6" s="14">
        <f t="shared" si="3"/>
        <v>0</v>
      </c>
      <c r="S6" s="14">
        <f t="shared" si="3"/>
        <v>16.8</v>
      </c>
      <c r="T6" s="14">
        <f t="shared" si="3"/>
        <v>38.067999999999998</v>
      </c>
      <c r="U6" s="14">
        <f t="shared" si="3"/>
        <v>0</v>
      </c>
      <c r="V6" s="14">
        <f t="shared" si="3"/>
        <v>0</v>
      </c>
      <c r="W6" s="14">
        <f t="shared" si="3"/>
        <v>0</v>
      </c>
      <c r="X6" s="14">
        <f t="shared" si="3"/>
        <v>0.42670000000000002</v>
      </c>
      <c r="Y6" s="14">
        <f t="shared" si="3"/>
        <v>11.7</v>
      </c>
      <c r="Z6" s="14">
        <f t="shared" si="3"/>
        <v>846</v>
      </c>
      <c r="AA6" s="14">
        <f t="shared" si="3"/>
        <v>859</v>
      </c>
      <c r="AB6" s="14">
        <f t="shared" si="3"/>
        <v>848</v>
      </c>
      <c r="AC6" s="14">
        <f t="shared" si="3"/>
        <v>56</v>
      </c>
      <c r="AD6" s="14">
        <f t="shared" si="3"/>
        <v>9.6999999999999993</v>
      </c>
      <c r="AE6" s="14">
        <f t="shared" si="3"/>
        <v>0.22</v>
      </c>
      <c r="AF6" s="14">
        <f t="shared" si="3"/>
        <v>981</v>
      </c>
      <c r="AG6" s="14">
        <f t="shared" si="3"/>
        <v>-6</v>
      </c>
      <c r="AH6" s="14">
        <f t="shared" si="3"/>
        <v>9.2420000000000009</v>
      </c>
      <c r="AI6" s="14">
        <f t="shared" si="3"/>
        <v>13</v>
      </c>
      <c r="AJ6" s="14">
        <f t="shared" si="3"/>
        <v>118</v>
      </c>
      <c r="AK6" s="14">
        <f t="shared" si="3"/>
        <v>117</v>
      </c>
      <c r="AL6" s="14">
        <f t="shared" si="3"/>
        <v>4.5</v>
      </c>
      <c r="AM6" s="14">
        <f t="shared" si="3"/>
        <v>142</v>
      </c>
      <c r="AN6" s="14">
        <f t="shared" si="3"/>
        <v>0</v>
      </c>
      <c r="AO6" s="14">
        <f t="shared" si="3"/>
        <v>2</v>
      </c>
      <c r="AP6" s="14">
        <f t="shared" si="3"/>
        <v>0.62864583333333335</v>
      </c>
      <c r="AQ6" s="14">
        <f t="shared" si="3"/>
        <v>47.158524999999997</v>
      </c>
      <c r="AR6" s="14">
        <f t="shared" si="3"/>
        <v>-88.491950000000003</v>
      </c>
      <c r="AS6" s="14">
        <f t="shared" si="3"/>
        <v>308.89999999999998</v>
      </c>
      <c r="AT6" s="14">
        <f t="shared" si="3"/>
        <v>3</v>
      </c>
      <c r="AU6" s="14">
        <f t="shared" si="3"/>
        <v>12</v>
      </c>
      <c r="AV6" s="14">
        <f t="shared" si="3"/>
        <v>5</v>
      </c>
      <c r="AW6" s="14">
        <f t="shared" si="3"/>
        <v>0</v>
      </c>
      <c r="AX6" s="14">
        <f t="shared" si="3"/>
        <v>0.8</v>
      </c>
      <c r="AY6" s="14">
        <f t="shared" si="3"/>
        <v>1</v>
      </c>
      <c r="AZ6" s="14">
        <f t="shared" si="3"/>
        <v>1.4266669999999999</v>
      </c>
      <c r="BA6" s="14">
        <f t="shared" si="3"/>
        <v>11.154</v>
      </c>
      <c r="BB6" s="14">
        <f t="shared" si="3"/>
        <v>10.45</v>
      </c>
      <c r="BC6" s="14">
        <f t="shared" si="3"/>
        <v>0.94</v>
      </c>
      <c r="BD6" s="14">
        <f t="shared" si="3"/>
        <v>9.0500000000000007</v>
      </c>
      <c r="BE6" s="14">
        <f t="shared" si="3"/>
        <v>1912.6769999999999</v>
      </c>
      <c r="BF6" s="14">
        <f t="shared" si="3"/>
        <v>5.5E-2</v>
      </c>
      <c r="BG6" s="14">
        <f t="shared" si="3"/>
        <v>0.28199999999999997</v>
      </c>
      <c r="BH6" s="14">
        <f t="shared" si="3"/>
        <v>0</v>
      </c>
      <c r="BI6" s="14">
        <f t="shared" si="3"/>
        <v>0.41799999999999998</v>
      </c>
      <c r="BJ6" s="14">
        <f t="shared" si="3"/>
        <v>0.216</v>
      </c>
      <c r="BK6" s="14">
        <f t="shared" si="3"/>
        <v>0</v>
      </c>
      <c r="BL6" s="14">
        <f t="shared" si="3"/>
        <v>0.32</v>
      </c>
      <c r="BM6" s="14">
        <f t="shared" si="3"/>
        <v>0.31440000000000001</v>
      </c>
      <c r="BN6" s="14">
        <f t="shared" si="3"/>
        <v>0</v>
      </c>
      <c r="BO6" s="14">
        <f t="shared" si="3"/>
        <v>0</v>
      </c>
      <c r="BP6" s="14">
        <f t="shared" ref="BP6:BV6" si="4">MIN(BP10:BP200)</f>
        <v>0</v>
      </c>
      <c r="BQ6" s="14">
        <f t="shared" si="4"/>
        <v>60.182000000000002</v>
      </c>
      <c r="BR6" s="14">
        <f t="shared" si="4"/>
        <v>7.7986E-2</v>
      </c>
      <c r="BS6" s="14">
        <f t="shared" si="4"/>
        <v>-5</v>
      </c>
      <c r="BT6" s="14">
        <f t="shared" si="4"/>
        <v>0.21596799999999999</v>
      </c>
      <c r="BU6" s="14">
        <f t="shared" si="4"/>
        <v>1.905783</v>
      </c>
      <c r="BV6" s="14">
        <f t="shared" si="4"/>
        <v>4.3625540000000003</v>
      </c>
      <c r="BW6" s="14">
        <f>MIN(BW10:BW200)</f>
        <v>0.50350786859999996</v>
      </c>
      <c r="BX6" s="23"/>
      <c r="BY6" s="14">
        <f>MIN(BY10:BY200)</f>
        <v>3553.7894209357855</v>
      </c>
      <c r="BZ6" s="14">
        <f t="shared" ref="BZ6:CB6" si="5">MIN(BZ10:BZ200)</f>
        <v>0.12561864651599999</v>
      </c>
      <c r="CA6" s="14">
        <f t="shared" si="5"/>
        <v>1.7676775892880001</v>
      </c>
      <c r="CB6" s="14">
        <f t="shared" si="5"/>
        <v>1.2498375448950199</v>
      </c>
      <c r="CC6" s="23"/>
      <c r="CD6" s="23"/>
      <c r="CE6" s="26"/>
      <c r="CF6" s="26"/>
      <c r="CG6" s="26"/>
      <c r="CH6" s="26"/>
      <c r="CI6" s="23"/>
    </row>
    <row r="7" spans="1:87" s="14" customFormat="1" x14ac:dyDescent="0.25">
      <c r="A7" s="14" t="s">
        <v>171</v>
      </c>
      <c r="C7" s="14">
        <f>MAX(C10:C200)</f>
        <v>14.531000000000001</v>
      </c>
      <c r="D7" s="14">
        <f t="shared" ref="D7:BO7" si="6">MAX(D10:D200)</f>
        <v>3.1139999999999999</v>
      </c>
      <c r="E7" s="14">
        <f t="shared" si="6"/>
        <v>31140.326530999999</v>
      </c>
      <c r="F7" s="14">
        <f t="shared" si="6"/>
        <v>685.3</v>
      </c>
      <c r="G7" s="14">
        <f t="shared" si="6"/>
        <v>28.3</v>
      </c>
      <c r="H7" s="14">
        <f t="shared" si="6"/>
        <v>1607</v>
      </c>
      <c r="I7" s="14">
        <f t="shared" si="6"/>
        <v>0</v>
      </c>
      <c r="J7" s="14">
        <f t="shared" si="6"/>
        <v>5.3</v>
      </c>
      <c r="K7" s="14">
        <f t="shared" si="6"/>
        <v>0.91700000000000004</v>
      </c>
      <c r="L7" s="14">
        <f t="shared" si="6"/>
        <v>12.405799999999999</v>
      </c>
      <c r="M7" s="14">
        <f t="shared" si="6"/>
        <v>2.6137000000000001</v>
      </c>
      <c r="N7" s="14">
        <f t="shared" si="6"/>
        <v>607.92049999999995</v>
      </c>
      <c r="O7" s="14">
        <f t="shared" si="6"/>
        <v>24.251200000000001</v>
      </c>
      <c r="P7" s="14">
        <f t="shared" si="6"/>
        <v>609.5</v>
      </c>
      <c r="Q7" s="14">
        <f t="shared" si="6"/>
        <v>470.7473</v>
      </c>
      <c r="R7" s="14">
        <f t="shared" si="6"/>
        <v>18.7791</v>
      </c>
      <c r="S7" s="14">
        <f t="shared" si="6"/>
        <v>472</v>
      </c>
      <c r="T7" s="14">
        <f t="shared" si="6"/>
        <v>1607.0168000000001</v>
      </c>
      <c r="U7" s="14">
        <f t="shared" si="6"/>
        <v>0</v>
      </c>
      <c r="V7" s="14">
        <f t="shared" si="6"/>
        <v>0</v>
      </c>
      <c r="W7" s="14">
        <f t="shared" si="6"/>
        <v>0</v>
      </c>
      <c r="X7" s="14">
        <f t="shared" si="6"/>
        <v>4.4874000000000001</v>
      </c>
      <c r="Y7" s="14">
        <f t="shared" si="6"/>
        <v>12.5</v>
      </c>
      <c r="Z7" s="14">
        <f t="shared" si="6"/>
        <v>865</v>
      </c>
      <c r="AA7" s="14">
        <f t="shared" si="6"/>
        <v>880</v>
      </c>
      <c r="AB7" s="14">
        <f t="shared" si="6"/>
        <v>871</v>
      </c>
      <c r="AC7" s="14">
        <f t="shared" si="6"/>
        <v>76</v>
      </c>
      <c r="AD7" s="14">
        <f t="shared" si="6"/>
        <v>13.18</v>
      </c>
      <c r="AE7" s="14">
        <f t="shared" si="6"/>
        <v>0.3</v>
      </c>
      <c r="AF7" s="14">
        <f t="shared" si="6"/>
        <v>983</v>
      </c>
      <c r="AG7" s="14">
        <f t="shared" si="6"/>
        <v>-6</v>
      </c>
      <c r="AH7" s="14">
        <f t="shared" si="6"/>
        <v>12</v>
      </c>
      <c r="AI7" s="14">
        <f t="shared" si="6"/>
        <v>13</v>
      </c>
      <c r="AJ7" s="14">
        <f t="shared" si="6"/>
        <v>121.8</v>
      </c>
      <c r="AK7" s="14">
        <f t="shared" si="6"/>
        <v>123</v>
      </c>
      <c r="AL7" s="14">
        <f t="shared" si="6"/>
        <v>6</v>
      </c>
      <c r="AM7" s="14">
        <f t="shared" si="6"/>
        <v>142</v>
      </c>
      <c r="AN7" s="14">
        <f t="shared" si="6"/>
        <v>0</v>
      </c>
      <c r="AO7" s="14">
        <f t="shared" si="6"/>
        <v>2</v>
      </c>
      <c r="AP7" s="14">
        <f t="shared" si="6"/>
        <v>0.63027777777777783</v>
      </c>
      <c r="AQ7" s="14">
        <f t="shared" si="6"/>
        <v>47.164442000000001</v>
      </c>
      <c r="AR7" s="14">
        <f t="shared" si="6"/>
        <v>-88.483907000000002</v>
      </c>
      <c r="AS7" s="14">
        <f t="shared" si="6"/>
        <v>319.3</v>
      </c>
      <c r="AT7" s="14">
        <f t="shared" si="6"/>
        <v>47.9</v>
      </c>
      <c r="AU7" s="14">
        <f t="shared" si="6"/>
        <v>12</v>
      </c>
      <c r="AV7" s="14">
        <f t="shared" si="6"/>
        <v>12</v>
      </c>
      <c r="AW7" s="14">
        <f t="shared" si="6"/>
        <v>0</v>
      </c>
      <c r="AX7" s="14">
        <f t="shared" si="6"/>
        <v>2.984416</v>
      </c>
      <c r="AY7" s="14">
        <f t="shared" si="6"/>
        <v>2.5839159999999999</v>
      </c>
      <c r="AZ7" s="14">
        <f t="shared" si="6"/>
        <v>3.485614</v>
      </c>
      <c r="BA7" s="14">
        <f t="shared" si="6"/>
        <v>11.154</v>
      </c>
      <c r="BB7" s="14">
        <f t="shared" si="6"/>
        <v>20.71</v>
      </c>
      <c r="BC7" s="14">
        <f t="shared" si="6"/>
        <v>1.86</v>
      </c>
      <c r="BD7" s="14">
        <f t="shared" si="6"/>
        <v>19.143000000000001</v>
      </c>
      <c r="BE7" s="14">
        <f t="shared" si="6"/>
        <v>2418.9349999999999</v>
      </c>
      <c r="BF7" s="14">
        <f t="shared" si="6"/>
        <v>303.25900000000001</v>
      </c>
      <c r="BG7" s="14">
        <f t="shared" si="6"/>
        <v>20.056999999999999</v>
      </c>
      <c r="BH7" s="14">
        <f t="shared" si="6"/>
        <v>0.50800000000000001</v>
      </c>
      <c r="BI7" s="14">
        <f t="shared" si="6"/>
        <v>20.143000000000001</v>
      </c>
      <c r="BJ7" s="14">
        <f t="shared" si="6"/>
        <v>15.531000000000001</v>
      </c>
      <c r="BK7" s="14">
        <f t="shared" si="6"/>
        <v>0.39200000000000002</v>
      </c>
      <c r="BL7" s="14">
        <f t="shared" si="6"/>
        <v>15.598000000000001</v>
      </c>
      <c r="BM7" s="14">
        <f t="shared" si="6"/>
        <v>12.1473</v>
      </c>
      <c r="BN7" s="14">
        <f t="shared" si="6"/>
        <v>0</v>
      </c>
      <c r="BO7" s="14">
        <f t="shared" si="6"/>
        <v>0</v>
      </c>
      <c r="BP7" s="14">
        <f t="shared" ref="BP7:BV7" si="7">MAX(BP10:BP200)</f>
        <v>0</v>
      </c>
      <c r="BQ7" s="14">
        <f t="shared" si="7"/>
        <v>647.12099999999998</v>
      </c>
      <c r="BR7" s="14">
        <f t="shared" si="7"/>
        <v>0.67402799999999996</v>
      </c>
      <c r="BS7" s="14">
        <f t="shared" si="7"/>
        <v>-5</v>
      </c>
      <c r="BT7" s="14">
        <f t="shared" si="7"/>
        <v>0.27875800000000001</v>
      </c>
      <c r="BU7" s="14">
        <f t="shared" si="7"/>
        <v>16.471558999999999</v>
      </c>
      <c r="BV7" s="14">
        <f t="shared" si="7"/>
        <v>5.6309120000000004</v>
      </c>
      <c r="BW7" s="14">
        <f>MAX(BW10:BW200)</f>
        <v>4.3517858877999993</v>
      </c>
      <c r="BX7" s="23"/>
      <c r="BY7" s="14">
        <f>MAX(BY10:BY200)</f>
        <v>28611.307380221737</v>
      </c>
      <c r="BZ7" s="14">
        <f t="shared" ref="BZ7:CB7" si="8">MAX(BZ10:BZ200)</f>
        <v>2513.7757532436358</v>
      </c>
      <c r="CA7" s="14">
        <f t="shared" si="8"/>
        <v>94.845138010208814</v>
      </c>
      <c r="CB7" s="14">
        <f t="shared" si="8"/>
        <v>147.98810321930571</v>
      </c>
      <c r="CC7" s="23"/>
      <c r="CD7" s="23"/>
      <c r="CE7" s="27"/>
      <c r="CF7" s="27"/>
      <c r="CG7" s="27"/>
      <c r="CH7" s="27"/>
      <c r="CI7" s="23"/>
    </row>
    <row r="8" spans="1:87" s="14" customFormat="1" x14ac:dyDescent="0.25">
      <c r="A8" s="14" t="s">
        <v>172</v>
      </c>
      <c r="B8" s="3">
        <f>B151-B10</f>
        <v>1.631944444444422E-3</v>
      </c>
      <c r="AT8" s="15">
        <f>SUM(AT10:AT200)/3600</f>
        <v>1.2997222222222224</v>
      </c>
      <c r="BU8" s="28">
        <f>SUM(BU10:BU200)/3600</f>
        <v>0.30172119361111105</v>
      </c>
      <c r="BV8" s="23"/>
      <c r="BW8" s="28">
        <f>SUM(BW10:BW200)/3600</f>
        <v>7.9714739352055586E-2</v>
      </c>
      <c r="BX8" s="23"/>
      <c r="BY8" s="28">
        <f>SUM(BY10:BY200)/3600</f>
        <v>545.32073398151874</v>
      </c>
      <c r="BZ8" s="28">
        <f t="shared" ref="BZ8:CB8" si="9">SUM(BZ10:BZ200)/3600</f>
        <v>10.6938101454344</v>
      </c>
      <c r="CA8" s="28">
        <f t="shared" si="9"/>
        <v>0.86142181043224908</v>
      </c>
      <c r="CB8" s="28">
        <f t="shared" si="9"/>
        <v>0.51905515413296865</v>
      </c>
      <c r="CC8" s="29">
        <f>SUM(BZ8:CB8)</f>
        <v>12.074287109999618</v>
      </c>
      <c r="CD8" s="23"/>
      <c r="CE8" s="23"/>
      <c r="CF8" s="23"/>
      <c r="CG8" s="23"/>
      <c r="CH8" s="23"/>
      <c r="CI8" s="29"/>
    </row>
    <row r="9" spans="1:87" x14ac:dyDescent="0.25">
      <c r="B9" s="14"/>
      <c r="BW9" s="30">
        <f>AT8/BW8</f>
        <v>16.304666273599334</v>
      </c>
      <c r="BX9" s="31" t="s">
        <v>191</v>
      </c>
      <c r="CE9" s="32" t="s">
        <v>192</v>
      </c>
    </row>
    <row r="10" spans="1:87" x14ac:dyDescent="0.25">
      <c r="A10" s="2">
        <v>42803</v>
      </c>
      <c r="B10" s="3">
        <v>0.41994009259259263</v>
      </c>
      <c r="C10" s="4">
        <v>12.500999999999999</v>
      </c>
      <c r="D10" s="4">
        <v>3.1139999999999999</v>
      </c>
      <c r="E10" s="4">
        <v>31140.326530999999</v>
      </c>
      <c r="F10" s="4">
        <v>17.600000000000001</v>
      </c>
      <c r="G10" s="4">
        <v>8.5</v>
      </c>
      <c r="H10" s="4">
        <v>1607</v>
      </c>
      <c r="J10" s="4">
        <v>4.97</v>
      </c>
      <c r="K10" s="4">
        <v>0.83930000000000005</v>
      </c>
      <c r="L10" s="4">
        <v>10.492000000000001</v>
      </c>
      <c r="M10" s="4">
        <v>2.6137000000000001</v>
      </c>
      <c r="N10" s="4">
        <v>14.7963</v>
      </c>
      <c r="O10" s="4">
        <v>7.1196999999999999</v>
      </c>
      <c r="P10" s="4">
        <v>21.9</v>
      </c>
      <c r="Q10" s="4">
        <v>11.3216</v>
      </c>
      <c r="R10" s="4">
        <v>5.4477000000000002</v>
      </c>
      <c r="S10" s="4">
        <v>16.8</v>
      </c>
      <c r="T10" s="4">
        <v>1607.0168000000001</v>
      </c>
      <c r="W10" s="4">
        <v>0</v>
      </c>
      <c r="X10" s="4">
        <v>4.1726999999999999</v>
      </c>
      <c r="Y10" s="4">
        <v>11.9</v>
      </c>
      <c r="Z10" s="4">
        <v>862</v>
      </c>
      <c r="AA10" s="4">
        <v>877</v>
      </c>
      <c r="AB10" s="4">
        <v>870</v>
      </c>
      <c r="AC10" s="4">
        <v>56</v>
      </c>
      <c r="AD10" s="4">
        <v>9.6999999999999993</v>
      </c>
      <c r="AE10" s="4">
        <v>0.22</v>
      </c>
      <c r="AF10" s="4">
        <v>982</v>
      </c>
      <c r="AG10" s="4">
        <v>-6</v>
      </c>
      <c r="AH10" s="4">
        <v>11</v>
      </c>
      <c r="AI10" s="4">
        <v>13</v>
      </c>
      <c r="AJ10" s="4">
        <v>119</v>
      </c>
      <c r="AK10" s="4">
        <v>119.8</v>
      </c>
      <c r="AL10" s="4">
        <v>5.8</v>
      </c>
      <c r="AM10" s="4">
        <v>142</v>
      </c>
      <c r="AN10" s="4" t="s">
        <v>155</v>
      </c>
      <c r="AO10" s="4">
        <v>2</v>
      </c>
      <c r="AP10" s="5">
        <v>0.62864583333333335</v>
      </c>
      <c r="AQ10" s="4">
        <v>47.159312999999997</v>
      </c>
      <c r="AR10" s="4">
        <v>-88.489715000000004</v>
      </c>
      <c r="AS10" s="4">
        <v>314.39999999999998</v>
      </c>
      <c r="AT10" s="4">
        <v>3</v>
      </c>
      <c r="AU10" s="4">
        <v>12</v>
      </c>
      <c r="AV10" s="4">
        <v>10</v>
      </c>
      <c r="AW10" s="4" t="s">
        <v>407</v>
      </c>
      <c r="AX10" s="4">
        <v>1.096803</v>
      </c>
      <c r="AY10" s="4">
        <v>1.7968029999999999</v>
      </c>
      <c r="AZ10" s="4">
        <v>2.0936059999999999</v>
      </c>
      <c r="BA10" s="4">
        <v>11.154</v>
      </c>
      <c r="BB10" s="4">
        <v>10.45</v>
      </c>
      <c r="BC10" s="4">
        <v>0.94</v>
      </c>
      <c r="BD10" s="4">
        <v>19.143000000000001</v>
      </c>
      <c r="BE10" s="4">
        <v>1912.6769999999999</v>
      </c>
      <c r="BF10" s="4">
        <v>303.25900000000001</v>
      </c>
      <c r="BG10" s="4">
        <v>0.28199999999999997</v>
      </c>
      <c r="BH10" s="4">
        <v>0.13600000000000001</v>
      </c>
      <c r="BI10" s="4">
        <v>0.41799999999999998</v>
      </c>
      <c r="BJ10" s="4">
        <v>0.216</v>
      </c>
      <c r="BK10" s="4">
        <v>0.104</v>
      </c>
      <c r="BL10" s="4">
        <v>0.32</v>
      </c>
      <c r="BM10" s="4">
        <v>12.1473</v>
      </c>
      <c r="BQ10" s="4">
        <v>553.09799999999996</v>
      </c>
      <c r="BR10" s="4">
        <v>0.43389800000000001</v>
      </c>
      <c r="BS10" s="4">
        <v>-5</v>
      </c>
      <c r="BT10" s="4">
        <v>0.26697100000000001</v>
      </c>
      <c r="BU10" s="4">
        <v>10.603384999999999</v>
      </c>
      <c r="BV10" s="4">
        <v>5.3928149999999997</v>
      </c>
      <c r="BW10" s="4">
        <f>BU10*0.2642</f>
        <v>2.8014143169999999</v>
      </c>
      <c r="BY10" s="4">
        <f>BE10*$BU10*0.7718</f>
        <v>15652.760502067609</v>
      </c>
      <c r="BZ10" s="4">
        <f>BF10*$BU10*0.7718</f>
        <v>2481.7784168976373</v>
      </c>
      <c r="CA10" s="4">
        <f>BJ10*$BU10*0.7718</f>
        <v>1.7676775892880001</v>
      </c>
      <c r="CB10" s="4">
        <f>BM10*$BU10*0.7718</f>
        <v>99.409768427583884</v>
      </c>
    </row>
    <row r="11" spans="1:87" x14ac:dyDescent="0.25">
      <c r="A11" s="2">
        <v>42803</v>
      </c>
      <c r="B11" s="3">
        <v>0.41995166666666667</v>
      </c>
      <c r="C11" s="4">
        <v>12.888999999999999</v>
      </c>
      <c r="D11" s="4">
        <v>2.6732</v>
      </c>
      <c r="E11" s="4">
        <v>26731.981449999999</v>
      </c>
      <c r="F11" s="4">
        <v>63.2</v>
      </c>
      <c r="G11" s="4">
        <v>8.5</v>
      </c>
      <c r="H11" s="4">
        <v>1598.6</v>
      </c>
      <c r="J11" s="4">
        <v>4.72</v>
      </c>
      <c r="K11" s="4">
        <v>0.84050000000000002</v>
      </c>
      <c r="L11" s="4">
        <v>10.833500000000001</v>
      </c>
      <c r="M11" s="4">
        <v>2.2469000000000001</v>
      </c>
      <c r="N11" s="4">
        <v>53.1554</v>
      </c>
      <c r="O11" s="4">
        <v>7.1444000000000001</v>
      </c>
      <c r="P11" s="4">
        <v>60.3</v>
      </c>
      <c r="Q11" s="4">
        <v>40.672600000000003</v>
      </c>
      <c r="R11" s="4">
        <v>5.4667000000000003</v>
      </c>
      <c r="S11" s="4">
        <v>46.1</v>
      </c>
      <c r="T11" s="4">
        <v>1598.5843</v>
      </c>
      <c r="W11" s="4">
        <v>0</v>
      </c>
      <c r="X11" s="4">
        <v>3.9683999999999999</v>
      </c>
      <c r="Y11" s="4">
        <v>11.9</v>
      </c>
      <c r="Z11" s="4">
        <v>861</v>
      </c>
      <c r="AA11" s="4">
        <v>876</v>
      </c>
      <c r="AB11" s="4">
        <v>870</v>
      </c>
      <c r="AC11" s="4">
        <v>56</v>
      </c>
      <c r="AD11" s="4">
        <v>9.6999999999999993</v>
      </c>
      <c r="AE11" s="4">
        <v>0.22</v>
      </c>
      <c r="AF11" s="4">
        <v>982</v>
      </c>
      <c r="AG11" s="4">
        <v>-6</v>
      </c>
      <c r="AH11" s="4">
        <v>11</v>
      </c>
      <c r="AI11" s="4">
        <v>13</v>
      </c>
      <c r="AJ11" s="4">
        <v>118.2</v>
      </c>
      <c r="AK11" s="4">
        <v>120</v>
      </c>
      <c r="AL11" s="4">
        <v>5.7</v>
      </c>
      <c r="AM11" s="4">
        <v>142</v>
      </c>
      <c r="AN11" s="4" t="s">
        <v>155</v>
      </c>
      <c r="AO11" s="4">
        <v>2</v>
      </c>
      <c r="AP11" s="5">
        <v>0.62865740740740739</v>
      </c>
      <c r="AQ11" s="4">
        <v>47.159266000000002</v>
      </c>
      <c r="AR11" s="4">
        <v>-88.489609999999999</v>
      </c>
      <c r="AS11" s="4">
        <v>314.39999999999998</v>
      </c>
      <c r="AT11" s="4">
        <v>11.4</v>
      </c>
      <c r="AU11" s="4">
        <v>12</v>
      </c>
      <c r="AV11" s="4">
        <v>11</v>
      </c>
      <c r="AW11" s="4" t="s">
        <v>408</v>
      </c>
      <c r="AX11" s="4">
        <v>1.197778</v>
      </c>
      <c r="AY11" s="4">
        <v>1.897778</v>
      </c>
      <c r="AZ11" s="4">
        <v>2.2955559999999999</v>
      </c>
      <c r="BA11" s="4">
        <v>11.154</v>
      </c>
      <c r="BB11" s="4">
        <v>10.53</v>
      </c>
      <c r="BC11" s="4">
        <v>0.94</v>
      </c>
      <c r="BD11" s="4">
        <v>18.974</v>
      </c>
      <c r="BE11" s="4">
        <v>1978.854</v>
      </c>
      <c r="BF11" s="4">
        <v>261.21899999999999</v>
      </c>
      <c r="BG11" s="4">
        <v>1.0169999999999999</v>
      </c>
      <c r="BH11" s="4">
        <v>0.13700000000000001</v>
      </c>
      <c r="BI11" s="4">
        <v>1.153</v>
      </c>
      <c r="BJ11" s="4">
        <v>0.77800000000000002</v>
      </c>
      <c r="BK11" s="4">
        <v>0.105</v>
      </c>
      <c r="BL11" s="4">
        <v>0.88300000000000001</v>
      </c>
      <c r="BM11" s="4">
        <v>12.1076</v>
      </c>
      <c r="BQ11" s="4">
        <v>527.06299999999999</v>
      </c>
      <c r="BR11" s="4">
        <v>0.51022299999999998</v>
      </c>
      <c r="BS11" s="4">
        <v>-5</v>
      </c>
      <c r="BT11" s="4">
        <v>0.26827299999999998</v>
      </c>
      <c r="BU11" s="4">
        <v>12.468579999999999</v>
      </c>
      <c r="BV11" s="4">
        <v>5.4191200000000004</v>
      </c>
      <c r="BW11" s="4">
        <f t="shared" ref="BW11:BW74" si="10">BU11*0.2642</f>
        <v>3.2941988359999996</v>
      </c>
      <c r="BY11" s="4">
        <f t="shared" ref="BY11:BY74" si="11">BE11*$BU11*0.7718</f>
        <v>19043.006842569575</v>
      </c>
      <c r="BZ11" s="4">
        <f t="shared" ref="BZ11:BZ74" si="12">BF11*$BU11*0.7718</f>
        <v>2513.7757532436358</v>
      </c>
      <c r="CA11" s="4">
        <f t="shared" ref="CA11:CA74" si="13">BJ11*$BU11*0.7718</f>
        <v>7.4868885342320004</v>
      </c>
      <c r="CB11" s="4">
        <f t="shared" ref="CB11:CB74" si="14">BM11*$BU11*0.7718</f>
        <v>116.51446223273439</v>
      </c>
    </row>
    <row r="12" spans="1:87" x14ac:dyDescent="0.25">
      <c r="A12" s="2">
        <v>42803</v>
      </c>
      <c r="B12" s="3">
        <v>0.41996324074074076</v>
      </c>
      <c r="C12" s="4">
        <v>13.452</v>
      </c>
      <c r="D12" s="4">
        <v>1.8187</v>
      </c>
      <c r="E12" s="4">
        <v>18186.927465000001</v>
      </c>
      <c r="F12" s="4">
        <v>99.2</v>
      </c>
      <c r="G12" s="4">
        <v>18</v>
      </c>
      <c r="H12" s="4">
        <v>1578.4</v>
      </c>
      <c r="J12" s="4">
        <v>4.37</v>
      </c>
      <c r="K12" s="4">
        <v>0.84450000000000003</v>
      </c>
      <c r="L12" s="4">
        <v>11.3597</v>
      </c>
      <c r="M12" s="4">
        <v>1.5358000000000001</v>
      </c>
      <c r="N12" s="4">
        <v>83.773200000000003</v>
      </c>
      <c r="O12" s="4">
        <v>15.1983</v>
      </c>
      <c r="P12" s="4">
        <v>99</v>
      </c>
      <c r="Q12" s="4">
        <v>64.100200000000001</v>
      </c>
      <c r="R12" s="4">
        <v>11.629200000000001</v>
      </c>
      <c r="S12" s="4">
        <v>75.7</v>
      </c>
      <c r="T12" s="4">
        <v>1578.3958</v>
      </c>
      <c r="W12" s="4">
        <v>0</v>
      </c>
      <c r="X12" s="4">
        <v>3.6917</v>
      </c>
      <c r="Y12" s="4">
        <v>12.1</v>
      </c>
      <c r="Z12" s="4">
        <v>859</v>
      </c>
      <c r="AA12" s="4">
        <v>874</v>
      </c>
      <c r="AB12" s="4">
        <v>865</v>
      </c>
      <c r="AC12" s="4">
        <v>56</v>
      </c>
      <c r="AD12" s="4">
        <v>9.6999999999999993</v>
      </c>
      <c r="AE12" s="4">
        <v>0.22</v>
      </c>
      <c r="AF12" s="4">
        <v>982</v>
      </c>
      <c r="AG12" s="4">
        <v>-6</v>
      </c>
      <c r="AH12" s="4">
        <v>11</v>
      </c>
      <c r="AI12" s="4">
        <v>13</v>
      </c>
      <c r="AJ12" s="4">
        <v>118</v>
      </c>
      <c r="AK12" s="4">
        <v>120</v>
      </c>
      <c r="AL12" s="4">
        <v>5.5</v>
      </c>
      <c r="AM12" s="4">
        <v>142</v>
      </c>
      <c r="AN12" s="4" t="s">
        <v>155</v>
      </c>
      <c r="AO12" s="4">
        <v>2</v>
      </c>
      <c r="AP12" s="5">
        <v>0.62866898148148154</v>
      </c>
      <c r="AQ12" s="4">
        <v>47.159216000000001</v>
      </c>
      <c r="AR12" s="4">
        <v>-88.489524000000003</v>
      </c>
      <c r="AS12" s="4">
        <v>314.7</v>
      </c>
      <c r="AT12" s="4">
        <v>18.7</v>
      </c>
      <c r="AU12" s="4">
        <v>12</v>
      </c>
      <c r="AV12" s="4">
        <v>12</v>
      </c>
      <c r="AW12" s="4" t="s">
        <v>404</v>
      </c>
      <c r="AX12" s="4">
        <v>1.2977019999999999</v>
      </c>
      <c r="AY12" s="4">
        <v>2.5839159999999999</v>
      </c>
      <c r="AZ12" s="4">
        <v>2.8862139999999998</v>
      </c>
      <c r="BA12" s="4">
        <v>11.154</v>
      </c>
      <c r="BB12" s="4">
        <v>10.82</v>
      </c>
      <c r="BC12" s="4">
        <v>0.97</v>
      </c>
      <c r="BD12" s="4">
        <v>18.419</v>
      </c>
      <c r="BE12" s="4">
        <v>2104.7930000000001</v>
      </c>
      <c r="BF12" s="4">
        <v>181.11600000000001</v>
      </c>
      <c r="BG12" s="4">
        <v>1.625</v>
      </c>
      <c r="BH12" s="4">
        <v>0.29499999999999998</v>
      </c>
      <c r="BI12" s="4">
        <v>1.92</v>
      </c>
      <c r="BJ12" s="4">
        <v>1.244</v>
      </c>
      <c r="BK12" s="4">
        <v>0.22600000000000001</v>
      </c>
      <c r="BL12" s="4">
        <v>1.4690000000000001</v>
      </c>
      <c r="BM12" s="4">
        <v>12.1265</v>
      </c>
      <c r="BQ12" s="4">
        <v>497.35599999999999</v>
      </c>
      <c r="BR12" s="4">
        <v>0.647038</v>
      </c>
      <c r="BS12" s="4">
        <v>-5</v>
      </c>
      <c r="BT12" s="4">
        <v>0.27657999999999999</v>
      </c>
      <c r="BU12" s="4">
        <v>15.811991000000001</v>
      </c>
      <c r="BV12" s="4">
        <v>5.5869160000000004</v>
      </c>
      <c r="BW12" s="4">
        <f t="shared" si="10"/>
        <v>4.1775280221999997</v>
      </c>
      <c r="BY12" s="4">
        <f t="shared" si="11"/>
        <v>25686.25108145567</v>
      </c>
      <c r="BZ12" s="4">
        <f t="shared" si="12"/>
        <v>2210.2843609176412</v>
      </c>
      <c r="CA12" s="4">
        <f t="shared" si="13"/>
        <v>15.181396149327201</v>
      </c>
      <c r="CB12" s="4">
        <f t="shared" si="14"/>
        <v>147.98810321930571</v>
      </c>
    </row>
    <row r="13" spans="1:87" x14ac:dyDescent="0.25">
      <c r="A13" s="2">
        <v>42803</v>
      </c>
      <c r="B13" s="3">
        <v>0.4199748148148148</v>
      </c>
      <c r="C13" s="4">
        <v>13.818</v>
      </c>
      <c r="D13" s="4">
        <v>0.879</v>
      </c>
      <c r="E13" s="4">
        <v>8789.6183209999999</v>
      </c>
      <c r="F13" s="4">
        <v>102.6</v>
      </c>
      <c r="G13" s="4">
        <v>20</v>
      </c>
      <c r="H13" s="4">
        <v>1430.2</v>
      </c>
      <c r="J13" s="4">
        <v>4.0199999999999996</v>
      </c>
      <c r="K13" s="4">
        <v>0.85109999999999997</v>
      </c>
      <c r="L13" s="4">
        <v>11.760300000000001</v>
      </c>
      <c r="M13" s="4">
        <v>0.74809999999999999</v>
      </c>
      <c r="N13" s="4">
        <v>87.363299999999995</v>
      </c>
      <c r="O13" s="4">
        <v>17.021899999999999</v>
      </c>
      <c r="P13" s="4">
        <v>104.4</v>
      </c>
      <c r="Q13" s="4">
        <v>66.847300000000004</v>
      </c>
      <c r="R13" s="4">
        <v>13.0245</v>
      </c>
      <c r="S13" s="4">
        <v>79.900000000000006</v>
      </c>
      <c r="T13" s="4">
        <v>1430.1579999999999</v>
      </c>
      <c r="W13" s="4">
        <v>0</v>
      </c>
      <c r="X13" s="4">
        <v>3.4243000000000001</v>
      </c>
      <c r="Y13" s="4">
        <v>11.9</v>
      </c>
      <c r="Z13" s="4">
        <v>858</v>
      </c>
      <c r="AA13" s="4">
        <v>873</v>
      </c>
      <c r="AB13" s="4">
        <v>862</v>
      </c>
      <c r="AC13" s="4">
        <v>56</v>
      </c>
      <c r="AD13" s="4">
        <v>9.6999999999999993</v>
      </c>
      <c r="AE13" s="4">
        <v>0.22</v>
      </c>
      <c r="AF13" s="4">
        <v>982</v>
      </c>
      <c r="AG13" s="4">
        <v>-6</v>
      </c>
      <c r="AH13" s="4">
        <v>11</v>
      </c>
      <c r="AI13" s="4">
        <v>13</v>
      </c>
      <c r="AJ13" s="4">
        <v>118.8</v>
      </c>
      <c r="AK13" s="4">
        <v>119.2</v>
      </c>
      <c r="AL13" s="4">
        <v>5.4</v>
      </c>
      <c r="AM13" s="4">
        <v>142</v>
      </c>
      <c r="AN13" s="4" t="s">
        <v>155</v>
      </c>
      <c r="AO13" s="4">
        <v>2</v>
      </c>
      <c r="AP13" s="5">
        <v>0.62868055555555558</v>
      </c>
      <c r="AQ13" s="4">
        <v>47.159134999999999</v>
      </c>
      <c r="AR13" s="4">
        <v>-88.489383000000004</v>
      </c>
      <c r="AS13" s="4">
        <v>314.8</v>
      </c>
      <c r="AT13" s="4">
        <v>25</v>
      </c>
      <c r="AU13" s="4">
        <v>12</v>
      </c>
      <c r="AV13" s="4">
        <v>12</v>
      </c>
      <c r="AW13" s="4" t="s">
        <v>404</v>
      </c>
      <c r="AX13" s="4">
        <v>1.983217</v>
      </c>
      <c r="AY13" s="4">
        <v>1.038362</v>
      </c>
      <c r="AZ13" s="4">
        <v>3.485614</v>
      </c>
      <c r="BA13" s="4">
        <v>11.154</v>
      </c>
      <c r="BB13" s="4">
        <v>11.33</v>
      </c>
      <c r="BC13" s="4">
        <v>1.02</v>
      </c>
      <c r="BD13" s="4">
        <v>17.495999999999999</v>
      </c>
      <c r="BE13" s="4">
        <v>2248.4940000000001</v>
      </c>
      <c r="BF13" s="4">
        <v>91.033000000000001</v>
      </c>
      <c r="BG13" s="4">
        <v>1.7490000000000001</v>
      </c>
      <c r="BH13" s="4">
        <v>0.34100000000000003</v>
      </c>
      <c r="BI13" s="4">
        <v>2.09</v>
      </c>
      <c r="BJ13" s="4">
        <v>1.3380000000000001</v>
      </c>
      <c r="BK13" s="4">
        <v>0.26100000000000001</v>
      </c>
      <c r="BL13" s="4">
        <v>1.599</v>
      </c>
      <c r="BM13" s="4">
        <v>11.337999999999999</v>
      </c>
      <c r="BQ13" s="4">
        <v>476.041</v>
      </c>
      <c r="BR13" s="4">
        <v>0.64431000000000005</v>
      </c>
      <c r="BS13" s="4">
        <v>-5</v>
      </c>
      <c r="BT13" s="4">
        <v>0.27596799999999999</v>
      </c>
      <c r="BU13" s="4">
        <v>15.745326</v>
      </c>
      <c r="BV13" s="4">
        <v>5.574554</v>
      </c>
      <c r="BW13" s="4">
        <f t="shared" si="10"/>
        <v>4.1599151291999998</v>
      </c>
      <c r="BY13" s="4">
        <f t="shared" si="11"/>
        <v>27324.244587934165</v>
      </c>
      <c r="BZ13" s="4">
        <f t="shared" si="12"/>
        <v>1106.2551012248246</v>
      </c>
      <c r="CA13" s="4">
        <f t="shared" si="13"/>
        <v>16.259700607898402</v>
      </c>
      <c r="CB13" s="4">
        <f t="shared" si="14"/>
        <v>137.78212667589838</v>
      </c>
    </row>
    <row r="14" spans="1:87" x14ac:dyDescent="0.25">
      <c r="A14" s="2">
        <v>42803</v>
      </c>
      <c r="B14" s="3">
        <v>0.4199863888888889</v>
      </c>
      <c r="C14" s="4">
        <v>13.746</v>
      </c>
      <c r="D14" s="4">
        <v>0.24149999999999999</v>
      </c>
      <c r="E14" s="4">
        <v>2415.3316540000001</v>
      </c>
      <c r="F14" s="4">
        <v>117.1</v>
      </c>
      <c r="G14" s="4">
        <v>11</v>
      </c>
      <c r="H14" s="4">
        <v>1095.5</v>
      </c>
      <c r="J14" s="4">
        <v>3.65</v>
      </c>
      <c r="K14" s="4">
        <v>0.85860000000000003</v>
      </c>
      <c r="L14" s="4">
        <v>11.8025</v>
      </c>
      <c r="M14" s="4">
        <v>0.2074</v>
      </c>
      <c r="N14" s="4">
        <v>100.5699</v>
      </c>
      <c r="O14" s="4">
        <v>9.4600000000000009</v>
      </c>
      <c r="P14" s="4">
        <v>110</v>
      </c>
      <c r="Q14" s="4">
        <v>76.952500000000001</v>
      </c>
      <c r="R14" s="4">
        <v>7.2384000000000004</v>
      </c>
      <c r="S14" s="4">
        <v>84.2</v>
      </c>
      <c r="T14" s="4">
        <v>1095.5211999999999</v>
      </c>
      <c r="W14" s="4">
        <v>0</v>
      </c>
      <c r="X14" s="4">
        <v>3.1324000000000001</v>
      </c>
      <c r="Y14" s="4">
        <v>11.9</v>
      </c>
      <c r="Z14" s="4">
        <v>857</v>
      </c>
      <c r="AA14" s="4">
        <v>873</v>
      </c>
      <c r="AB14" s="4">
        <v>861</v>
      </c>
      <c r="AC14" s="4">
        <v>56</v>
      </c>
      <c r="AD14" s="4">
        <v>9.6999999999999993</v>
      </c>
      <c r="AE14" s="4">
        <v>0.22</v>
      </c>
      <c r="AF14" s="4">
        <v>982</v>
      </c>
      <c r="AG14" s="4">
        <v>-6</v>
      </c>
      <c r="AH14" s="4">
        <v>11</v>
      </c>
      <c r="AI14" s="4">
        <v>13</v>
      </c>
      <c r="AJ14" s="4">
        <v>119</v>
      </c>
      <c r="AK14" s="4">
        <v>118.2</v>
      </c>
      <c r="AL14" s="4">
        <v>5.2</v>
      </c>
      <c r="AM14" s="4">
        <v>142</v>
      </c>
      <c r="AN14" s="4" t="s">
        <v>155</v>
      </c>
      <c r="AO14" s="4">
        <v>2</v>
      </c>
      <c r="AP14" s="5">
        <v>0.62869212962962961</v>
      </c>
      <c r="AQ14" s="4">
        <v>47.159059999999997</v>
      </c>
      <c r="AR14" s="4">
        <v>-88.489198000000002</v>
      </c>
      <c r="AS14" s="4">
        <v>314.3</v>
      </c>
      <c r="AT14" s="4">
        <v>30.6</v>
      </c>
      <c r="AU14" s="4">
        <v>12</v>
      </c>
      <c r="AV14" s="4">
        <v>12</v>
      </c>
      <c r="AW14" s="4" t="s">
        <v>404</v>
      </c>
      <c r="AX14" s="4">
        <v>1.317483</v>
      </c>
      <c r="AY14" s="4">
        <v>1.1950050000000001</v>
      </c>
      <c r="AZ14" s="4">
        <v>3.0124879999999998</v>
      </c>
      <c r="BA14" s="4">
        <v>11.154</v>
      </c>
      <c r="BB14" s="4">
        <v>11.97</v>
      </c>
      <c r="BC14" s="4">
        <v>1.07</v>
      </c>
      <c r="BD14" s="4">
        <v>16.463999999999999</v>
      </c>
      <c r="BE14" s="4">
        <v>2355.9560000000001</v>
      </c>
      <c r="BF14" s="4">
        <v>26.349</v>
      </c>
      <c r="BG14" s="4">
        <v>2.1019999999999999</v>
      </c>
      <c r="BH14" s="4">
        <v>0.19800000000000001</v>
      </c>
      <c r="BI14" s="4">
        <v>2.2999999999999998</v>
      </c>
      <c r="BJ14" s="4">
        <v>1.609</v>
      </c>
      <c r="BK14" s="4">
        <v>0.151</v>
      </c>
      <c r="BL14" s="4">
        <v>1.76</v>
      </c>
      <c r="BM14" s="4">
        <v>9.0676000000000005</v>
      </c>
      <c r="BQ14" s="4">
        <v>454.64100000000002</v>
      </c>
      <c r="BR14" s="4">
        <v>0.64388599999999996</v>
      </c>
      <c r="BS14" s="4">
        <v>-5</v>
      </c>
      <c r="BT14" s="4">
        <v>0.27500000000000002</v>
      </c>
      <c r="BU14" s="4">
        <v>15.734964</v>
      </c>
      <c r="BV14" s="4">
        <v>5.5549999999999997</v>
      </c>
      <c r="BW14" s="4">
        <f t="shared" si="10"/>
        <v>4.1571774887999995</v>
      </c>
      <c r="BY14" s="4">
        <f t="shared" si="11"/>
        <v>28611.307380221737</v>
      </c>
      <c r="BZ14" s="4">
        <f t="shared" si="12"/>
        <v>319.98871717530483</v>
      </c>
      <c r="CA14" s="4">
        <f t="shared" si="13"/>
        <v>19.5400905512568</v>
      </c>
      <c r="CB14" s="4">
        <f t="shared" si="14"/>
        <v>110.11915791334754</v>
      </c>
    </row>
    <row r="15" spans="1:87" x14ac:dyDescent="0.25">
      <c r="A15" s="2">
        <v>42803</v>
      </c>
      <c r="B15" s="3">
        <v>0.41999796296296293</v>
      </c>
      <c r="C15" s="4">
        <v>13.71</v>
      </c>
      <c r="D15" s="4">
        <v>9.9599999999999994E-2</v>
      </c>
      <c r="E15" s="4">
        <v>996.35600299999999</v>
      </c>
      <c r="F15" s="4">
        <v>135.80000000000001</v>
      </c>
      <c r="G15" s="4">
        <v>7.4</v>
      </c>
      <c r="H15" s="4">
        <v>821.2</v>
      </c>
      <c r="J15" s="4">
        <v>3.14</v>
      </c>
      <c r="K15" s="4">
        <v>0.86080000000000001</v>
      </c>
      <c r="L15" s="4">
        <v>11.801</v>
      </c>
      <c r="M15" s="4">
        <v>8.5800000000000001E-2</v>
      </c>
      <c r="N15" s="4">
        <v>116.8908</v>
      </c>
      <c r="O15" s="4">
        <v>6.3696000000000002</v>
      </c>
      <c r="P15" s="4">
        <v>123.3</v>
      </c>
      <c r="Q15" s="4">
        <v>89.483000000000004</v>
      </c>
      <c r="R15" s="4">
        <v>4.8761000000000001</v>
      </c>
      <c r="S15" s="4">
        <v>94.4</v>
      </c>
      <c r="T15" s="4">
        <v>821.20320000000004</v>
      </c>
      <c r="W15" s="4">
        <v>0</v>
      </c>
      <c r="X15" s="4">
        <v>2.7057000000000002</v>
      </c>
      <c r="Y15" s="4">
        <v>11.8</v>
      </c>
      <c r="Z15" s="4">
        <v>859</v>
      </c>
      <c r="AA15" s="4">
        <v>873</v>
      </c>
      <c r="AB15" s="4">
        <v>863</v>
      </c>
      <c r="AC15" s="4">
        <v>56.8</v>
      </c>
      <c r="AD15" s="4">
        <v>9.83</v>
      </c>
      <c r="AE15" s="4">
        <v>0.23</v>
      </c>
      <c r="AF15" s="4">
        <v>982</v>
      </c>
      <c r="AG15" s="4">
        <v>-6</v>
      </c>
      <c r="AH15" s="4">
        <v>11</v>
      </c>
      <c r="AI15" s="4">
        <v>13</v>
      </c>
      <c r="AJ15" s="4">
        <v>119</v>
      </c>
      <c r="AK15" s="4">
        <v>118.8</v>
      </c>
      <c r="AL15" s="4">
        <v>5.4</v>
      </c>
      <c r="AM15" s="4">
        <v>142</v>
      </c>
      <c r="AN15" s="4" t="s">
        <v>155</v>
      </c>
      <c r="AO15" s="4">
        <v>2</v>
      </c>
      <c r="AP15" s="5">
        <v>0.62870370370370365</v>
      </c>
      <c r="AQ15" s="4">
        <v>47.158994</v>
      </c>
      <c r="AR15" s="4">
        <v>-88.489001999999999</v>
      </c>
      <c r="AS15" s="4">
        <v>314.3</v>
      </c>
      <c r="AT15" s="4">
        <v>37</v>
      </c>
      <c r="AU15" s="4">
        <v>12</v>
      </c>
      <c r="AV15" s="4">
        <v>12</v>
      </c>
      <c r="AW15" s="4" t="s">
        <v>404</v>
      </c>
      <c r="AX15" s="4">
        <v>0.81298700000000002</v>
      </c>
      <c r="AY15" s="4">
        <v>1.2</v>
      </c>
      <c r="AZ15" s="4">
        <v>2.0259740000000002</v>
      </c>
      <c r="BA15" s="4">
        <v>11.154</v>
      </c>
      <c r="BB15" s="4">
        <v>12.15</v>
      </c>
      <c r="BC15" s="4">
        <v>1.0900000000000001</v>
      </c>
      <c r="BD15" s="4">
        <v>16.177</v>
      </c>
      <c r="BE15" s="4">
        <v>2385.393</v>
      </c>
      <c r="BF15" s="4">
        <v>11.034000000000001</v>
      </c>
      <c r="BG15" s="4">
        <v>2.4740000000000002</v>
      </c>
      <c r="BH15" s="4">
        <v>0.13500000000000001</v>
      </c>
      <c r="BI15" s="4">
        <v>2.609</v>
      </c>
      <c r="BJ15" s="4">
        <v>1.8939999999999999</v>
      </c>
      <c r="BK15" s="4">
        <v>0.10299999999999999</v>
      </c>
      <c r="BL15" s="4">
        <v>1.9970000000000001</v>
      </c>
      <c r="BM15" s="4">
        <v>6.8829000000000002</v>
      </c>
      <c r="BQ15" s="4">
        <v>397.666</v>
      </c>
      <c r="BR15" s="4">
        <v>0.57447400000000004</v>
      </c>
      <c r="BS15" s="4">
        <v>-5</v>
      </c>
      <c r="BT15" s="4">
        <v>0.273484</v>
      </c>
      <c r="BU15" s="4">
        <v>14.038709000000001</v>
      </c>
      <c r="BV15" s="4">
        <v>5.5243770000000003</v>
      </c>
      <c r="BW15" s="4">
        <f t="shared" si="10"/>
        <v>3.7090269178000002</v>
      </c>
      <c r="BY15" s="4">
        <f t="shared" si="11"/>
        <v>25845.913505500237</v>
      </c>
      <c r="BZ15" s="4">
        <f t="shared" si="12"/>
        <v>119.55422423881083</v>
      </c>
      <c r="CA15" s="4">
        <f t="shared" si="13"/>
        <v>20.521633198142801</v>
      </c>
      <c r="CB15" s="4">
        <f t="shared" si="14"/>
        <v>74.57674188991399</v>
      </c>
    </row>
    <row r="16" spans="1:87" x14ac:dyDescent="0.25">
      <c r="A16" s="2">
        <v>42803</v>
      </c>
      <c r="B16" s="3">
        <v>0.42000953703703708</v>
      </c>
      <c r="C16" s="4">
        <v>13.722</v>
      </c>
      <c r="D16" s="4">
        <v>0.2611</v>
      </c>
      <c r="E16" s="4">
        <v>2611.2158810000001</v>
      </c>
      <c r="F16" s="4">
        <v>166.7</v>
      </c>
      <c r="G16" s="4">
        <v>7.3</v>
      </c>
      <c r="H16" s="4">
        <v>627.9</v>
      </c>
      <c r="J16" s="4">
        <v>2.68</v>
      </c>
      <c r="K16" s="4">
        <v>0.85919999999999996</v>
      </c>
      <c r="L16" s="4">
        <v>11.7904</v>
      </c>
      <c r="M16" s="4">
        <v>0.22439999999999999</v>
      </c>
      <c r="N16" s="4">
        <v>143.20959999999999</v>
      </c>
      <c r="O16" s="4">
        <v>6.2721999999999998</v>
      </c>
      <c r="P16" s="4">
        <v>149.5</v>
      </c>
      <c r="Q16" s="4">
        <v>109.6473</v>
      </c>
      <c r="R16" s="4">
        <v>4.8022999999999998</v>
      </c>
      <c r="S16" s="4">
        <v>114.4</v>
      </c>
      <c r="T16" s="4">
        <v>627.94079999999997</v>
      </c>
      <c r="W16" s="4">
        <v>0</v>
      </c>
      <c r="X16" s="4">
        <v>2.2989000000000002</v>
      </c>
      <c r="Y16" s="4">
        <v>11.8</v>
      </c>
      <c r="Z16" s="4">
        <v>859</v>
      </c>
      <c r="AA16" s="4">
        <v>873</v>
      </c>
      <c r="AB16" s="4">
        <v>865</v>
      </c>
      <c r="AC16" s="4">
        <v>57</v>
      </c>
      <c r="AD16" s="4">
        <v>9.8699999999999992</v>
      </c>
      <c r="AE16" s="4">
        <v>0.23</v>
      </c>
      <c r="AF16" s="4">
        <v>982</v>
      </c>
      <c r="AG16" s="4">
        <v>-6</v>
      </c>
      <c r="AH16" s="4">
        <v>11</v>
      </c>
      <c r="AI16" s="4">
        <v>13</v>
      </c>
      <c r="AJ16" s="4">
        <v>119</v>
      </c>
      <c r="AK16" s="4">
        <v>119</v>
      </c>
      <c r="AL16" s="4">
        <v>5.5</v>
      </c>
      <c r="AM16" s="4">
        <v>142</v>
      </c>
      <c r="AN16" s="4" t="s">
        <v>155</v>
      </c>
      <c r="AO16" s="4">
        <v>2</v>
      </c>
      <c r="AP16" s="5">
        <v>0.6287152777777778</v>
      </c>
      <c r="AQ16" s="4">
        <v>47.158943999999998</v>
      </c>
      <c r="AR16" s="4">
        <v>-88.488776000000001</v>
      </c>
      <c r="AS16" s="4">
        <v>314.2</v>
      </c>
      <c r="AT16" s="4">
        <v>40.1</v>
      </c>
      <c r="AU16" s="4">
        <v>12</v>
      </c>
      <c r="AV16" s="4">
        <v>12</v>
      </c>
      <c r="AW16" s="4" t="s">
        <v>404</v>
      </c>
      <c r="AX16" s="4">
        <v>0.8</v>
      </c>
      <c r="AY16" s="4">
        <v>1.2973030000000001</v>
      </c>
      <c r="AZ16" s="4">
        <v>1.9026970000000001</v>
      </c>
      <c r="BA16" s="4">
        <v>11.154</v>
      </c>
      <c r="BB16" s="4">
        <v>12.01</v>
      </c>
      <c r="BC16" s="4">
        <v>1.08</v>
      </c>
      <c r="BD16" s="4">
        <v>16.385999999999999</v>
      </c>
      <c r="BE16" s="4">
        <v>2361.73</v>
      </c>
      <c r="BF16" s="4">
        <v>28.603000000000002</v>
      </c>
      <c r="BG16" s="4">
        <v>3.004</v>
      </c>
      <c r="BH16" s="4">
        <v>0.13200000000000001</v>
      </c>
      <c r="BI16" s="4">
        <v>3.1360000000000001</v>
      </c>
      <c r="BJ16" s="4">
        <v>2.2999999999999998</v>
      </c>
      <c r="BK16" s="4">
        <v>0.10100000000000001</v>
      </c>
      <c r="BL16" s="4">
        <v>2.4009999999999998</v>
      </c>
      <c r="BM16" s="4">
        <v>5.2154999999999996</v>
      </c>
      <c r="BQ16" s="4">
        <v>334.82400000000001</v>
      </c>
      <c r="BR16" s="4">
        <v>0.60936599999999996</v>
      </c>
      <c r="BS16" s="4">
        <v>-5</v>
      </c>
      <c r="BT16" s="4">
        <v>0.27527400000000002</v>
      </c>
      <c r="BU16" s="4">
        <v>14.891382</v>
      </c>
      <c r="BV16" s="4">
        <v>5.5605349999999998</v>
      </c>
      <c r="BW16" s="4">
        <f t="shared" si="10"/>
        <v>3.9343031244</v>
      </c>
      <c r="BY16" s="4">
        <f t="shared" si="11"/>
        <v>27143.761142861749</v>
      </c>
      <c r="BZ16" s="4">
        <f t="shared" si="12"/>
        <v>328.73910225524287</v>
      </c>
      <c r="CA16" s="4">
        <f t="shared" si="13"/>
        <v>26.43428784348</v>
      </c>
      <c r="CB16" s="4">
        <f t="shared" si="14"/>
        <v>59.942620977247799</v>
      </c>
    </row>
    <row r="17" spans="1:80" x14ac:dyDescent="0.25">
      <c r="A17" s="2">
        <v>42803</v>
      </c>
      <c r="B17" s="3">
        <v>0.42002111111111112</v>
      </c>
      <c r="C17" s="4">
        <v>13.494999999999999</v>
      </c>
      <c r="D17" s="4">
        <v>1.4996</v>
      </c>
      <c r="E17" s="4">
        <v>14996.295681</v>
      </c>
      <c r="F17" s="4">
        <v>212.8</v>
      </c>
      <c r="G17" s="4">
        <v>10.9</v>
      </c>
      <c r="H17" s="4">
        <v>555.6</v>
      </c>
      <c r="J17" s="4">
        <v>2.3199999999999998</v>
      </c>
      <c r="K17" s="4">
        <v>0.84850000000000003</v>
      </c>
      <c r="L17" s="4">
        <v>11.450200000000001</v>
      </c>
      <c r="M17" s="4">
        <v>1.2724</v>
      </c>
      <c r="N17" s="4">
        <v>180.5609</v>
      </c>
      <c r="O17" s="4">
        <v>9.2481000000000009</v>
      </c>
      <c r="P17" s="4">
        <v>189.8</v>
      </c>
      <c r="Q17" s="4">
        <v>138.24510000000001</v>
      </c>
      <c r="R17" s="4">
        <v>7.0808</v>
      </c>
      <c r="S17" s="4">
        <v>145.30000000000001</v>
      </c>
      <c r="T17" s="4">
        <v>555.6499</v>
      </c>
      <c r="W17" s="4">
        <v>0</v>
      </c>
      <c r="X17" s="4">
        <v>1.9702999999999999</v>
      </c>
      <c r="Y17" s="4">
        <v>11.8</v>
      </c>
      <c r="Z17" s="4">
        <v>860</v>
      </c>
      <c r="AA17" s="4">
        <v>874</v>
      </c>
      <c r="AB17" s="4">
        <v>865</v>
      </c>
      <c r="AC17" s="4">
        <v>57</v>
      </c>
      <c r="AD17" s="4">
        <v>9.8699999999999992</v>
      </c>
      <c r="AE17" s="4">
        <v>0.23</v>
      </c>
      <c r="AF17" s="4">
        <v>982</v>
      </c>
      <c r="AG17" s="4">
        <v>-6</v>
      </c>
      <c r="AH17" s="4">
        <v>11</v>
      </c>
      <c r="AI17" s="4">
        <v>13</v>
      </c>
      <c r="AJ17" s="4">
        <v>119</v>
      </c>
      <c r="AK17" s="4">
        <v>118.2</v>
      </c>
      <c r="AL17" s="4">
        <v>5.4</v>
      </c>
      <c r="AM17" s="4">
        <v>142</v>
      </c>
      <c r="AN17" s="4" t="s">
        <v>155</v>
      </c>
      <c r="AO17" s="4">
        <v>2</v>
      </c>
      <c r="AP17" s="5">
        <v>0.62872685185185184</v>
      </c>
      <c r="AQ17" s="4">
        <v>47.158911000000003</v>
      </c>
      <c r="AR17" s="4">
        <v>-88.488534000000001</v>
      </c>
      <c r="AS17" s="4">
        <v>314.2</v>
      </c>
      <c r="AT17" s="4">
        <v>41.8</v>
      </c>
      <c r="AU17" s="4">
        <v>12</v>
      </c>
      <c r="AV17" s="4">
        <v>12</v>
      </c>
      <c r="AW17" s="4" t="s">
        <v>404</v>
      </c>
      <c r="AX17" s="4">
        <v>0.89720299999999997</v>
      </c>
      <c r="AY17" s="4">
        <v>1.5916079999999999</v>
      </c>
      <c r="AZ17" s="4">
        <v>2.191608</v>
      </c>
      <c r="BA17" s="4">
        <v>11.154</v>
      </c>
      <c r="BB17" s="4">
        <v>11.13</v>
      </c>
      <c r="BC17" s="4">
        <v>1</v>
      </c>
      <c r="BD17" s="4">
        <v>17.861999999999998</v>
      </c>
      <c r="BE17" s="4">
        <v>2167.4070000000002</v>
      </c>
      <c r="BF17" s="4">
        <v>153.29</v>
      </c>
      <c r="BG17" s="4">
        <v>3.5790000000000002</v>
      </c>
      <c r="BH17" s="4">
        <v>0.183</v>
      </c>
      <c r="BI17" s="4">
        <v>3.7629999999999999</v>
      </c>
      <c r="BJ17" s="4">
        <v>2.74</v>
      </c>
      <c r="BK17" s="4">
        <v>0.14000000000000001</v>
      </c>
      <c r="BL17" s="4">
        <v>2.8809999999999998</v>
      </c>
      <c r="BM17" s="4">
        <v>4.3612000000000002</v>
      </c>
      <c r="BQ17" s="4">
        <v>271.185</v>
      </c>
      <c r="BR17" s="4">
        <v>0.59389000000000003</v>
      </c>
      <c r="BS17" s="4">
        <v>-5</v>
      </c>
      <c r="BT17" s="4">
        <v>0.27524199999999999</v>
      </c>
      <c r="BU17" s="4">
        <v>14.513185999999999</v>
      </c>
      <c r="BV17" s="4">
        <v>5.5598879999999999</v>
      </c>
      <c r="BW17" s="4">
        <f t="shared" si="10"/>
        <v>3.8343837411999995</v>
      </c>
      <c r="BY17" s="4">
        <f t="shared" si="11"/>
        <v>24277.726080772205</v>
      </c>
      <c r="BZ17" s="4">
        <f t="shared" si="12"/>
        <v>1717.0437444012919</v>
      </c>
      <c r="CA17" s="4">
        <f t="shared" si="13"/>
        <v>30.691498856152002</v>
      </c>
      <c r="CB17" s="4">
        <f t="shared" si="14"/>
        <v>48.851009055273764</v>
      </c>
    </row>
    <row r="18" spans="1:80" x14ac:dyDescent="0.25">
      <c r="A18" s="2">
        <v>42803</v>
      </c>
      <c r="B18" s="3">
        <v>0.42003268518518522</v>
      </c>
      <c r="C18" s="4">
        <v>12.715999999999999</v>
      </c>
      <c r="D18" s="4">
        <v>2.2183000000000002</v>
      </c>
      <c r="E18" s="4">
        <v>22182.887612999999</v>
      </c>
      <c r="F18" s="4">
        <v>232.4</v>
      </c>
      <c r="G18" s="4">
        <v>-0.9</v>
      </c>
      <c r="H18" s="4">
        <v>584.6</v>
      </c>
      <c r="J18" s="4">
        <v>2.0699999999999998</v>
      </c>
      <c r="K18" s="4">
        <v>0.84789999999999999</v>
      </c>
      <c r="L18" s="4">
        <v>10.782</v>
      </c>
      <c r="M18" s="4">
        <v>1.8808</v>
      </c>
      <c r="N18" s="4">
        <v>197.0429</v>
      </c>
      <c r="O18" s="4">
        <v>0</v>
      </c>
      <c r="P18" s="4">
        <v>197</v>
      </c>
      <c r="Q18" s="4">
        <v>150.9358</v>
      </c>
      <c r="R18" s="4">
        <v>0</v>
      </c>
      <c r="S18" s="4">
        <v>150.9</v>
      </c>
      <c r="T18" s="4">
        <v>584.62170000000003</v>
      </c>
      <c r="W18" s="4">
        <v>0</v>
      </c>
      <c r="X18" s="4">
        <v>1.7557</v>
      </c>
      <c r="Y18" s="4">
        <v>11.8</v>
      </c>
      <c r="Z18" s="4">
        <v>862</v>
      </c>
      <c r="AA18" s="4">
        <v>875</v>
      </c>
      <c r="AB18" s="4">
        <v>868</v>
      </c>
      <c r="AC18" s="4">
        <v>57.8</v>
      </c>
      <c r="AD18" s="4">
        <v>10.01</v>
      </c>
      <c r="AE18" s="4">
        <v>0.23</v>
      </c>
      <c r="AF18" s="4">
        <v>982</v>
      </c>
      <c r="AG18" s="4">
        <v>-6</v>
      </c>
      <c r="AH18" s="4">
        <v>11</v>
      </c>
      <c r="AI18" s="4">
        <v>13</v>
      </c>
      <c r="AJ18" s="4">
        <v>119</v>
      </c>
      <c r="AK18" s="4">
        <v>118</v>
      </c>
      <c r="AL18" s="4">
        <v>5.6</v>
      </c>
      <c r="AM18" s="4">
        <v>142</v>
      </c>
      <c r="AN18" s="4" t="s">
        <v>155</v>
      </c>
      <c r="AO18" s="4">
        <v>2</v>
      </c>
      <c r="AP18" s="5">
        <v>0.62873842592592599</v>
      </c>
      <c r="AQ18" s="4">
        <v>47.158887999999997</v>
      </c>
      <c r="AR18" s="4">
        <v>-88.488275000000002</v>
      </c>
      <c r="AS18" s="4">
        <v>313.8</v>
      </c>
      <c r="AT18" s="4">
        <v>43.5</v>
      </c>
      <c r="AU18" s="4">
        <v>12</v>
      </c>
      <c r="AV18" s="4">
        <v>12</v>
      </c>
      <c r="AW18" s="4" t="s">
        <v>404</v>
      </c>
      <c r="AX18" s="4">
        <v>0.99710299999999996</v>
      </c>
      <c r="AY18" s="4">
        <v>1.6</v>
      </c>
      <c r="AZ18" s="4">
        <v>2.2000000000000002</v>
      </c>
      <c r="BA18" s="4">
        <v>11.154</v>
      </c>
      <c r="BB18" s="4">
        <v>11.08</v>
      </c>
      <c r="BC18" s="4">
        <v>0.99</v>
      </c>
      <c r="BD18" s="4">
        <v>17.940999999999999</v>
      </c>
      <c r="BE18" s="4">
        <v>2050.047</v>
      </c>
      <c r="BF18" s="4">
        <v>227.61199999999999</v>
      </c>
      <c r="BG18" s="4">
        <v>3.923</v>
      </c>
      <c r="BH18" s="4">
        <v>0</v>
      </c>
      <c r="BI18" s="4">
        <v>3.923</v>
      </c>
      <c r="BJ18" s="4">
        <v>3.0049999999999999</v>
      </c>
      <c r="BK18" s="4">
        <v>0</v>
      </c>
      <c r="BL18" s="4">
        <v>3.0049999999999999</v>
      </c>
      <c r="BM18" s="4">
        <v>4.6090999999999998</v>
      </c>
      <c r="BQ18" s="4">
        <v>242.73</v>
      </c>
      <c r="BR18" s="4">
        <v>0.51174799999999998</v>
      </c>
      <c r="BS18" s="4">
        <v>-5</v>
      </c>
      <c r="BT18" s="4">
        <v>0.27500000000000002</v>
      </c>
      <c r="BU18" s="4">
        <v>12.505841</v>
      </c>
      <c r="BV18" s="4">
        <v>5.5549999999999997</v>
      </c>
      <c r="BW18" s="4">
        <f t="shared" si="10"/>
        <v>3.3040431922</v>
      </c>
      <c r="BY18" s="4">
        <f t="shared" si="11"/>
        <v>19787.070216169941</v>
      </c>
      <c r="BZ18" s="4">
        <f t="shared" si="12"/>
        <v>2196.9128639698856</v>
      </c>
      <c r="CA18" s="4">
        <f t="shared" si="13"/>
        <v>29.004284291819001</v>
      </c>
      <c r="CB18" s="4">
        <f t="shared" si="14"/>
        <v>44.487070459042585</v>
      </c>
    </row>
    <row r="19" spans="1:80" x14ac:dyDescent="0.25">
      <c r="A19" s="2">
        <v>42803</v>
      </c>
      <c r="B19" s="3">
        <v>0.42004425925925926</v>
      </c>
      <c r="C19" s="4">
        <v>12.058</v>
      </c>
      <c r="D19" s="4">
        <v>1.7248000000000001</v>
      </c>
      <c r="E19" s="4">
        <v>17248.199828000001</v>
      </c>
      <c r="F19" s="4">
        <v>260.3</v>
      </c>
      <c r="G19" s="4">
        <v>-0.9</v>
      </c>
      <c r="H19" s="4">
        <v>616.1</v>
      </c>
      <c r="J19" s="4">
        <v>1.82</v>
      </c>
      <c r="K19" s="4">
        <v>0.85899999999999999</v>
      </c>
      <c r="L19" s="4">
        <v>10.3573</v>
      </c>
      <c r="M19" s="4">
        <v>1.4816</v>
      </c>
      <c r="N19" s="4">
        <v>223.5865</v>
      </c>
      <c r="O19" s="4">
        <v>0</v>
      </c>
      <c r="P19" s="4">
        <v>223.6</v>
      </c>
      <c r="Q19" s="4">
        <v>171.29429999999999</v>
      </c>
      <c r="R19" s="4">
        <v>0</v>
      </c>
      <c r="S19" s="4">
        <v>171.3</v>
      </c>
      <c r="T19" s="4">
        <v>616.14769999999999</v>
      </c>
      <c r="W19" s="4">
        <v>0</v>
      </c>
      <c r="X19" s="4">
        <v>1.5663</v>
      </c>
      <c r="Y19" s="4">
        <v>11.8</v>
      </c>
      <c r="Z19" s="4">
        <v>864</v>
      </c>
      <c r="AA19" s="4">
        <v>877</v>
      </c>
      <c r="AB19" s="4">
        <v>871</v>
      </c>
      <c r="AC19" s="4">
        <v>58</v>
      </c>
      <c r="AD19" s="4">
        <v>10.050000000000001</v>
      </c>
      <c r="AE19" s="4">
        <v>0.23</v>
      </c>
      <c r="AF19" s="4">
        <v>982</v>
      </c>
      <c r="AG19" s="4">
        <v>-6</v>
      </c>
      <c r="AH19" s="4">
        <v>11.757999999999999</v>
      </c>
      <c r="AI19" s="4">
        <v>13</v>
      </c>
      <c r="AJ19" s="4">
        <v>119</v>
      </c>
      <c r="AK19" s="4">
        <v>118</v>
      </c>
      <c r="AL19" s="4">
        <v>5.4</v>
      </c>
      <c r="AM19" s="4">
        <v>142</v>
      </c>
      <c r="AN19" s="4" t="s">
        <v>155</v>
      </c>
      <c r="AO19" s="4">
        <v>2</v>
      </c>
      <c r="AP19" s="5">
        <v>0.62875000000000003</v>
      </c>
      <c r="AQ19" s="4">
        <v>47.15889</v>
      </c>
      <c r="AR19" s="4">
        <v>-88.487987000000004</v>
      </c>
      <c r="AS19" s="4">
        <v>312.5</v>
      </c>
      <c r="AT19" s="4">
        <v>45.8</v>
      </c>
      <c r="AU19" s="4">
        <v>12</v>
      </c>
      <c r="AV19" s="4">
        <v>12</v>
      </c>
      <c r="AW19" s="4" t="s">
        <v>404</v>
      </c>
      <c r="AX19" s="4">
        <v>1.2910090000000001</v>
      </c>
      <c r="AY19" s="4">
        <v>1.9880119999999999</v>
      </c>
      <c r="AZ19" s="4">
        <v>2.6850149999999999</v>
      </c>
      <c r="BA19" s="4">
        <v>11.154</v>
      </c>
      <c r="BB19" s="4">
        <v>12</v>
      </c>
      <c r="BC19" s="4">
        <v>1.08</v>
      </c>
      <c r="BD19" s="4">
        <v>16.419</v>
      </c>
      <c r="BE19" s="4">
        <v>2105.5970000000002</v>
      </c>
      <c r="BF19" s="4">
        <v>191.7</v>
      </c>
      <c r="BG19" s="4">
        <v>4.76</v>
      </c>
      <c r="BH19" s="4">
        <v>0</v>
      </c>
      <c r="BI19" s="4">
        <v>4.76</v>
      </c>
      <c r="BJ19" s="4">
        <v>3.6469999999999998</v>
      </c>
      <c r="BK19" s="4">
        <v>0</v>
      </c>
      <c r="BL19" s="4">
        <v>3.6469999999999998</v>
      </c>
      <c r="BM19" s="4">
        <v>5.1938000000000004</v>
      </c>
      <c r="BQ19" s="4">
        <v>231.53299999999999</v>
      </c>
      <c r="BR19" s="4">
        <v>0.32299800000000001</v>
      </c>
      <c r="BS19" s="4">
        <v>-5</v>
      </c>
      <c r="BT19" s="4">
        <v>0.27424199999999999</v>
      </c>
      <c r="BU19" s="4">
        <v>7.8932640000000003</v>
      </c>
      <c r="BV19" s="4">
        <v>5.5396879999999999</v>
      </c>
      <c r="BW19" s="4">
        <f t="shared" si="10"/>
        <v>2.0854003487999999</v>
      </c>
      <c r="BY19" s="4">
        <f t="shared" si="11"/>
        <v>12827.341468325658</v>
      </c>
      <c r="BZ19" s="4">
        <f t="shared" si="12"/>
        <v>1167.8404554518399</v>
      </c>
      <c r="CA19" s="4">
        <f t="shared" si="13"/>
        <v>22.217601153014403</v>
      </c>
      <c r="CB19" s="4">
        <f t="shared" si="14"/>
        <v>31.640739475877766</v>
      </c>
    </row>
    <row r="20" spans="1:80" x14ac:dyDescent="0.25">
      <c r="A20" s="2">
        <v>42803</v>
      </c>
      <c r="B20" s="3">
        <v>0.42005583333333335</v>
      </c>
      <c r="C20" s="4">
        <v>11.129</v>
      </c>
      <c r="D20" s="4">
        <v>0.63280000000000003</v>
      </c>
      <c r="E20" s="4">
        <v>6328.1099080000004</v>
      </c>
      <c r="F20" s="4">
        <v>249.2</v>
      </c>
      <c r="G20" s="4">
        <v>-0.8</v>
      </c>
      <c r="H20" s="4">
        <v>531.20000000000005</v>
      </c>
      <c r="J20" s="4">
        <v>1.57</v>
      </c>
      <c r="K20" s="4">
        <v>0.87929999999999997</v>
      </c>
      <c r="L20" s="4">
        <v>9.7859999999999996</v>
      </c>
      <c r="M20" s="4">
        <v>0.55640000000000001</v>
      </c>
      <c r="N20" s="4">
        <v>219.15450000000001</v>
      </c>
      <c r="O20" s="4">
        <v>0</v>
      </c>
      <c r="P20" s="4">
        <v>219.2</v>
      </c>
      <c r="Q20" s="4">
        <v>167.8989</v>
      </c>
      <c r="R20" s="4">
        <v>0</v>
      </c>
      <c r="S20" s="4">
        <v>167.9</v>
      </c>
      <c r="T20" s="4">
        <v>531.18010000000004</v>
      </c>
      <c r="W20" s="4">
        <v>0</v>
      </c>
      <c r="X20" s="4">
        <v>1.3817999999999999</v>
      </c>
      <c r="Y20" s="4">
        <v>11.8</v>
      </c>
      <c r="Z20" s="4">
        <v>865</v>
      </c>
      <c r="AA20" s="4">
        <v>879</v>
      </c>
      <c r="AB20" s="4">
        <v>870</v>
      </c>
      <c r="AC20" s="4">
        <v>58</v>
      </c>
      <c r="AD20" s="4">
        <v>10.050000000000001</v>
      </c>
      <c r="AE20" s="4">
        <v>0.23</v>
      </c>
      <c r="AF20" s="4">
        <v>982</v>
      </c>
      <c r="AG20" s="4">
        <v>-6</v>
      </c>
      <c r="AH20" s="4">
        <v>11.242000000000001</v>
      </c>
      <c r="AI20" s="4">
        <v>13</v>
      </c>
      <c r="AJ20" s="4">
        <v>119.8</v>
      </c>
      <c r="AK20" s="4">
        <v>118</v>
      </c>
      <c r="AL20" s="4">
        <v>5.5</v>
      </c>
      <c r="AM20" s="4">
        <v>142</v>
      </c>
      <c r="AN20" s="4" t="s">
        <v>155</v>
      </c>
      <c r="AO20" s="4">
        <v>2</v>
      </c>
      <c r="AP20" s="5">
        <v>0.62876157407407407</v>
      </c>
      <c r="AQ20" s="4">
        <v>47.158898000000001</v>
      </c>
      <c r="AR20" s="4">
        <v>-88.487707</v>
      </c>
      <c r="AS20" s="4">
        <v>312.39999999999998</v>
      </c>
      <c r="AT20" s="4">
        <v>46.4</v>
      </c>
      <c r="AU20" s="4">
        <v>12</v>
      </c>
      <c r="AV20" s="4">
        <v>12</v>
      </c>
      <c r="AW20" s="4" t="s">
        <v>404</v>
      </c>
      <c r="AX20" s="4">
        <v>1.396903</v>
      </c>
      <c r="AY20" s="4">
        <v>1.030969</v>
      </c>
      <c r="AZ20" s="4">
        <v>2.1185809999999998</v>
      </c>
      <c r="BA20" s="4">
        <v>11.154</v>
      </c>
      <c r="BB20" s="4">
        <v>14.09</v>
      </c>
      <c r="BC20" s="4">
        <v>1.26</v>
      </c>
      <c r="BD20" s="4">
        <v>13.723000000000001</v>
      </c>
      <c r="BE20" s="4">
        <v>2278.5970000000002</v>
      </c>
      <c r="BF20" s="4">
        <v>82.463999999999999</v>
      </c>
      <c r="BG20" s="4">
        <v>5.3440000000000003</v>
      </c>
      <c r="BH20" s="4">
        <v>0</v>
      </c>
      <c r="BI20" s="4">
        <v>5.3440000000000003</v>
      </c>
      <c r="BJ20" s="4">
        <v>4.0940000000000003</v>
      </c>
      <c r="BK20" s="4">
        <v>0</v>
      </c>
      <c r="BL20" s="4">
        <v>4.0940000000000003</v>
      </c>
      <c r="BM20" s="4">
        <v>5.1284000000000001</v>
      </c>
      <c r="BQ20" s="4">
        <v>233.946</v>
      </c>
      <c r="BR20" s="4">
        <v>0.17904</v>
      </c>
      <c r="BS20" s="4">
        <v>-5</v>
      </c>
      <c r="BT20" s="4">
        <v>0.27172600000000002</v>
      </c>
      <c r="BU20" s="4">
        <v>4.3752899999999997</v>
      </c>
      <c r="BV20" s="4">
        <v>5.4888649999999997</v>
      </c>
      <c r="BW20" s="4">
        <f t="shared" si="10"/>
        <v>1.1559516179999998</v>
      </c>
      <c r="BY20" s="4">
        <f t="shared" si="11"/>
        <v>7694.4775952627351</v>
      </c>
      <c r="BZ20" s="4">
        <f t="shared" si="12"/>
        <v>278.46846125740797</v>
      </c>
      <c r="CA20" s="4">
        <f t="shared" si="13"/>
        <v>13.824819077268002</v>
      </c>
      <c r="CB20" s="4">
        <f t="shared" si="14"/>
        <v>17.317831498744802</v>
      </c>
    </row>
    <row r="21" spans="1:80" x14ac:dyDescent="0.25">
      <c r="A21" s="2">
        <v>42803</v>
      </c>
      <c r="B21" s="3">
        <v>0.42006740740740739</v>
      </c>
      <c r="C21" s="4">
        <v>11.177</v>
      </c>
      <c r="D21" s="4">
        <v>0.24729999999999999</v>
      </c>
      <c r="E21" s="4">
        <v>2472.989176</v>
      </c>
      <c r="F21" s="4">
        <v>220</v>
      </c>
      <c r="G21" s="4">
        <v>-0.7</v>
      </c>
      <c r="H21" s="4">
        <v>477.3</v>
      </c>
      <c r="J21" s="4">
        <v>1.42</v>
      </c>
      <c r="K21" s="4">
        <v>0.8831</v>
      </c>
      <c r="L21" s="4">
        <v>9.8697999999999997</v>
      </c>
      <c r="M21" s="4">
        <v>0.21840000000000001</v>
      </c>
      <c r="N21" s="4">
        <v>194.2878</v>
      </c>
      <c r="O21" s="4">
        <v>0</v>
      </c>
      <c r="P21" s="4">
        <v>194.3</v>
      </c>
      <c r="Q21" s="4">
        <v>148.91849999999999</v>
      </c>
      <c r="R21" s="4">
        <v>0</v>
      </c>
      <c r="S21" s="4">
        <v>148.9</v>
      </c>
      <c r="T21" s="4">
        <v>477.30259999999998</v>
      </c>
      <c r="W21" s="4">
        <v>0</v>
      </c>
      <c r="X21" s="4">
        <v>1.2544999999999999</v>
      </c>
      <c r="Y21" s="4">
        <v>11.8</v>
      </c>
      <c r="Z21" s="4">
        <v>864</v>
      </c>
      <c r="AA21" s="4">
        <v>879</v>
      </c>
      <c r="AB21" s="4">
        <v>870</v>
      </c>
      <c r="AC21" s="4">
        <v>58.8</v>
      </c>
      <c r="AD21" s="4">
        <v>10.18</v>
      </c>
      <c r="AE21" s="4">
        <v>0.23</v>
      </c>
      <c r="AF21" s="4">
        <v>982</v>
      </c>
      <c r="AG21" s="4">
        <v>-6</v>
      </c>
      <c r="AH21" s="4">
        <v>11</v>
      </c>
      <c r="AI21" s="4">
        <v>13</v>
      </c>
      <c r="AJ21" s="4">
        <v>120</v>
      </c>
      <c r="AK21" s="4">
        <v>118</v>
      </c>
      <c r="AL21" s="4">
        <v>5.7</v>
      </c>
      <c r="AM21" s="4">
        <v>142</v>
      </c>
      <c r="AN21" s="4" t="s">
        <v>155</v>
      </c>
      <c r="AO21" s="4">
        <v>2</v>
      </c>
      <c r="AP21" s="5">
        <v>0.62877314814814811</v>
      </c>
      <c r="AQ21" s="4">
        <v>47.158898000000001</v>
      </c>
      <c r="AR21" s="4">
        <v>-88.487432999999996</v>
      </c>
      <c r="AS21" s="4">
        <v>311.7</v>
      </c>
      <c r="AT21" s="4">
        <v>45.7</v>
      </c>
      <c r="AU21" s="4">
        <v>12</v>
      </c>
      <c r="AV21" s="4">
        <v>12</v>
      </c>
      <c r="AW21" s="4" t="s">
        <v>404</v>
      </c>
      <c r="AX21" s="4">
        <v>1.4</v>
      </c>
      <c r="AY21" s="4">
        <v>1.09778</v>
      </c>
      <c r="AZ21" s="4">
        <v>2.1977799999999998</v>
      </c>
      <c r="BA21" s="4">
        <v>11.154</v>
      </c>
      <c r="BB21" s="4">
        <v>14.55</v>
      </c>
      <c r="BC21" s="4">
        <v>1.3</v>
      </c>
      <c r="BD21" s="4">
        <v>13.244</v>
      </c>
      <c r="BE21" s="4">
        <v>2357.2289999999998</v>
      </c>
      <c r="BF21" s="4">
        <v>33.195</v>
      </c>
      <c r="BG21" s="4">
        <v>4.859</v>
      </c>
      <c r="BH21" s="4">
        <v>0</v>
      </c>
      <c r="BI21" s="4">
        <v>4.859</v>
      </c>
      <c r="BJ21" s="4">
        <v>3.7250000000000001</v>
      </c>
      <c r="BK21" s="4">
        <v>0</v>
      </c>
      <c r="BL21" s="4">
        <v>3.7250000000000001</v>
      </c>
      <c r="BM21" s="4">
        <v>4.7267999999999999</v>
      </c>
      <c r="BQ21" s="4">
        <v>217.85300000000001</v>
      </c>
      <c r="BR21" s="4">
        <v>0.148484</v>
      </c>
      <c r="BS21" s="4">
        <v>-5</v>
      </c>
      <c r="BT21" s="4">
        <v>0.27100000000000002</v>
      </c>
      <c r="BU21" s="4">
        <v>3.6285780000000001</v>
      </c>
      <c r="BV21" s="4">
        <v>5.4741999999999997</v>
      </c>
      <c r="BW21" s="4">
        <f t="shared" si="10"/>
        <v>0.95867030759999994</v>
      </c>
      <c r="BY21" s="4">
        <f t="shared" si="11"/>
        <v>6601.505854301392</v>
      </c>
      <c r="BZ21" s="4">
        <f t="shared" si="12"/>
        <v>92.963809130778003</v>
      </c>
      <c r="CA21" s="4">
        <f t="shared" si="13"/>
        <v>10.431998463990002</v>
      </c>
      <c r="CB21" s="4">
        <f t="shared" si="14"/>
        <v>13.237575930090721</v>
      </c>
    </row>
    <row r="22" spans="1:80" x14ac:dyDescent="0.25">
      <c r="A22" s="2">
        <v>42803</v>
      </c>
      <c r="B22" s="3">
        <v>0.42007898148148143</v>
      </c>
      <c r="C22" s="4">
        <v>11.545</v>
      </c>
      <c r="D22" s="4">
        <v>0.105</v>
      </c>
      <c r="E22" s="4">
        <v>1050.150754</v>
      </c>
      <c r="F22" s="4">
        <v>193.8</v>
      </c>
      <c r="G22" s="4">
        <v>-0.8</v>
      </c>
      <c r="H22" s="4">
        <v>381</v>
      </c>
      <c r="J22" s="4">
        <v>1.4</v>
      </c>
      <c r="K22" s="4">
        <v>0.88100000000000001</v>
      </c>
      <c r="L22" s="4">
        <v>10.171900000000001</v>
      </c>
      <c r="M22" s="4">
        <v>9.2499999999999999E-2</v>
      </c>
      <c r="N22" s="4">
        <v>170.75710000000001</v>
      </c>
      <c r="O22" s="4">
        <v>0</v>
      </c>
      <c r="P22" s="4">
        <v>170.8</v>
      </c>
      <c r="Q22" s="4">
        <v>130.9025</v>
      </c>
      <c r="R22" s="4">
        <v>0</v>
      </c>
      <c r="S22" s="4">
        <v>130.9</v>
      </c>
      <c r="T22" s="4">
        <v>380.99</v>
      </c>
      <c r="W22" s="4">
        <v>0</v>
      </c>
      <c r="X22" s="4">
        <v>1.2335</v>
      </c>
      <c r="Y22" s="4">
        <v>11.9</v>
      </c>
      <c r="Z22" s="4">
        <v>863</v>
      </c>
      <c r="AA22" s="4">
        <v>879</v>
      </c>
      <c r="AB22" s="4">
        <v>868</v>
      </c>
      <c r="AC22" s="4">
        <v>59</v>
      </c>
      <c r="AD22" s="4">
        <v>10.220000000000001</v>
      </c>
      <c r="AE22" s="4">
        <v>0.23</v>
      </c>
      <c r="AF22" s="4">
        <v>982</v>
      </c>
      <c r="AG22" s="4">
        <v>-6</v>
      </c>
      <c r="AH22" s="4">
        <v>11</v>
      </c>
      <c r="AI22" s="4">
        <v>13</v>
      </c>
      <c r="AJ22" s="4">
        <v>120</v>
      </c>
      <c r="AK22" s="4">
        <v>118</v>
      </c>
      <c r="AL22" s="4">
        <v>5.3</v>
      </c>
      <c r="AM22" s="4">
        <v>142</v>
      </c>
      <c r="AN22" s="4" t="s">
        <v>155</v>
      </c>
      <c r="AO22" s="4">
        <v>2</v>
      </c>
      <c r="AP22" s="5">
        <v>0.62878472222222226</v>
      </c>
      <c r="AQ22" s="4">
        <v>47.158909999999999</v>
      </c>
      <c r="AR22" s="4">
        <v>-88.487193000000005</v>
      </c>
      <c r="AS22" s="4">
        <v>311.5</v>
      </c>
      <c r="AT22" s="4">
        <v>42.9</v>
      </c>
      <c r="AU22" s="4">
        <v>12</v>
      </c>
      <c r="AV22" s="4">
        <v>12</v>
      </c>
      <c r="AW22" s="4" t="s">
        <v>404</v>
      </c>
      <c r="AX22" s="4">
        <v>1.595405</v>
      </c>
      <c r="AY22" s="4">
        <v>1.588511</v>
      </c>
      <c r="AZ22" s="4">
        <v>2.6885110000000001</v>
      </c>
      <c r="BA22" s="4">
        <v>11.154</v>
      </c>
      <c r="BB22" s="4">
        <v>14.31</v>
      </c>
      <c r="BC22" s="4">
        <v>1.28</v>
      </c>
      <c r="BD22" s="4">
        <v>13.500999999999999</v>
      </c>
      <c r="BE22" s="4">
        <v>2389.9450000000002</v>
      </c>
      <c r="BF22" s="4">
        <v>13.836</v>
      </c>
      <c r="BG22" s="4">
        <v>4.2009999999999996</v>
      </c>
      <c r="BH22" s="4">
        <v>0</v>
      </c>
      <c r="BI22" s="4">
        <v>4.2009999999999996</v>
      </c>
      <c r="BJ22" s="4">
        <v>3.2210000000000001</v>
      </c>
      <c r="BK22" s="4">
        <v>0</v>
      </c>
      <c r="BL22" s="4">
        <v>3.2210000000000001</v>
      </c>
      <c r="BM22" s="4">
        <v>3.7117</v>
      </c>
      <c r="BQ22" s="4">
        <v>210.72399999999999</v>
      </c>
      <c r="BR22" s="4">
        <v>0.13359799999999999</v>
      </c>
      <c r="BS22" s="4">
        <v>-5</v>
      </c>
      <c r="BT22" s="4">
        <v>0.27100000000000002</v>
      </c>
      <c r="BU22" s="4">
        <v>3.264802</v>
      </c>
      <c r="BV22" s="4">
        <v>5.4741999999999997</v>
      </c>
      <c r="BW22" s="4">
        <f t="shared" si="10"/>
        <v>0.8625606884</v>
      </c>
      <c r="BY22" s="4">
        <f t="shared" si="11"/>
        <v>6022.1217112239028</v>
      </c>
      <c r="BZ22" s="4">
        <f t="shared" si="12"/>
        <v>34.8635956042896</v>
      </c>
      <c r="CA22" s="4">
        <f t="shared" si="13"/>
        <v>8.1161926453755999</v>
      </c>
      <c r="CB22" s="4">
        <f t="shared" si="14"/>
        <v>9.3526458372681205</v>
      </c>
    </row>
    <row r="23" spans="1:80" x14ac:dyDescent="0.25">
      <c r="A23" s="2">
        <v>42803</v>
      </c>
      <c r="B23" s="3">
        <v>0.42009055555555558</v>
      </c>
      <c r="C23" s="4">
        <v>11.941000000000001</v>
      </c>
      <c r="D23" s="4">
        <v>5.7299999999999997E-2</v>
      </c>
      <c r="E23" s="4">
        <v>573.17779599999994</v>
      </c>
      <c r="F23" s="4">
        <v>168.5</v>
      </c>
      <c r="G23" s="4">
        <v>-4.9000000000000004</v>
      </c>
      <c r="H23" s="4">
        <v>310.5</v>
      </c>
      <c r="J23" s="4">
        <v>1.48</v>
      </c>
      <c r="K23" s="4">
        <v>0.87780000000000002</v>
      </c>
      <c r="L23" s="4">
        <v>10.4823</v>
      </c>
      <c r="M23" s="4">
        <v>5.0299999999999997E-2</v>
      </c>
      <c r="N23" s="4">
        <v>147.91249999999999</v>
      </c>
      <c r="O23" s="4">
        <v>0</v>
      </c>
      <c r="P23" s="4">
        <v>147.9</v>
      </c>
      <c r="Q23" s="4">
        <v>113.38979999999999</v>
      </c>
      <c r="R23" s="4">
        <v>0</v>
      </c>
      <c r="S23" s="4">
        <v>113.4</v>
      </c>
      <c r="T23" s="4">
        <v>310.45670000000001</v>
      </c>
      <c r="W23" s="4">
        <v>0</v>
      </c>
      <c r="X23" s="4">
        <v>1.2961</v>
      </c>
      <c r="Y23" s="4">
        <v>11.9</v>
      </c>
      <c r="Z23" s="4">
        <v>864</v>
      </c>
      <c r="AA23" s="4">
        <v>879</v>
      </c>
      <c r="AB23" s="4">
        <v>869</v>
      </c>
      <c r="AC23" s="4">
        <v>59</v>
      </c>
      <c r="AD23" s="4">
        <v>10.220000000000001</v>
      </c>
      <c r="AE23" s="4">
        <v>0.23</v>
      </c>
      <c r="AF23" s="4">
        <v>982</v>
      </c>
      <c r="AG23" s="4">
        <v>-6</v>
      </c>
      <c r="AH23" s="4">
        <v>11</v>
      </c>
      <c r="AI23" s="4">
        <v>13</v>
      </c>
      <c r="AJ23" s="4">
        <v>120</v>
      </c>
      <c r="AK23" s="4">
        <v>118</v>
      </c>
      <c r="AL23" s="4">
        <v>5</v>
      </c>
      <c r="AM23" s="4">
        <v>142</v>
      </c>
      <c r="AN23" s="4" t="s">
        <v>155</v>
      </c>
      <c r="AO23" s="4">
        <v>2</v>
      </c>
      <c r="AP23" s="5">
        <v>0.6287962962962963</v>
      </c>
      <c r="AQ23" s="4">
        <v>47.158907999999997</v>
      </c>
      <c r="AR23" s="4">
        <v>-88.486980000000003</v>
      </c>
      <c r="AS23" s="4">
        <v>311.2</v>
      </c>
      <c r="AT23" s="4">
        <v>39.5</v>
      </c>
      <c r="AU23" s="4">
        <v>12</v>
      </c>
      <c r="AV23" s="4">
        <v>12</v>
      </c>
      <c r="AW23" s="4" t="s">
        <v>404</v>
      </c>
      <c r="AX23" s="4">
        <v>1.6976020000000001</v>
      </c>
      <c r="AY23" s="4">
        <v>1.014386</v>
      </c>
      <c r="AZ23" s="4">
        <v>2.1143860000000001</v>
      </c>
      <c r="BA23" s="4">
        <v>11.154</v>
      </c>
      <c r="BB23" s="4">
        <v>13.93</v>
      </c>
      <c r="BC23" s="4">
        <v>1.25</v>
      </c>
      <c r="BD23" s="4">
        <v>13.919</v>
      </c>
      <c r="BE23" s="4">
        <v>2401.7629999999999</v>
      </c>
      <c r="BF23" s="4">
        <v>7.3369999999999997</v>
      </c>
      <c r="BG23" s="4">
        <v>3.5489999999999999</v>
      </c>
      <c r="BH23" s="4">
        <v>0</v>
      </c>
      <c r="BI23" s="4">
        <v>3.5489999999999999</v>
      </c>
      <c r="BJ23" s="4">
        <v>2.7210000000000001</v>
      </c>
      <c r="BK23" s="4">
        <v>0</v>
      </c>
      <c r="BL23" s="4">
        <v>2.7210000000000001</v>
      </c>
      <c r="BM23" s="4">
        <v>2.9495</v>
      </c>
      <c r="BQ23" s="4">
        <v>215.923</v>
      </c>
      <c r="BR23" s="4">
        <v>0.177512</v>
      </c>
      <c r="BS23" s="4">
        <v>-5</v>
      </c>
      <c r="BT23" s="4">
        <v>0.269484</v>
      </c>
      <c r="BU23" s="4">
        <v>4.3379500000000002</v>
      </c>
      <c r="BV23" s="4">
        <v>5.4435770000000003</v>
      </c>
      <c r="BW23" s="4">
        <f t="shared" si="10"/>
        <v>1.14608639</v>
      </c>
      <c r="BY23" s="4">
        <f t="shared" si="11"/>
        <v>8041.1741205550297</v>
      </c>
      <c r="BZ23" s="4">
        <f t="shared" si="12"/>
        <v>24.56449471597</v>
      </c>
      <c r="CA23" s="4">
        <f t="shared" si="13"/>
        <v>9.1099891130100001</v>
      </c>
      <c r="CB23" s="4">
        <f t="shared" si="14"/>
        <v>9.8750139245950024</v>
      </c>
    </row>
    <row r="24" spans="1:80" x14ac:dyDescent="0.25">
      <c r="A24" s="2">
        <v>42803</v>
      </c>
      <c r="B24" s="3">
        <v>0.42010212962962962</v>
      </c>
      <c r="C24" s="4">
        <v>12.679</v>
      </c>
      <c r="D24" s="4">
        <v>3.8600000000000002E-2</v>
      </c>
      <c r="E24" s="4">
        <v>386.25107500000001</v>
      </c>
      <c r="F24" s="4">
        <v>166.3</v>
      </c>
      <c r="G24" s="4">
        <v>-5.9</v>
      </c>
      <c r="H24" s="4">
        <v>271.10000000000002</v>
      </c>
      <c r="J24" s="4">
        <v>1.82</v>
      </c>
      <c r="K24" s="4">
        <v>0.87119999999999997</v>
      </c>
      <c r="L24" s="4">
        <v>11.0457</v>
      </c>
      <c r="M24" s="4">
        <v>3.3700000000000001E-2</v>
      </c>
      <c r="N24" s="4">
        <v>144.88640000000001</v>
      </c>
      <c r="O24" s="4">
        <v>0</v>
      </c>
      <c r="P24" s="4">
        <v>144.9</v>
      </c>
      <c r="Q24" s="4">
        <v>111.1195</v>
      </c>
      <c r="R24" s="4">
        <v>0</v>
      </c>
      <c r="S24" s="4">
        <v>111.1</v>
      </c>
      <c r="T24" s="4">
        <v>271.13799999999998</v>
      </c>
      <c r="W24" s="4">
        <v>0</v>
      </c>
      <c r="X24" s="4">
        <v>1.5873999999999999</v>
      </c>
      <c r="Y24" s="4">
        <v>11.8</v>
      </c>
      <c r="Z24" s="4">
        <v>864</v>
      </c>
      <c r="AA24" s="4">
        <v>878</v>
      </c>
      <c r="AB24" s="4">
        <v>870</v>
      </c>
      <c r="AC24" s="4">
        <v>59.8</v>
      </c>
      <c r="AD24" s="4">
        <v>10.34</v>
      </c>
      <c r="AE24" s="4">
        <v>0.24</v>
      </c>
      <c r="AF24" s="4">
        <v>983</v>
      </c>
      <c r="AG24" s="4">
        <v>-6</v>
      </c>
      <c r="AH24" s="4">
        <v>11.757999999999999</v>
      </c>
      <c r="AI24" s="4">
        <v>13</v>
      </c>
      <c r="AJ24" s="4">
        <v>119.2</v>
      </c>
      <c r="AK24" s="4">
        <v>118</v>
      </c>
      <c r="AL24" s="4">
        <v>5.2</v>
      </c>
      <c r="AM24" s="4">
        <v>142</v>
      </c>
      <c r="AN24" s="4" t="s">
        <v>155</v>
      </c>
      <c r="AO24" s="4">
        <v>2</v>
      </c>
      <c r="AP24" s="5">
        <v>0.62880787037037034</v>
      </c>
      <c r="AQ24" s="4">
        <v>47.158904999999997</v>
      </c>
      <c r="AR24" s="4">
        <v>-88.486757999999995</v>
      </c>
      <c r="AS24" s="4">
        <v>311.10000000000002</v>
      </c>
      <c r="AT24" s="4">
        <v>37.5</v>
      </c>
      <c r="AU24" s="4">
        <v>12</v>
      </c>
      <c r="AV24" s="4">
        <v>12</v>
      </c>
      <c r="AW24" s="4" t="s">
        <v>404</v>
      </c>
      <c r="AX24" s="4">
        <v>1.7975019999999999</v>
      </c>
      <c r="AY24" s="4">
        <v>1.4875119999999999</v>
      </c>
      <c r="AZ24" s="4">
        <v>2.5875119999999998</v>
      </c>
      <c r="BA24" s="4">
        <v>11.154</v>
      </c>
      <c r="BB24" s="4">
        <v>13.2</v>
      </c>
      <c r="BC24" s="4">
        <v>1.18</v>
      </c>
      <c r="BD24" s="4">
        <v>14.782</v>
      </c>
      <c r="BE24" s="4">
        <v>2406.7170000000001</v>
      </c>
      <c r="BF24" s="4">
        <v>4.6669999999999998</v>
      </c>
      <c r="BG24" s="4">
        <v>3.306</v>
      </c>
      <c r="BH24" s="4">
        <v>0</v>
      </c>
      <c r="BI24" s="4">
        <v>3.306</v>
      </c>
      <c r="BJ24" s="4">
        <v>2.5350000000000001</v>
      </c>
      <c r="BK24" s="4">
        <v>0</v>
      </c>
      <c r="BL24" s="4">
        <v>2.5350000000000001</v>
      </c>
      <c r="BM24" s="4">
        <v>2.4496000000000002</v>
      </c>
      <c r="BQ24" s="4">
        <v>251.48400000000001</v>
      </c>
      <c r="BR24" s="4">
        <v>0.18920999999999999</v>
      </c>
      <c r="BS24" s="4">
        <v>-5</v>
      </c>
      <c r="BT24" s="4">
        <v>0.267484</v>
      </c>
      <c r="BU24" s="4">
        <v>4.6238190000000001</v>
      </c>
      <c r="BV24" s="4">
        <v>5.4031770000000003</v>
      </c>
      <c r="BW24" s="4">
        <f t="shared" si="10"/>
        <v>1.2216129797999999</v>
      </c>
      <c r="BY24" s="4">
        <f t="shared" si="11"/>
        <v>8588.7631228377122</v>
      </c>
      <c r="BZ24" s="4">
        <f t="shared" si="12"/>
        <v>16.654952574101401</v>
      </c>
      <c r="CA24" s="4">
        <f t="shared" si="13"/>
        <v>9.0465619831470008</v>
      </c>
      <c r="CB24" s="4">
        <f t="shared" si="14"/>
        <v>8.7417981198883208</v>
      </c>
    </row>
    <row r="25" spans="1:80" x14ac:dyDescent="0.25">
      <c r="A25" s="2">
        <v>42803</v>
      </c>
      <c r="B25" s="3">
        <v>0.42011370370370371</v>
      </c>
      <c r="C25" s="4">
        <v>12.661</v>
      </c>
      <c r="D25" s="4">
        <v>2.4400000000000002E-2</v>
      </c>
      <c r="E25" s="4">
        <v>243.80759900000001</v>
      </c>
      <c r="F25" s="4">
        <v>178.7</v>
      </c>
      <c r="G25" s="4">
        <v>-6.1</v>
      </c>
      <c r="H25" s="4">
        <v>245.8</v>
      </c>
      <c r="J25" s="4">
        <v>2.1800000000000002</v>
      </c>
      <c r="K25" s="4">
        <v>0.87160000000000004</v>
      </c>
      <c r="L25" s="4">
        <v>11.035399999999999</v>
      </c>
      <c r="M25" s="4">
        <v>2.12E-2</v>
      </c>
      <c r="N25" s="4">
        <v>155.77760000000001</v>
      </c>
      <c r="O25" s="4">
        <v>0</v>
      </c>
      <c r="P25" s="4">
        <v>155.80000000000001</v>
      </c>
      <c r="Q25" s="4">
        <v>119.4893</v>
      </c>
      <c r="R25" s="4">
        <v>0</v>
      </c>
      <c r="S25" s="4">
        <v>119.5</v>
      </c>
      <c r="T25" s="4">
        <v>245.81729999999999</v>
      </c>
      <c r="W25" s="4">
        <v>0</v>
      </c>
      <c r="X25" s="4">
        <v>1.9</v>
      </c>
      <c r="Y25" s="4">
        <v>11.8</v>
      </c>
      <c r="Z25" s="4">
        <v>864</v>
      </c>
      <c r="AA25" s="4">
        <v>879</v>
      </c>
      <c r="AB25" s="4">
        <v>869</v>
      </c>
      <c r="AC25" s="4">
        <v>60</v>
      </c>
      <c r="AD25" s="4">
        <v>10.38</v>
      </c>
      <c r="AE25" s="4">
        <v>0.24</v>
      </c>
      <c r="AF25" s="4">
        <v>983</v>
      </c>
      <c r="AG25" s="4">
        <v>-6</v>
      </c>
      <c r="AH25" s="4">
        <v>11.242000000000001</v>
      </c>
      <c r="AI25" s="4">
        <v>13</v>
      </c>
      <c r="AJ25" s="4">
        <v>119.8</v>
      </c>
      <c r="AK25" s="4">
        <v>118</v>
      </c>
      <c r="AL25" s="4">
        <v>5.3</v>
      </c>
      <c r="AM25" s="4">
        <v>142</v>
      </c>
      <c r="AN25" s="4" t="s">
        <v>155</v>
      </c>
      <c r="AO25" s="4">
        <v>2</v>
      </c>
      <c r="AP25" s="5">
        <v>0.62881944444444449</v>
      </c>
      <c r="AQ25" s="4">
        <v>47.158892000000002</v>
      </c>
      <c r="AR25" s="4">
        <v>-88.486558000000002</v>
      </c>
      <c r="AS25" s="4">
        <v>311.3</v>
      </c>
      <c r="AT25" s="4">
        <v>35.6</v>
      </c>
      <c r="AU25" s="4">
        <v>12</v>
      </c>
      <c r="AV25" s="4">
        <v>12</v>
      </c>
      <c r="AW25" s="4" t="s">
        <v>404</v>
      </c>
      <c r="AX25" s="4">
        <v>1.897403</v>
      </c>
      <c r="AY25" s="4">
        <v>1.0129870000000001</v>
      </c>
      <c r="AZ25" s="4">
        <v>2.2103899999999999</v>
      </c>
      <c r="BA25" s="4">
        <v>11.154</v>
      </c>
      <c r="BB25" s="4">
        <v>13.23</v>
      </c>
      <c r="BC25" s="4">
        <v>1.19</v>
      </c>
      <c r="BD25" s="4">
        <v>14.734</v>
      </c>
      <c r="BE25" s="4">
        <v>2409.9690000000001</v>
      </c>
      <c r="BF25" s="4">
        <v>2.9540000000000002</v>
      </c>
      <c r="BG25" s="4">
        <v>3.5630000000000002</v>
      </c>
      <c r="BH25" s="4">
        <v>0</v>
      </c>
      <c r="BI25" s="4">
        <v>3.5630000000000002</v>
      </c>
      <c r="BJ25" s="4">
        <v>2.7330000000000001</v>
      </c>
      <c r="BK25" s="4">
        <v>0</v>
      </c>
      <c r="BL25" s="4">
        <v>2.7330000000000001</v>
      </c>
      <c r="BM25" s="4">
        <v>2.2259000000000002</v>
      </c>
      <c r="BQ25" s="4">
        <v>301.70699999999999</v>
      </c>
      <c r="BR25" s="4">
        <v>0.17435600000000001</v>
      </c>
      <c r="BS25" s="4">
        <v>-5</v>
      </c>
      <c r="BT25" s="4">
        <v>0.26472600000000002</v>
      </c>
      <c r="BU25" s="4">
        <v>4.2608249999999996</v>
      </c>
      <c r="BV25" s="4">
        <v>5.3474649999999997</v>
      </c>
      <c r="BW25" s="4">
        <f t="shared" si="10"/>
        <v>1.1257099649999998</v>
      </c>
      <c r="BY25" s="4">
        <f t="shared" si="11"/>
        <v>7925.1944677032143</v>
      </c>
      <c r="BZ25" s="4">
        <f t="shared" si="12"/>
        <v>9.7142429871899996</v>
      </c>
      <c r="CA25" s="4">
        <f t="shared" si="13"/>
        <v>8.9874834407549997</v>
      </c>
      <c r="CB25" s="4">
        <f t="shared" si="14"/>
        <v>7.3198826896365015</v>
      </c>
    </row>
    <row r="26" spans="1:80" x14ac:dyDescent="0.25">
      <c r="A26" s="2">
        <v>42803</v>
      </c>
      <c r="B26" s="3">
        <v>0.42012527777777775</v>
      </c>
      <c r="C26" s="4">
        <v>12.419</v>
      </c>
      <c r="D26" s="4">
        <v>1.7000000000000001E-2</v>
      </c>
      <c r="E26" s="4">
        <v>170</v>
      </c>
      <c r="F26" s="4">
        <v>183.1</v>
      </c>
      <c r="G26" s="4">
        <v>-6.1</v>
      </c>
      <c r="H26" s="4">
        <v>232.6</v>
      </c>
      <c r="J26" s="4">
        <v>2.52</v>
      </c>
      <c r="K26" s="4">
        <v>0.87390000000000001</v>
      </c>
      <c r="L26" s="4">
        <v>10.853199999999999</v>
      </c>
      <c r="M26" s="4">
        <v>1.49E-2</v>
      </c>
      <c r="N26" s="4">
        <v>159.9914</v>
      </c>
      <c r="O26" s="4">
        <v>0</v>
      </c>
      <c r="P26" s="4">
        <v>160</v>
      </c>
      <c r="Q26" s="4">
        <v>122.7216</v>
      </c>
      <c r="R26" s="4">
        <v>0</v>
      </c>
      <c r="S26" s="4">
        <v>122.7</v>
      </c>
      <c r="T26" s="4">
        <v>232.58420000000001</v>
      </c>
      <c r="W26" s="4">
        <v>0</v>
      </c>
      <c r="X26" s="4">
        <v>2.2042000000000002</v>
      </c>
      <c r="Y26" s="4">
        <v>11.9</v>
      </c>
      <c r="Z26" s="4">
        <v>864</v>
      </c>
      <c r="AA26" s="4">
        <v>879</v>
      </c>
      <c r="AB26" s="4">
        <v>871</v>
      </c>
      <c r="AC26" s="4">
        <v>60</v>
      </c>
      <c r="AD26" s="4">
        <v>10.38</v>
      </c>
      <c r="AE26" s="4">
        <v>0.24</v>
      </c>
      <c r="AF26" s="4">
        <v>983</v>
      </c>
      <c r="AG26" s="4">
        <v>-6</v>
      </c>
      <c r="AH26" s="4">
        <v>11</v>
      </c>
      <c r="AI26" s="4">
        <v>13</v>
      </c>
      <c r="AJ26" s="4">
        <v>119.2</v>
      </c>
      <c r="AK26" s="4">
        <v>118</v>
      </c>
      <c r="AL26" s="4">
        <v>5.2</v>
      </c>
      <c r="AM26" s="4">
        <v>142</v>
      </c>
      <c r="AN26" s="4" t="s">
        <v>155</v>
      </c>
      <c r="AO26" s="4">
        <v>2</v>
      </c>
      <c r="AP26" s="5">
        <v>0.62883101851851853</v>
      </c>
      <c r="AQ26" s="4">
        <v>47.158858000000002</v>
      </c>
      <c r="AR26" s="4">
        <v>-88.486360000000005</v>
      </c>
      <c r="AS26" s="4">
        <v>309.7</v>
      </c>
      <c r="AT26" s="4">
        <v>34.6</v>
      </c>
      <c r="AU26" s="4">
        <v>12</v>
      </c>
      <c r="AV26" s="4">
        <v>6</v>
      </c>
      <c r="AW26" s="4" t="s">
        <v>409</v>
      </c>
      <c r="AX26" s="4">
        <v>1.9973030000000001</v>
      </c>
      <c r="AY26" s="4">
        <v>1</v>
      </c>
      <c r="AZ26" s="4">
        <v>2.3946049999999999</v>
      </c>
      <c r="BA26" s="4">
        <v>11.154</v>
      </c>
      <c r="BB26" s="4">
        <v>13.49</v>
      </c>
      <c r="BC26" s="4">
        <v>1.21</v>
      </c>
      <c r="BD26" s="4">
        <v>14.43</v>
      </c>
      <c r="BE26" s="4">
        <v>2411.6610000000001</v>
      </c>
      <c r="BF26" s="4">
        <v>2.101</v>
      </c>
      <c r="BG26" s="4">
        <v>3.7229999999999999</v>
      </c>
      <c r="BH26" s="4">
        <v>0</v>
      </c>
      <c r="BI26" s="4">
        <v>3.7229999999999999</v>
      </c>
      <c r="BJ26" s="4">
        <v>2.8559999999999999</v>
      </c>
      <c r="BK26" s="4">
        <v>0</v>
      </c>
      <c r="BL26" s="4">
        <v>2.8559999999999999</v>
      </c>
      <c r="BM26" s="4">
        <v>2.1429999999999998</v>
      </c>
      <c r="BQ26" s="4">
        <v>356.13499999999999</v>
      </c>
      <c r="BR26" s="4">
        <v>0.195746</v>
      </c>
      <c r="BS26" s="4">
        <v>-5</v>
      </c>
      <c r="BT26" s="4">
        <v>0.26475700000000002</v>
      </c>
      <c r="BU26" s="4">
        <v>4.7835489999999998</v>
      </c>
      <c r="BV26" s="4">
        <v>5.348096</v>
      </c>
      <c r="BW26" s="4">
        <f t="shared" si="10"/>
        <v>1.2638136458</v>
      </c>
      <c r="BY26" s="4">
        <f t="shared" si="11"/>
        <v>8903.7152323813316</v>
      </c>
      <c r="BZ26" s="4">
        <f t="shared" si="12"/>
        <v>7.7567724913382001</v>
      </c>
      <c r="CA26" s="4">
        <f t="shared" si="13"/>
        <v>10.544189545579199</v>
      </c>
      <c r="CB26" s="4">
        <f t="shared" si="14"/>
        <v>7.9118341023025991</v>
      </c>
    </row>
    <row r="27" spans="1:80" x14ac:dyDescent="0.25">
      <c r="A27" s="2">
        <v>42803</v>
      </c>
      <c r="B27" s="3">
        <v>0.42013685185185184</v>
      </c>
      <c r="C27" s="4">
        <v>12.673999999999999</v>
      </c>
      <c r="D27" s="4">
        <v>1.7000000000000001E-2</v>
      </c>
      <c r="E27" s="4">
        <v>170</v>
      </c>
      <c r="F27" s="4">
        <v>184.5</v>
      </c>
      <c r="G27" s="4">
        <v>-6.2</v>
      </c>
      <c r="H27" s="4">
        <v>213.8</v>
      </c>
      <c r="J27" s="4">
        <v>2.78</v>
      </c>
      <c r="K27" s="4">
        <v>0.87150000000000005</v>
      </c>
      <c r="L27" s="4">
        <v>11.045500000000001</v>
      </c>
      <c r="M27" s="4">
        <v>1.4800000000000001E-2</v>
      </c>
      <c r="N27" s="4">
        <v>160.798</v>
      </c>
      <c r="O27" s="4">
        <v>0</v>
      </c>
      <c r="P27" s="4">
        <v>160.80000000000001</v>
      </c>
      <c r="Q27" s="4">
        <v>123.4023</v>
      </c>
      <c r="R27" s="4">
        <v>0</v>
      </c>
      <c r="S27" s="4">
        <v>123.4</v>
      </c>
      <c r="T27" s="4">
        <v>213.76</v>
      </c>
      <c r="W27" s="4">
        <v>0</v>
      </c>
      <c r="X27" s="4">
        <v>2.4215</v>
      </c>
      <c r="Y27" s="4">
        <v>11.8</v>
      </c>
      <c r="Z27" s="4">
        <v>865</v>
      </c>
      <c r="AA27" s="4">
        <v>878</v>
      </c>
      <c r="AB27" s="4">
        <v>869</v>
      </c>
      <c r="AC27" s="4">
        <v>60.8</v>
      </c>
      <c r="AD27" s="4">
        <v>10.52</v>
      </c>
      <c r="AE27" s="4">
        <v>0.24</v>
      </c>
      <c r="AF27" s="4">
        <v>982</v>
      </c>
      <c r="AG27" s="4">
        <v>-6</v>
      </c>
      <c r="AH27" s="4">
        <v>11</v>
      </c>
      <c r="AI27" s="4">
        <v>13</v>
      </c>
      <c r="AJ27" s="4">
        <v>119</v>
      </c>
      <c r="AK27" s="4">
        <v>118.8</v>
      </c>
      <c r="AL27" s="4">
        <v>5.2</v>
      </c>
      <c r="AM27" s="4">
        <v>142</v>
      </c>
      <c r="AN27" s="4" t="s">
        <v>155</v>
      </c>
      <c r="AO27" s="4">
        <v>2</v>
      </c>
      <c r="AP27" s="5">
        <v>0.62884259259259256</v>
      </c>
      <c r="AQ27" s="4">
        <v>47.158830999999999</v>
      </c>
      <c r="AR27" s="4">
        <v>-88.486166999999995</v>
      </c>
      <c r="AS27" s="4">
        <v>310.3</v>
      </c>
      <c r="AT27" s="4">
        <v>33.6</v>
      </c>
      <c r="AU27" s="4">
        <v>12</v>
      </c>
      <c r="AV27" s="4">
        <v>5</v>
      </c>
      <c r="AW27" s="4" t="s">
        <v>410</v>
      </c>
      <c r="AX27" s="4">
        <v>1.5139860000000001</v>
      </c>
      <c r="AY27" s="4">
        <v>1.2916080000000001</v>
      </c>
      <c r="AZ27" s="4">
        <v>2.4972029999999998</v>
      </c>
      <c r="BA27" s="4">
        <v>11.154</v>
      </c>
      <c r="BB27" s="4">
        <v>13.23</v>
      </c>
      <c r="BC27" s="4">
        <v>1.19</v>
      </c>
      <c r="BD27" s="4">
        <v>14.74</v>
      </c>
      <c r="BE27" s="4">
        <v>2412.0740000000001</v>
      </c>
      <c r="BF27" s="4">
        <v>2.0590000000000002</v>
      </c>
      <c r="BG27" s="4">
        <v>3.677</v>
      </c>
      <c r="BH27" s="4">
        <v>0</v>
      </c>
      <c r="BI27" s="4">
        <v>3.677</v>
      </c>
      <c r="BJ27" s="4">
        <v>2.8220000000000001</v>
      </c>
      <c r="BK27" s="4">
        <v>0</v>
      </c>
      <c r="BL27" s="4">
        <v>2.8220000000000001</v>
      </c>
      <c r="BM27" s="4">
        <v>1.9356</v>
      </c>
      <c r="BQ27" s="4">
        <v>384.48700000000002</v>
      </c>
      <c r="BR27" s="4">
        <v>0.17672099999999999</v>
      </c>
      <c r="BS27" s="4">
        <v>-5</v>
      </c>
      <c r="BT27" s="4">
        <v>0.26424199999999998</v>
      </c>
      <c r="BU27" s="4">
        <v>4.318613</v>
      </c>
      <c r="BV27" s="4">
        <v>5.3376929999999998</v>
      </c>
      <c r="BW27" s="4">
        <f t="shared" si="10"/>
        <v>1.1409775546000001</v>
      </c>
      <c r="BY27" s="4">
        <f t="shared" si="11"/>
        <v>8039.6971481287928</v>
      </c>
      <c r="BZ27" s="4">
        <f t="shared" si="12"/>
        <v>6.8628642520906009</v>
      </c>
      <c r="CA27" s="4">
        <f t="shared" si="13"/>
        <v>9.4060237588148006</v>
      </c>
      <c r="CB27" s="4">
        <f t="shared" si="14"/>
        <v>6.4515590317370402</v>
      </c>
    </row>
    <row r="28" spans="1:80" x14ac:dyDescent="0.25">
      <c r="A28" s="2">
        <v>42803</v>
      </c>
      <c r="B28" s="3">
        <v>0.42014842592592588</v>
      </c>
      <c r="C28" s="4">
        <v>12.74</v>
      </c>
      <c r="D28" s="4">
        <v>1.47E-2</v>
      </c>
      <c r="E28" s="4">
        <v>147</v>
      </c>
      <c r="F28" s="4">
        <v>199.9</v>
      </c>
      <c r="G28" s="4">
        <v>-4.5</v>
      </c>
      <c r="H28" s="4">
        <v>205.4</v>
      </c>
      <c r="J28" s="4">
        <v>3.02</v>
      </c>
      <c r="K28" s="4">
        <v>0.87090000000000001</v>
      </c>
      <c r="L28" s="4">
        <v>11.0954</v>
      </c>
      <c r="M28" s="4">
        <v>1.2800000000000001E-2</v>
      </c>
      <c r="N28" s="4">
        <v>174.10599999999999</v>
      </c>
      <c r="O28" s="4">
        <v>0</v>
      </c>
      <c r="P28" s="4">
        <v>174.1</v>
      </c>
      <c r="Q28" s="4">
        <v>133.63300000000001</v>
      </c>
      <c r="R28" s="4">
        <v>0</v>
      </c>
      <c r="S28" s="4">
        <v>133.6</v>
      </c>
      <c r="T28" s="4">
        <v>205.4</v>
      </c>
      <c r="W28" s="4">
        <v>0</v>
      </c>
      <c r="X28" s="4">
        <v>2.6343000000000001</v>
      </c>
      <c r="Y28" s="4">
        <v>11.8</v>
      </c>
      <c r="Z28" s="4">
        <v>864</v>
      </c>
      <c r="AA28" s="4">
        <v>879</v>
      </c>
      <c r="AB28" s="4">
        <v>868</v>
      </c>
      <c r="AC28" s="4">
        <v>61</v>
      </c>
      <c r="AD28" s="4">
        <v>10.56</v>
      </c>
      <c r="AE28" s="4">
        <v>0.24</v>
      </c>
      <c r="AF28" s="4">
        <v>983</v>
      </c>
      <c r="AG28" s="4">
        <v>-6</v>
      </c>
      <c r="AH28" s="4">
        <v>11</v>
      </c>
      <c r="AI28" s="4">
        <v>13</v>
      </c>
      <c r="AJ28" s="4">
        <v>119</v>
      </c>
      <c r="AK28" s="4">
        <v>119</v>
      </c>
      <c r="AL28" s="4">
        <v>5.0999999999999996</v>
      </c>
      <c r="AM28" s="4">
        <v>142</v>
      </c>
      <c r="AN28" s="4" t="s">
        <v>155</v>
      </c>
      <c r="AO28" s="4">
        <v>2</v>
      </c>
      <c r="AP28" s="5">
        <v>0.6288541666666666</v>
      </c>
      <c r="AQ28" s="4">
        <v>47.158797999999997</v>
      </c>
      <c r="AR28" s="4">
        <v>-88.485996999999998</v>
      </c>
      <c r="AS28" s="4">
        <v>310.3</v>
      </c>
      <c r="AT28" s="4">
        <v>31.7</v>
      </c>
      <c r="AU28" s="4">
        <v>12</v>
      </c>
      <c r="AV28" s="4">
        <v>6</v>
      </c>
      <c r="AW28" s="4" t="s">
        <v>409</v>
      </c>
      <c r="AX28" s="4">
        <v>1.791309</v>
      </c>
      <c r="AY28" s="4">
        <v>1.008691</v>
      </c>
      <c r="AZ28" s="4">
        <v>2.6942059999999999</v>
      </c>
      <c r="BA28" s="4">
        <v>11.154</v>
      </c>
      <c r="BB28" s="4">
        <v>13.17</v>
      </c>
      <c r="BC28" s="4">
        <v>1.18</v>
      </c>
      <c r="BD28" s="4">
        <v>14.821</v>
      </c>
      <c r="BE28" s="4">
        <v>2412.69</v>
      </c>
      <c r="BF28" s="4">
        <v>1.772</v>
      </c>
      <c r="BG28" s="4">
        <v>3.9649999999999999</v>
      </c>
      <c r="BH28" s="4">
        <v>0</v>
      </c>
      <c r="BI28" s="4">
        <v>3.9649999999999999</v>
      </c>
      <c r="BJ28" s="4">
        <v>3.0430000000000001</v>
      </c>
      <c r="BK28" s="4">
        <v>0</v>
      </c>
      <c r="BL28" s="4">
        <v>3.0430000000000001</v>
      </c>
      <c r="BM28" s="4">
        <v>1.8520000000000001</v>
      </c>
      <c r="BQ28" s="4">
        <v>416.50900000000001</v>
      </c>
      <c r="BR28" s="4">
        <v>0.189224</v>
      </c>
      <c r="BS28" s="4">
        <v>-5</v>
      </c>
      <c r="BT28" s="4">
        <v>0.26475799999999999</v>
      </c>
      <c r="BU28" s="4">
        <v>4.624161</v>
      </c>
      <c r="BV28" s="4">
        <v>5.3481120000000004</v>
      </c>
      <c r="BW28" s="4">
        <f t="shared" si="10"/>
        <v>1.2217033362</v>
      </c>
      <c r="BY28" s="4">
        <f t="shared" si="11"/>
        <v>8610.7155929848632</v>
      </c>
      <c r="BZ28" s="4">
        <f t="shared" si="12"/>
        <v>6.3241394587655995</v>
      </c>
      <c r="CA28" s="4">
        <f t="shared" si="13"/>
        <v>10.860246260171401</v>
      </c>
      <c r="CB28" s="4">
        <f t="shared" si="14"/>
        <v>6.6096536555496002</v>
      </c>
    </row>
    <row r="29" spans="1:80" x14ac:dyDescent="0.25">
      <c r="A29" s="2">
        <v>42803</v>
      </c>
      <c r="B29" s="3">
        <v>0.42016000000000003</v>
      </c>
      <c r="C29" s="4">
        <v>12.526999999999999</v>
      </c>
      <c r="D29" s="4">
        <v>1.17E-2</v>
      </c>
      <c r="E29" s="4">
        <v>116.680162</v>
      </c>
      <c r="F29" s="4">
        <v>213.7</v>
      </c>
      <c r="G29" s="4">
        <v>4.8</v>
      </c>
      <c r="H29" s="4">
        <v>195</v>
      </c>
      <c r="J29" s="4">
        <v>3.28</v>
      </c>
      <c r="K29" s="4">
        <v>0.87290000000000001</v>
      </c>
      <c r="L29" s="4">
        <v>10.9351</v>
      </c>
      <c r="M29" s="4">
        <v>1.0200000000000001E-2</v>
      </c>
      <c r="N29" s="4">
        <v>186.5461</v>
      </c>
      <c r="O29" s="4">
        <v>4.1900000000000004</v>
      </c>
      <c r="P29" s="4">
        <v>190.7</v>
      </c>
      <c r="Q29" s="4">
        <v>143.1799</v>
      </c>
      <c r="R29" s="4">
        <v>3.2160000000000002</v>
      </c>
      <c r="S29" s="4">
        <v>146.4</v>
      </c>
      <c r="T29" s="4">
        <v>195.02690000000001</v>
      </c>
      <c r="W29" s="4">
        <v>0</v>
      </c>
      <c r="X29" s="4">
        <v>2.8614000000000002</v>
      </c>
      <c r="Y29" s="4">
        <v>11.8</v>
      </c>
      <c r="Z29" s="4">
        <v>864</v>
      </c>
      <c r="AA29" s="4">
        <v>878</v>
      </c>
      <c r="AB29" s="4">
        <v>865</v>
      </c>
      <c r="AC29" s="4">
        <v>61</v>
      </c>
      <c r="AD29" s="4">
        <v>10.56</v>
      </c>
      <c r="AE29" s="4">
        <v>0.24</v>
      </c>
      <c r="AF29" s="4">
        <v>983</v>
      </c>
      <c r="AG29" s="4">
        <v>-6</v>
      </c>
      <c r="AH29" s="4">
        <v>11</v>
      </c>
      <c r="AI29" s="4">
        <v>13</v>
      </c>
      <c r="AJ29" s="4">
        <v>119.8</v>
      </c>
      <c r="AK29" s="4">
        <v>118.2</v>
      </c>
      <c r="AL29" s="4">
        <v>5.0999999999999996</v>
      </c>
      <c r="AM29" s="4">
        <v>142</v>
      </c>
      <c r="AN29" s="4" t="s">
        <v>155</v>
      </c>
      <c r="AO29" s="4">
        <v>2</v>
      </c>
      <c r="AP29" s="5">
        <v>0.62886574074074075</v>
      </c>
      <c r="AQ29" s="4">
        <v>47.158740000000002</v>
      </c>
      <c r="AR29" s="4">
        <v>-88.485838000000001</v>
      </c>
      <c r="AS29" s="4">
        <v>310.39999999999998</v>
      </c>
      <c r="AT29" s="4">
        <v>30.8</v>
      </c>
      <c r="AU29" s="4">
        <v>12</v>
      </c>
      <c r="AV29" s="4">
        <v>7</v>
      </c>
      <c r="AW29" s="4" t="s">
        <v>411</v>
      </c>
      <c r="AX29" s="4">
        <v>1.6059939999999999</v>
      </c>
      <c r="AY29" s="4">
        <v>1.1940059999999999</v>
      </c>
      <c r="AZ29" s="4">
        <v>2.7970030000000001</v>
      </c>
      <c r="BA29" s="4">
        <v>11.154</v>
      </c>
      <c r="BB29" s="4">
        <v>13.39</v>
      </c>
      <c r="BC29" s="4">
        <v>1.2</v>
      </c>
      <c r="BD29" s="4">
        <v>14.558</v>
      </c>
      <c r="BE29" s="4">
        <v>2413.518</v>
      </c>
      <c r="BF29" s="4">
        <v>1.431</v>
      </c>
      <c r="BG29" s="4">
        <v>4.3120000000000003</v>
      </c>
      <c r="BH29" s="4">
        <v>9.7000000000000003E-2</v>
      </c>
      <c r="BI29" s="4">
        <v>4.4089999999999998</v>
      </c>
      <c r="BJ29" s="4">
        <v>3.3090000000000002</v>
      </c>
      <c r="BK29" s="4">
        <v>7.3999999999999996E-2</v>
      </c>
      <c r="BL29" s="4">
        <v>3.3839999999999999</v>
      </c>
      <c r="BM29" s="4">
        <v>1.7847999999999999</v>
      </c>
      <c r="BQ29" s="4">
        <v>459.20499999999998</v>
      </c>
      <c r="BR29" s="4">
        <v>0.17250199999999999</v>
      </c>
      <c r="BS29" s="4">
        <v>-5</v>
      </c>
      <c r="BT29" s="4">
        <v>0.26575799999999999</v>
      </c>
      <c r="BU29" s="4">
        <v>4.2155180000000003</v>
      </c>
      <c r="BV29" s="4">
        <v>5.3683120000000004</v>
      </c>
      <c r="BW29" s="4">
        <f t="shared" si="10"/>
        <v>1.1137398556</v>
      </c>
      <c r="BY29" s="4">
        <f t="shared" si="11"/>
        <v>7852.4696121196639</v>
      </c>
      <c r="BZ29" s="4">
        <f t="shared" si="12"/>
        <v>4.6558111499244008</v>
      </c>
      <c r="CA29" s="4">
        <f t="shared" si="13"/>
        <v>10.765953246051602</v>
      </c>
      <c r="CB29" s="4">
        <f t="shared" si="14"/>
        <v>5.806912467075521</v>
      </c>
    </row>
    <row r="30" spans="1:80" x14ac:dyDescent="0.25">
      <c r="A30" s="2">
        <v>42803</v>
      </c>
      <c r="B30" s="3">
        <v>0.42017157407407407</v>
      </c>
      <c r="C30" s="4">
        <v>12.609</v>
      </c>
      <c r="D30" s="4">
        <v>1.2800000000000001E-2</v>
      </c>
      <c r="E30" s="4">
        <v>128.31526299999999</v>
      </c>
      <c r="F30" s="4">
        <v>216.7</v>
      </c>
      <c r="G30" s="4">
        <v>4.8</v>
      </c>
      <c r="H30" s="4">
        <v>184.9</v>
      </c>
      <c r="J30" s="4">
        <v>3.4</v>
      </c>
      <c r="K30" s="4">
        <v>0.87209999999999999</v>
      </c>
      <c r="L30" s="4">
        <v>10.9961</v>
      </c>
      <c r="M30" s="4">
        <v>1.12E-2</v>
      </c>
      <c r="N30" s="4">
        <v>189.01410000000001</v>
      </c>
      <c r="O30" s="4">
        <v>4.1859999999999999</v>
      </c>
      <c r="P30" s="4">
        <v>193.2</v>
      </c>
      <c r="Q30" s="4">
        <v>145.143</v>
      </c>
      <c r="R30" s="4">
        <v>3.2143999999999999</v>
      </c>
      <c r="S30" s="4">
        <v>148.4</v>
      </c>
      <c r="T30" s="4">
        <v>184.8528</v>
      </c>
      <c r="W30" s="4">
        <v>0</v>
      </c>
      <c r="X30" s="4">
        <v>2.9651000000000001</v>
      </c>
      <c r="Y30" s="4">
        <v>11.8</v>
      </c>
      <c r="Z30" s="4">
        <v>864</v>
      </c>
      <c r="AA30" s="4">
        <v>876</v>
      </c>
      <c r="AB30" s="4">
        <v>866</v>
      </c>
      <c r="AC30" s="4">
        <v>61.8</v>
      </c>
      <c r="AD30" s="4">
        <v>10.69</v>
      </c>
      <c r="AE30" s="4">
        <v>0.25</v>
      </c>
      <c r="AF30" s="4">
        <v>983</v>
      </c>
      <c r="AG30" s="4">
        <v>-6</v>
      </c>
      <c r="AH30" s="4">
        <v>11</v>
      </c>
      <c r="AI30" s="4">
        <v>13</v>
      </c>
      <c r="AJ30" s="4">
        <v>120</v>
      </c>
      <c r="AK30" s="4">
        <v>118</v>
      </c>
      <c r="AL30" s="4">
        <v>4.9000000000000004</v>
      </c>
      <c r="AM30" s="4">
        <v>142</v>
      </c>
      <c r="AN30" s="4" t="s">
        <v>155</v>
      </c>
      <c r="AO30" s="4">
        <v>2</v>
      </c>
      <c r="AP30" s="5">
        <v>0.62887731481481479</v>
      </c>
      <c r="AQ30" s="4">
        <v>47.158678999999999</v>
      </c>
      <c r="AR30" s="4">
        <v>-88.485685000000004</v>
      </c>
      <c r="AS30" s="4">
        <v>310.7</v>
      </c>
      <c r="AT30" s="4">
        <v>30.3</v>
      </c>
      <c r="AU30" s="4">
        <v>12</v>
      </c>
      <c r="AV30" s="4">
        <v>11</v>
      </c>
      <c r="AW30" s="4" t="s">
        <v>405</v>
      </c>
      <c r="AX30" s="4">
        <v>1.018581</v>
      </c>
      <c r="AY30" s="4">
        <v>1.2</v>
      </c>
      <c r="AZ30" s="4">
        <v>2.1216780000000002</v>
      </c>
      <c r="BA30" s="4">
        <v>11.154</v>
      </c>
      <c r="BB30" s="4">
        <v>13.31</v>
      </c>
      <c r="BC30" s="4">
        <v>1.19</v>
      </c>
      <c r="BD30" s="4">
        <v>14.667999999999999</v>
      </c>
      <c r="BE30" s="4">
        <v>2413.5079999999998</v>
      </c>
      <c r="BF30" s="4">
        <v>1.5629999999999999</v>
      </c>
      <c r="BG30" s="4">
        <v>4.3449999999999998</v>
      </c>
      <c r="BH30" s="4">
        <v>9.6000000000000002E-2</v>
      </c>
      <c r="BI30" s="4">
        <v>4.4409999999999998</v>
      </c>
      <c r="BJ30" s="4">
        <v>3.3359999999999999</v>
      </c>
      <c r="BK30" s="4">
        <v>7.3999999999999996E-2</v>
      </c>
      <c r="BL30" s="4">
        <v>3.41</v>
      </c>
      <c r="BM30" s="4">
        <v>1.6822999999999999</v>
      </c>
      <c r="BQ30" s="4">
        <v>473.202</v>
      </c>
      <c r="BR30" s="4">
        <v>0.166516</v>
      </c>
      <c r="BS30" s="4">
        <v>-5</v>
      </c>
      <c r="BT30" s="4">
        <v>0.26600000000000001</v>
      </c>
      <c r="BU30" s="4">
        <v>4.0692339999999998</v>
      </c>
      <c r="BV30" s="4">
        <v>5.3731999999999998</v>
      </c>
      <c r="BW30" s="4">
        <f t="shared" si="10"/>
        <v>1.0750916227999998</v>
      </c>
      <c r="BY30" s="4">
        <f t="shared" si="11"/>
        <v>7579.9472177746093</v>
      </c>
      <c r="BZ30" s="4">
        <f t="shared" si="12"/>
        <v>4.9088121942756002</v>
      </c>
      <c r="CA30" s="4">
        <f t="shared" si="13"/>
        <v>10.477157696803198</v>
      </c>
      <c r="CB30" s="4">
        <f t="shared" si="14"/>
        <v>5.2834899260587598</v>
      </c>
    </row>
    <row r="31" spans="1:80" x14ac:dyDescent="0.25">
      <c r="A31" s="2">
        <v>42803</v>
      </c>
      <c r="B31" s="3">
        <v>0.42018314814814817</v>
      </c>
      <c r="C31" s="4">
        <v>12.601000000000001</v>
      </c>
      <c r="D31" s="4">
        <v>1.43E-2</v>
      </c>
      <c r="E31" s="4">
        <v>143.041988</v>
      </c>
      <c r="F31" s="4">
        <v>219.3</v>
      </c>
      <c r="G31" s="4">
        <v>4.8</v>
      </c>
      <c r="H31" s="4">
        <v>193.6</v>
      </c>
      <c r="J31" s="4">
        <v>3.5</v>
      </c>
      <c r="K31" s="4">
        <v>0.87219999999999998</v>
      </c>
      <c r="L31" s="4">
        <v>10.9901</v>
      </c>
      <c r="M31" s="4">
        <v>1.2500000000000001E-2</v>
      </c>
      <c r="N31" s="4">
        <v>191.303</v>
      </c>
      <c r="O31" s="4">
        <v>4.1864999999999997</v>
      </c>
      <c r="P31" s="4">
        <v>195.5</v>
      </c>
      <c r="Q31" s="4">
        <v>146.9229</v>
      </c>
      <c r="R31" s="4">
        <v>3.2153</v>
      </c>
      <c r="S31" s="4">
        <v>150.1</v>
      </c>
      <c r="T31" s="4">
        <v>193.55179999999999</v>
      </c>
      <c r="W31" s="4">
        <v>0</v>
      </c>
      <c r="X31" s="4">
        <v>3.0527000000000002</v>
      </c>
      <c r="Y31" s="4">
        <v>11.8</v>
      </c>
      <c r="Z31" s="4">
        <v>864</v>
      </c>
      <c r="AA31" s="4">
        <v>874</v>
      </c>
      <c r="AB31" s="4">
        <v>866</v>
      </c>
      <c r="AC31" s="4">
        <v>62</v>
      </c>
      <c r="AD31" s="4">
        <v>10.73</v>
      </c>
      <c r="AE31" s="4">
        <v>0.25</v>
      </c>
      <c r="AF31" s="4">
        <v>983</v>
      </c>
      <c r="AG31" s="4">
        <v>-6</v>
      </c>
      <c r="AH31" s="4">
        <v>11</v>
      </c>
      <c r="AI31" s="4">
        <v>13</v>
      </c>
      <c r="AJ31" s="4">
        <v>120</v>
      </c>
      <c r="AK31" s="4">
        <v>118.8</v>
      </c>
      <c r="AL31" s="4">
        <v>5.0999999999999996</v>
      </c>
      <c r="AM31" s="4">
        <v>142</v>
      </c>
      <c r="AN31" s="4" t="s">
        <v>155</v>
      </c>
      <c r="AO31" s="4">
        <v>2</v>
      </c>
      <c r="AP31" s="5">
        <v>0.62888888888888894</v>
      </c>
      <c r="AQ31" s="4">
        <v>47.158624000000003</v>
      </c>
      <c r="AR31" s="4">
        <v>-88.485538000000005</v>
      </c>
      <c r="AS31" s="4">
        <v>310.7</v>
      </c>
      <c r="AT31" s="4">
        <v>29.3</v>
      </c>
      <c r="AU31" s="4">
        <v>12</v>
      </c>
      <c r="AV31" s="4">
        <v>12</v>
      </c>
      <c r="AW31" s="4" t="s">
        <v>404</v>
      </c>
      <c r="AX31" s="4">
        <v>1.387213</v>
      </c>
      <c r="AY31" s="4">
        <v>1.587213</v>
      </c>
      <c r="AZ31" s="4">
        <v>2.5840160000000001</v>
      </c>
      <c r="BA31" s="4">
        <v>11.154</v>
      </c>
      <c r="BB31" s="4">
        <v>13.31</v>
      </c>
      <c r="BC31" s="4">
        <v>1.19</v>
      </c>
      <c r="BD31" s="4">
        <v>14.654</v>
      </c>
      <c r="BE31" s="4">
        <v>2413.0349999999999</v>
      </c>
      <c r="BF31" s="4">
        <v>1.7430000000000001</v>
      </c>
      <c r="BG31" s="4">
        <v>4.399</v>
      </c>
      <c r="BH31" s="4">
        <v>9.6000000000000002E-2</v>
      </c>
      <c r="BI31" s="4">
        <v>4.4950000000000001</v>
      </c>
      <c r="BJ31" s="4">
        <v>3.3780000000000001</v>
      </c>
      <c r="BK31" s="4">
        <v>7.3999999999999996E-2</v>
      </c>
      <c r="BL31" s="4">
        <v>3.452</v>
      </c>
      <c r="BM31" s="4">
        <v>1.7621</v>
      </c>
      <c r="BQ31" s="4">
        <v>487.34899999999999</v>
      </c>
      <c r="BR31" s="4">
        <v>0.15942000000000001</v>
      </c>
      <c r="BS31" s="4">
        <v>-5</v>
      </c>
      <c r="BT31" s="4">
        <v>0.266758</v>
      </c>
      <c r="BU31" s="4">
        <v>3.8958270000000002</v>
      </c>
      <c r="BV31" s="4">
        <v>5.3885120000000004</v>
      </c>
      <c r="BW31" s="4">
        <f t="shared" si="10"/>
        <v>1.0292774934</v>
      </c>
      <c r="BY31" s="4">
        <f t="shared" si="11"/>
        <v>7255.5118972365508</v>
      </c>
      <c r="BZ31" s="4">
        <f t="shared" si="12"/>
        <v>5.2408511425998006</v>
      </c>
      <c r="CA31" s="4">
        <f t="shared" si="13"/>
        <v>10.156967963110802</v>
      </c>
      <c r="CB31" s="4">
        <f t="shared" si="14"/>
        <v>5.2982810088210606</v>
      </c>
    </row>
    <row r="32" spans="1:80" x14ac:dyDescent="0.25">
      <c r="A32" s="2">
        <v>42803</v>
      </c>
      <c r="B32" s="3">
        <v>0.42019472222222221</v>
      </c>
      <c r="C32" s="4">
        <v>12.016999999999999</v>
      </c>
      <c r="D32" s="4">
        <v>5.8999999999999999E-3</v>
      </c>
      <c r="E32" s="4">
        <v>59.007505999999999</v>
      </c>
      <c r="F32" s="4">
        <v>216.4</v>
      </c>
      <c r="G32" s="4">
        <v>15.1</v>
      </c>
      <c r="H32" s="4">
        <v>183.5</v>
      </c>
      <c r="J32" s="4">
        <v>3.5</v>
      </c>
      <c r="K32" s="4">
        <v>0.87770000000000004</v>
      </c>
      <c r="L32" s="4">
        <v>10.547499999999999</v>
      </c>
      <c r="M32" s="4">
        <v>5.1999999999999998E-3</v>
      </c>
      <c r="N32" s="4">
        <v>189.9443</v>
      </c>
      <c r="O32" s="4">
        <v>13.275399999999999</v>
      </c>
      <c r="P32" s="4">
        <v>203.2</v>
      </c>
      <c r="Q32" s="4">
        <v>145.8794</v>
      </c>
      <c r="R32" s="4">
        <v>10.195600000000001</v>
      </c>
      <c r="S32" s="4">
        <v>156.1</v>
      </c>
      <c r="T32" s="4">
        <v>183.54150000000001</v>
      </c>
      <c r="W32" s="4">
        <v>0</v>
      </c>
      <c r="X32" s="4">
        <v>3.0720000000000001</v>
      </c>
      <c r="Y32" s="4">
        <v>11.7</v>
      </c>
      <c r="Z32" s="4">
        <v>865</v>
      </c>
      <c r="AA32" s="4">
        <v>876</v>
      </c>
      <c r="AB32" s="4">
        <v>869</v>
      </c>
      <c r="AC32" s="4">
        <v>62</v>
      </c>
      <c r="AD32" s="4">
        <v>10.73</v>
      </c>
      <c r="AE32" s="4">
        <v>0.25</v>
      </c>
      <c r="AF32" s="4">
        <v>983</v>
      </c>
      <c r="AG32" s="4">
        <v>-6</v>
      </c>
      <c r="AH32" s="4">
        <v>11</v>
      </c>
      <c r="AI32" s="4">
        <v>13</v>
      </c>
      <c r="AJ32" s="4">
        <v>120</v>
      </c>
      <c r="AK32" s="4">
        <v>119</v>
      </c>
      <c r="AL32" s="4">
        <v>5.0999999999999996</v>
      </c>
      <c r="AM32" s="4">
        <v>142</v>
      </c>
      <c r="AN32" s="4" t="s">
        <v>155</v>
      </c>
      <c r="AO32" s="4">
        <v>2</v>
      </c>
      <c r="AP32" s="5">
        <v>0.62890046296296298</v>
      </c>
      <c r="AQ32" s="4">
        <v>47.158583</v>
      </c>
      <c r="AR32" s="4">
        <v>-88.485380000000006</v>
      </c>
      <c r="AS32" s="4">
        <v>310.7</v>
      </c>
      <c r="AT32" s="4">
        <v>28.8</v>
      </c>
      <c r="AU32" s="4">
        <v>12</v>
      </c>
      <c r="AV32" s="4">
        <v>12</v>
      </c>
      <c r="AW32" s="4" t="s">
        <v>404</v>
      </c>
      <c r="AX32" s="4">
        <v>1.0088889999999999</v>
      </c>
      <c r="AY32" s="4">
        <v>1.013333</v>
      </c>
      <c r="AZ32" s="4">
        <v>1.4266669999999999</v>
      </c>
      <c r="BA32" s="4">
        <v>11.154</v>
      </c>
      <c r="BB32" s="4">
        <v>13.93</v>
      </c>
      <c r="BC32" s="4">
        <v>1.25</v>
      </c>
      <c r="BD32" s="4">
        <v>13.933</v>
      </c>
      <c r="BE32" s="4">
        <v>2415.011</v>
      </c>
      <c r="BF32" s="4">
        <v>0.755</v>
      </c>
      <c r="BG32" s="4">
        <v>4.5540000000000003</v>
      </c>
      <c r="BH32" s="4">
        <v>0.318</v>
      </c>
      <c r="BI32" s="4">
        <v>4.8730000000000002</v>
      </c>
      <c r="BJ32" s="4">
        <v>3.4980000000000002</v>
      </c>
      <c r="BK32" s="4">
        <v>0.24399999999999999</v>
      </c>
      <c r="BL32" s="4">
        <v>3.742</v>
      </c>
      <c r="BM32" s="4">
        <v>1.7424999999999999</v>
      </c>
      <c r="BQ32" s="4">
        <v>511.43299999999999</v>
      </c>
      <c r="BR32" s="4">
        <v>0.154726</v>
      </c>
      <c r="BS32" s="4">
        <v>-5</v>
      </c>
      <c r="BT32" s="4">
        <v>0.26472600000000002</v>
      </c>
      <c r="BU32" s="4">
        <v>3.7811170000000001</v>
      </c>
      <c r="BV32" s="4">
        <v>5.3474649999999997</v>
      </c>
      <c r="BW32" s="4">
        <f t="shared" si="10"/>
        <v>0.99897111139999994</v>
      </c>
      <c r="BY32" s="4">
        <f t="shared" si="11"/>
        <v>7047.6447338761063</v>
      </c>
      <c r="BZ32" s="4">
        <f t="shared" si="12"/>
        <v>2.2032909059530001</v>
      </c>
      <c r="CA32" s="4">
        <f t="shared" si="13"/>
        <v>10.208094819898802</v>
      </c>
      <c r="CB32" s="4">
        <f t="shared" si="14"/>
        <v>5.0850786802955001</v>
      </c>
    </row>
    <row r="33" spans="1:80" x14ac:dyDescent="0.25">
      <c r="A33" s="2">
        <v>42803</v>
      </c>
      <c r="B33" s="3">
        <v>0.4202062962962963</v>
      </c>
      <c r="C33" s="4">
        <v>11.664</v>
      </c>
      <c r="D33" s="4">
        <v>5.1000000000000004E-3</v>
      </c>
      <c r="E33" s="4">
        <v>50.667223</v>
      </c>
      <c r="F33" s="4">
        <v>215.4</v>
      </c>
      <c r="G33" s="4">
        <v>17.3</v>
      </c>
      <c r="H33" s="4">
        <v>166</v>
      </c>
      <c r="J33" s="4">
        <v>3.5</v>
      </c>
      <c r="K33" s="4">
        <v>0.88109999999999999</v>
      </c>
      <c r="L33" s="4">
        <v>10.2775</v>
      </c>
      <c r="M33" s="4">
        <v>4.4999999999999997E-3</v>
      </c>
      <c r="N33" s="4">
        <v>189.79329999999999</v>
      </c>
      <c r="O33" s="4">
        <v>15.243399999999999</v>
      </c>
      <c r="P33" s="4">
        <v>205</v>
      </c>
      <c r="Q33" s="4">
        <v>145.83269999999999</v>
      </c>
      <c r="R33" s="4">
        <v>11.7127</v>
      </c>
      <c r="S33" s="4">
        <v>157.5</v>
      </c>
      <c r="T33" s="4">
        <v>166.0155</v>
      </c>
      <c r="W33" s="4">
        <v>0</v>
      </c>
      <c r="X33" s="4">
        <v>3.0838999999999999</v>
      </c>
      <c r="Y33" s="4">
        <v>11.9</v>
      </c>
      <c r="Z33" s="4">
        <v>864</v>
      </c>
      <c r="AA33" s="4">
        <v>878</v>
      </c>
      <c r="AB33" s="4">
        <v>869</v>
      </c>
      <c r="AC33" s="4">
        <v>62.8</v>
      </c>
      <c r="AD33" s="4">
        <v>10.86</v>
      </c>
      <c r="AE33" s="4">
        <v>0.25</v>
      </c>
      <c r="AF33" s="4">
        <v>983</v>
      </c>
      <c r="AG33" s="4">
        <v>-6</v>
      </c>
      <c r="AH33" s="4">
        <v>11</v>
      </c>
      <c r="AI33" s="4">
        <v>13</v>
      </c>
      <c r="AJ33" s="4">
        <v>120</v>
      </c>
      <c r="AK33" s="4">
        <v>119</v>
      </c>
      <c r="AL33" s="4">
        <v>5.4</v>
      </c>
      <c r="AM33" s="4">
        <v>142</v>
      </c>
      <c r="AN33" s="4" t="s">
        <v>155</v>
      </c>
      <c r="AO33" s="4">
        <v>2</v>
      </c>
      <c r="AP33" s="5">
        <v>0.62891203703703702</v>
      </c>
      <c r="AQ33" s="4">
        <v>47.158554000000002</v>
      </c>
      <c r="AR33" s="4">
        <v>-88.485211000000007</v>
      </c>
      <c r="AS33" s="4">
        <v>310.7</v>
      </c>
      <c r="AT33" s="4">
        <v>29</v>
      </c>
      <c r="AU33" s="4">
        <v>12</v>
      </c>
      <c r="AV33" s="4">
        <v>12</v>
      </c>
      <c r="AW33" s="4" t="s">
        <v>404</v>
      </c>
      <c r="AX33" s="4">
        <v>1.097702</v>
      </c>
      <c r="AY33" s="4">
        <v>1</v>
      </c>
      <c r="AZ33" s="4">
        <v>1.4977020000000001</v>
      </c>
      <c r="BA33" s="4">
        <v>11.154</v>
      </c>
      <c r="BB33" s="4">
        <v>14.33</v>
      </c>
      <c r="BC33" s="4">
        <v>1.29</v>
      </c>
      <c r="BD33" s="4">
        <v>13.492000000000001</v>
      </c>
      <c r="BE33" s="4">
        <v>2415.6909999999998</v>
      </c>
      <c r="BF33" s="4">
        <v>0.66800000000000004</v>
      </c>
      <c r="BG33" s="4">
        <v>4.6719999999999997</v>
      </c>
      <c r="BH33" s="4">
        <v>0.375</v>
      </c>
      <c r="BI33" s="4">
        <v>5.0469999999999997</v>
      </c>
      <c r="BJ33" s="4">
        <v>3.59</v>
      </c>
      <c r="BK33" s="4">
        <v>0.28799999999999998</v>
      </c>
      <c r="BL33" s="4">
        <v>3.8780000000000001</v>
      </c>
      <c r="BM33" s="4">
        <v>1.6180000000000001</v>
      </c>
      <c r="BQ33" s="4">
        <v>527.05700000000002</v>
      </c>
      <c r="BR33" s="4">
        <v>0.12216399999999999</v>
      </c>
      <c r="BS33" s="4">
        <v>-5</v>
      </c>
      <c r="BT33" s="4">
        <v>0.26854800000000001</v>
      </c>
      <c r="BU33" s="4">
        <v>2.9853830000000001</v>
      </c>
      <c r="BV33" s="4">
        <v>5.4246699999999999</v>
      </c>
      <c r="BW33" s="4">
        <f t="shared" si="10"/>
        <v>0.7887381886</v>
      </c>
      <c r="BY33" s="4">
        <f t="shared" si="11"/>
        <v>5566.0385635031853</v>
      </c>
      <c r="BZ33" s="4">
        <f t="shared" si="12"/>
        <v>1.5391512243992</v>
      </c>
      <c r="CA33" s="4">
        <f t="shared" si="13"/>
        <v>8.2717857718459999</v>
      </c>
      <c r="CB33" s="4">
        <f t="shared" si="14"/>
        <v>3.7280638938292006</v>
      </c>
    </row>
    <row r="34" spans="1:80" x14ac:dyDescent="0.25">
      <c r="A34" s="2">
        <v>42803</v>
      </c>
      <c r="B34" s="3">
        <v>0.42021787037037034</v>
      </c>
      <c r="C34" s="4">
        <v>11.172000000000001</v>
      </c>
      <c r="D34" s="4">
        <v>4.0000000000000002E-4</v>
      </c>
      <c r="E34" s="4">
        <v>4</v>
      </c>
      <c r="F34" s="4">
        <v>220.4</v>
      </c>
      <c r="G34" s="4">
        <v>17.3</v>
      </c>
      <c r="H34" s="4">
        <v>148.6</v>
      </c>
      <c r="J34" s="4">
        <v>3.4</v>
      </c>
      <c r="K34" s="4">
        <v>0.88580000000000003</v>
      </c>
      <c r="L34" s="4">
        <v>9.8964999999999996</v>
      </c>
      <c r="M34" s="4">
        <v>4.0000000000000002E-4</v>
      </c>
      <c r="N34" s="4">
        <v>195.1987</v>
      </c>
      <c r="O34" s="4">
        <v>15.325100000000001</v>
      </c>
      <c r="P34" s="4">
        <v>210.5</v>
      </c>
      <c r="Q34" s="4">
        <v>150.00880000000001</v>
      </c>
      <c r="R34" s="4">
        <v>11.777200000000001</v>
      </c>
      <c r="S34" s="4">
        <v>161.80000000000001</v>
      </c>
      <c r="T34" s="4">
        <v>148.58320000000001</v>
      </c>
      <c r="W34" s="4">
        <v>0</v>
      </c>
      <c r="X34" s="4">
        <v>3.0118999999999998</v>
      </c>
      <c r="Y34" s="4">
        <v>11.9</v>
      </c>
      <c r="Z34" s="4">
        <v>864</v>
      </c>
      <c r="AA34" s="4">
        <v>880</v>
      </c>
      <c r="AB34" s="4">
        <v>867</v>
      </c>
      <c r="AC34" s="4">
        <v>63</v>
      </c>
      <c r="AD34" s="4">
        <v>10.9</v>
      </c>
      <c r="AE34" s="4">
        <v>0.25</v>
      </c>
      <c r="AF34" s="4">
        <v>983</v>
      </c>
      <c r="AG34" s="4">
        <v>-6</v>
      </c>
      <c r="AH34" s="4">
        <v>11</v>
      </c>
      <c r="AI34" s="4">
        <v>13</v>
      </c>
      <c r="AJ34" s="4">
        <v>120</v>
      </c>
      <c r="AK34" s="4">
        <v>119.8</v>
      </c>
      <c r="AL34" s="4">
        <v>5.4</v>
      </c>
      <c r="AM34" s="4">
        <v>142</v>
      </c>
      <c r="AN34" s="4" t="s">
        <v>155</v>
      </c>
      <c r="AO34" s="4">
        <v>2</v>
      </c>
      <c r="AP34" s="5">
        <v>0.62892361111111106</v>
      </c>
      <c r="AQ34" s="4">
        <v>47.158537000000003</v>
      </c>
      <c r="AR34" s="4">
        <v>-88.485046999999994</v>
      </c>
      <c r="AS34" s="4">
        <v>310.60000000000002</v>
      </c>
      <c r="AT34" s="4">
        <v>28.3</v>
      </c>
      <c r="AU34" s="4">
        <v>12</v>
      </c>
      <c r="AV34" s="4">
        <v>12</v>
      </c>
      <c r="AW34" s="4" t="s">
        <v>404</v>
      </c>
      <c r="AX34" s="4">
        <v>1.3928069999999999</v>
      </c>
      <c r="AY34" s="4">
        <v>1</v>
      </c>
      <c r="AZ34" s="4">
        <v>1.792807</v>
      </c>
      <c r="BA34" s="4">
        <v>11.154</v>
      </c>
      <c r="BB34" s="4">
        <v>14.94</v>
      </c>
      <c r="BC34" s="4">
        <v>1.34</v>
      </c>
      <c r="BD34" s="4">
        <v>12.887</v>
      </c>
      <c r="BE34" s="4">
        <v>2417.2939999999999</v>
      </c>
      <c r="BF34" s="4">
        <v>5.5E-2</v>
      </c>
      <c r="BG34" s="4">
        <v>4.9930000000000003</v>
      </c>
      <c r="BH34" s="4">
        <v>0.39200000000000002</v>
      </c>
      <c r="BI34" s="4">
        <v>5.3849999999999998</v>
      </c>
      <c r="BJ34" s="4">
        <v>3.8370000000000002</v>
      </c>
      <c r="BK34" s="4">
        <v>0.30099999999999999</v>
      </c>
      <c r="BL34" s="4">
        <v>4.1379999999999999</v>
      </c>
      <c r="BM34" s="4">
        <v>1.5048999999999999</v>
      </c>
      <c r="BQ34" s="4">
        <v>534.90899999999999</v>
      </c>
      <c r="BR34" s="4">
        <v>0.121096</v>
      </c>
      <c r="BS34" s="4">
        <v>-5</v>
      </c>
      <c r="BT34" s="4">
        <v>0.26924199999999998</v>
      </c>
      <c r="BU34" s="4">
        <v>2.9592839999999998</v>
      </c>
      <c r="BV34" s="4">
        <v>5.438688</v>
      </c>
      <c r="BW34" s="4">
        <f t="shared" si="10"/>
        <v>0.78184283279999989</v>
      </c>
      <c r="BY34" s="4">
        <f t="shared" si="11"/>
        <v>5521.0400092954123</v>
      </c>
      <c r="BZ34" s="4">
        <f t="shared" si="12"/>
        <v>0.12561864651599999</v>
      </c>
      <c r="CA34" s="4">
        <f t="shared" si="13"/>
        <v>8.7636135760344001</v>
      </c>
      <c r="CB34" s="4">
        <f t="shared" si="14"/>
        <v>3.4371545662168796</v>
      </c>
    </row>
    <row r="35" spans="1:80" x14ac:dyDescent="0.25">
      <c r="A35" s="2">
        <v>42803</v>
      </c>
      <c r="B35" s="3">
        <v>0.42022944444444449</v>
      </c>
      <c r="C35" s="4">
        <v>10.606</v>
      </c>
      <c r="D35" s="4">
        <v>1.4E-3</v>
      </c>
      <c r="E35" s="4">
        <v>13.606557</v>
      </c>
      <c r="F35" s="4">
        <v>210.9</v>
      </c>
      <c r="G35" s="4">
        <v>17.3</v>
      </c>
      <c r="H35" s="4">
        <v>145.6</v>
      </c>
      <c r="J35" s="4">
        <v>3.4</v>
      </c>
      <c r="K35" s="4">
        <v>0.89119999999999999</v>
      </c>
      <c r="L35" s="4">
        <v>9.452</v>
      </c>
      <c r="M35" s="4">
        <v>1.1999999999999999E-3</v>
      </c>
      <c r="N35" s="4">
        <v>187.9641</v>
      </c>
      <c r="O35" s="4">
        <v>15.433400000000001</v>
      </c>
      <c r="P35" s="4">
        <v>203.4</v>
      </c>
      <c r="Q35" s="4">
        <v>144.44909999999999</v>
      </c>
      <c r="R35" s="4">
        <v>11.8604</v>
      </c>
      <c r="S35" s="4">
        <v>156.30000000000001</v>
      </c>
      <c r="T35" s="4">
        <v>145.5909</v>
      </c>
      <c r="W35" s="4">
        <v>0</v>
      </c>
      <c r="X35" s="4">
        <v>3.0301</v>
      </c>
      <c r="Y35" s="4">
        <v>11.9</v>
      </c>
      <c r="Z35" s="4">
        <v>865</v>
      </c>
      <c r="AA35" s="4">
        <v>880</v>
      </c>
      <c r="AB35" s="4">
        <v>869</v>
      </c>
      <c r="AC35" s="4">
        <v>63</v>
      </c>
      <c r="AD35" s="4">
        <v>10.9</v>
      </c>
      <c r="AE35" s="4">
        <v>0.25</v>
      </c>
      <c r="AF35" s="4">
        <v>983</v>
      </c>
      <c r="AG35" s="4">
        <v>-6</v>
      </c>
      <c r="AH35" s="4">
        <v>11</v>
      </c>
      <c r="AI35" s="4">
        <v>13</v>
      </c>
      <c r="AJ35" s="4">
        <v>120</v>
      </c>
      <c r="AK35" s="4">
        <v>119.2</v>
      </c>
      <c r="AL35" s="4">
        <v>5.3</v>
      </c>
      <c r="AM35" s="4">
        <v>142</v>
      </c>
      <c r="AN35" s="4" t="s">
        <v>155</v>
      </c>
      <c r="AO35" s="4">
        <v>2</v>
      </c>
      <c r="AP35" s="5">
        <v>0.62893518518518521</v>
      </c>
      <c r="AQ35" s="4">
        <v>47.158526999999999</v>
      </c>
      <c r="AR35" s="4">
        <v>-88.484887000000001</v>
      </c>
      <c r="AS35" s="4">
        <v>310.3</v>
      </c>
      <c r="AT35" s="4">
        <v>27.7</v>
      </c>
      <c r="AU35" s="4">
        <v>12</v>
      </c>
      <c r="AV35" s="4">
        <v>12</v>
      </c>
      <c r="AW35" s="4" t="s">
        <v>404</v>
      </c>
      <c r="AX35" s="4">
        <v>1.595005</v>
      </c>
      <c r="AY35" s="4">
        <v>1.4875119999999999</v>
      </c>
      <c r="AZ35" s="4">
        <v>2.287512</v>
      </c>
      <c r="BA35" s="4">
        <v>11.154</v>
      </c>
      <c r="BB35" s="4">
        <v>15.69</v>
      </c>
      <c r="BC35" s="4">
        <v>1.41</v>
      </c>
      <c r="BD35" s="4">
        <v>12.207000000000001</v>
      </c>
      <c r="BE35" s="4">
        <v>2417.4349999999999</v>
      </c>
      <c r="BF35" s="4">
        <v>0.19700000000000001</v>
      </c>
      <c r="BG35" s="4">
        <v>5.0339999999999998</v>
      </c>
      <c r="BH35" s="4">
        <v>0.41299999999999998</v>
      </c>
      <c r="BI35" s="4">
        <v>5.4480000000000004</v>
      </c>
      <c r="BJ35" s="4">
        <v>3.8690000000000002</v>
      </c>
      <c r="BK35" s="4">
        <v>0.318</v>
      </c>
      <c r="BL35" s="4">
        <v>4.1870000000000003</v>
      </c>
      <c r="BM35" s="4">
        <v>1.544</v>
      </c>
      <c r="BQ35" s="4">
        <v>563.49300000000005</v>
      </c>
      <c r="BR35" s="4">
        <v>8.6099999999999996E-2</v>
      </c>
      <c r="BS35" s="4">
        <v>-5</v>
      </c>
      <c r="BT35" s="4">
        <v>0.269758</v>
      </c>
      <c r="BU35" s="4">
        <v>2.104069</v>
      </c>
      <c r="BV35" s="4">
        <v>5.4491120000000004</v>
      </c>
      <c r="BW35" s="4">
        <f t="shared" si="10"/>
        <v>0.55589502979999994</v>
      </c>
      <c r="BY35" s="4">
        <f t="shared" si="11"/>
        <v>3925.7221431989774</v>
      </c>
      <c r="BZ35" s="4">
        <f t="shared" si="12"/>
        <v>0.3199123294774</v>
      </c>
      <c r="CA35" s="4">
        <f t="shared" si="13"/>
        <v>6.2829482372998013</v>
      </c>
      <c r="CB35" s="4">
        <f t="shared" si="14"/>
        <v>2.5073331812848001</v>
      </c>
    </row>
    <row r="36" spans="1:80" x14ac:dyDescent="0.25">
      <c r="A36" s="2">
        <v>42803</v>
      </c>
      <c r="B36" s="3">
        <v>0.42024101851851853</v>
      </c>
      <c r="C36" s="4">
        <v>10.47</v>
      </c>
      <c r="D36" s="4">
        <v>3.3999999999999998E-3</v>
      </c>
      <c r="E36" s="4">
        <v>34.277160000000002</v>
      </c>
      <c r="F36" s="4">
        <v>196.8</v>
      </c>
      <c r="G36" s="4">
        <v>17.3</v>
      </c>
      <c r="H36" s="4">
        <v>161.69999999999999</v>
      </c>
      <c r="J36" s="4">
        <v>3.4</v>
      </c>
      <c r="K36" s="4">
        <v>0.89249999999999996</v>
      </c>
      <c r="L36" s="4">
        <v>9.3444000000000003</v>
      </c>
      <c r="M36" s="4">
        <v>3.0999999999999999E-3</v>
      </c>
      <c r="N36" s="4">
        <v>175.61949999999999</v>
      </c>
      <c r="O36" s="4">
        <v>15.440099999999999</v>
      </c>
      <c r="P36" s="4">
        <v>191.1</v>
      </c>
      <c r="Q36" s="4">
        <v>135.0265</v>
      </c>
      <c r="R36" s="4">
        <v>11.8713</v>
      </c>
      <c r="S36" s="4">
        <v>146.9</v>
      </c>
      <c r="T36" s="4">
        <v>161.71289999999999</v>
      </c>
      <c r="W36" s="4">
        <v>0</v>
      </c>
      <c r="X36" s="4">
        <v>3.0345</v>
      </c>
      <c r="Y36" s="4">
        <v>12</v>
      </c>
      <c r="Z36" s="4">
        <v>865</v>
      </c>
      <c r="AA36" s="4">
        <v>878</v>
      </c>
      <c r="AB36" s="4">
        <v>867</v>
      </c>
      <c r="AC36" s="4">
        <v>63.8</v>
      </c>
      <c r="AD36" s="4">
        <v>11.04</v>
      </c>
      <c r="AE36" s="4">
        <v>0.25</v>
      </c>
      <c r="AF36" s="4">
        <v>983</v>
      </c>
      <c r="AG36" s="4">
        <v>-6</v>
      </c>
      <c r="AH36" s="4">
        <v>11.757999999999999</v>
      </c>
      <c r="AI36" s="4">
        <v>13</v>
      </c>
      <c r="AJ36" s="4">
        <v>120.8</v>
      </c>
      <c r="AK36" s="4">
        <v>119.8</v>
      </c>
      <c r="AL36" s="4">
        <v>5.5</v>
      </c>
      <c r="AM36" s="4">
        <v>142</v>
      </c>
      <c r="AN36" s="4" t="s">
        <v>155</v>
      </c>
      <c r="AO36" s="4">
        <v>2</v>
      </c>
      <c r="AP36" s="5">
        <v>0.62894675925925925</v>
      </c>
      <c r="AQ36" s="4">
        <v>47.158524999999997</v>
      </c>
      <c r="AR36" s="4">
        <v>-88.484729000000002</v>
      </c>
      <c r="AS36" s="4">
        <v>309.89999999999998</v>
      </c>
      <c r="AT36" s="4">
        <v>27.2</v>
      </c>
      <c r="AU36" s="4">
        <v>12</v>
      </c>
      <c r="AV36" s="4">
        <v>11</v>
      </c>
      <c r="AW36" s="4" t="s">
        <v>412</v>
      </c>
      <c r="AX36" s="4">
        <v>1.8922079999999999</v>
      </c>
      <c r="AY36" s="4">
        <v>1.0129870000000001</v>
      </c>
      <c r="AZ36" s="4">
        <v>2.4948049999999999</v>
      </c>
      <c r="BA36" s="4">
        <v>11.154</v>
      </c>
      <c r="BB36" s="4">
        <v>15.88</v>
      </c>
      <c r="BC36" s="4">
        <v>1.42</v>
      </c>
      <c r="BD36" s="4">
        <v>12.045999999999999</v>
      </c>
      <c r="BE36" s="4">
        <v>2416.6089999999999</v>
      </c>
      <c r="BF36" s="4">
        <v>0.504</v>
      </c>
      <c r="BG36" s="4">
        <v>4.7560000000000002</v>
      </c>
      <c r="BH36" s="4">
        <v>0.41799999999999998</v>
      </c>
      <c r="BI36" s="4">
        <v>5.1740000000000004</v>
      </c>
      <c r="BJ36" s="4">
        <v>3.657</v>
      </c>
      <c r="BK36" s="4">
        <v>0.32200000000000001</v>
      </c>
      <c r="BL36" s="4">
        <v>3.9780000000000002</v>
      </c>
      <c r="BM36" s="4">
        <v>1.7341</v>
      </c>
      <c r="BQ36" s="4">
        <v>570.60699999999997</v>
      </c>
      <c r="BR36" s="4">
        <v>8.6127999999999996E-2</v>
      </c>
      <c r="BS36" s="4">
        <v>-5</v>
      </c>
      <c r="BT36" s="4">
        <v>0.27151599999999998</v>
      </c>
      <c r="BU36" s="4">
        <v>2.1047530000000001</v>
      </c>
      <c r="BV36" s="4">
        <v>5.484623</v>
      </c>
      <c r="BW36" s="4">
        <f t="shared" si="10"/>
        <v>0.55607574260000003</v>
      </c>
      <c r="BY36" s="4">
        <f t="shared" si="11"/>
        <v>3925.6565398609291</v>
      </c>
      <c r="BZ36" s="4">
        <f t="shared" si="12"/>
        <v>0.81872197616160014</v>
      </c>
      <c r="CA36" s="4">
        <f t="shared" si="13"/>
        <v>5.9406076722678005</v>
      </c>
      <c r="CB36" s="4">
        <f t="shared" si="14"/>
        <v>2.8169559104401403</v>
      </c>
    </row>
    <row r="37" spans="1:80" x14ac:dyDescent="0.25">
      <c r="A37" s="2">
        <v>42803</v>
      </c>
      <c r="B37" s="3">
        <v>0.42025259259259262</v>
      </c>
      <c r="C37" s="4">
        <v>10.47</v>
      </c>
      <c r="D37" s="4">
        <v>4.0000000000000001E-3</v>
      </c>
      <c r="E37" s="4">
        <v>40</v>
      </c>
      <c r="F37" s="4">
        <v>174.4</v>
      </c>
      <c r="G37" s="4">
        <v>17.3</v>
      </c>
      <c r="H37" s="4">
        <v>162.30000000000001</v>
      </c>
      <c r="J37" s="4">
        <v>3.48</v>
      </c>
      <c r="K37" s="4">
        <v>0.89239999999999997</v>
      </c>
      <c r="L37" s="4">
        <v>9.3436000000000003</v>
      </c>
      <c r="M37" s="4">
        <v>3.5999999999999999E-3</v>
      </c>
      <c r="N37" s="4">
        <v>155.68029999999999</v>
      </c>
      <c r="O37" s="4">
        <v>15.438800000000001</v>
      </c>
      <c r="P37" s="4">
        <v>171.1</v>
      </c>
      <c r="Q37" s="4">
        <v>119.71429999999999</v>
      </c>
      <c r="R37" s="4">
        <v>11.872</v>
      </c>
      <c r="S37" s="4">
        <v>131.6</v>
      </c>
      <c r="T37" s="4">
        <v>162.29069999999999</v>
      </c>
      <c r="W37" s="4">
        <v>0</v>
      </c>
      <c r="X37" s="4">
        <v>3.1061000000000001</v>
      </c>
      <c r="Y37" s="4">
        <v>11.9</v>
      </c>
      <c r="Z37" s="4">
        <v>864</v>
      </c>
      <c r="AA37" s="4">
        <v>879</v>
      </c>
      <c r="AB37" s="4">
        <v>869</v>
      </c>
      <c r="AC37" s="4">
        <v>64</v>
      </c>
      <c r="AD37" s="4">
        <v>11.08</v>
      </c>
      <c r="AE37" s="4">
        <v>0.25</v>
      </c>
      <c r="AF37" s="4">
        <v>983</v>
      </c>
      <c r="AG37" s="4">
        <v>-6</v>
      </c>
      <c r="AH37" s="4">
        <v>11.242000000000001</v>
      </c>
      <c r="AI37" s="4">
        <v>13</v>
      </c>
      <c r="AJ37" s="4">
        <v>121</v>
      </c>
      <c r="AK37" s="4">
        <v>119.2</v>
      </c>
      <c r="AL37" s="4">
        <v>5.3</v>
      </c>
      <c r="AM37" s="4">
        <v>142</v>
      </c>
      <c r="AN37" s="4" t="s">
        <v>155</v>
      </c>
      <c r="AO37" s="4">
        <v>2</v>
      </c>
      <c r="AP37" s="5">
        <v>0.6289583333333334</v>
      </c>
      <c r="AQ37" s="4">
        <v>47.158541999999997</v>
      </c>
      <c r="AR37" s="4">
        <v>-88.484582000000003</v>
      </c>
      <c r="AS37" s="4">
        <v>309.8</v>
      </c>
      <c r="AT37" s="4">
        <v>25.9</v>
      </c>
      <c r="AU37" s="4">
        <v>12</v>
      </c>
      <c r="AV37" s="4">
        <v>11</v>
      </c>
      <c r="AW37" s="4" t="s">
        <v>412</v>
      </c>
      <c r="AX37" s="4">
        <v>1.9</v>
      </c>
      <c r="AY37" s="4">
        <v>1.1946049999999999</v>
      </c>
      <c r="AZ37" s="4">
        <v>2.5973030000000001</v>
      </c>
      <c r="BA37" s="4">
        <v>11.154</v>
      </c>
      <c r="BB37" s="4">
        <v>15.88</v>
      </c>
      <c r="BC37" s="4">
        <v>1.42</v>
      </c>
      <c r="BD37" s="4">
        <v>12.055999999999999</v>
      </c>
      <c r="BE37" s="4">
        <v>2416.462</v>
      </c>
      <c r="BF37" s="4">
        <v>0.58799999999999997</v>
      </c>
      <c r="BG37" s="4">
        <v>4.2160000000000002</v>
      </c>
      <c r="BH37" s="4">
        <v>0.41799999999999998</v>
      </c>
      <c r="BI37" s="4">
        <v>4.6340000000000003</v>
      </c>
      <c r="BJ37" s="4">
        <v>3.242</v>
      </c>
      <c r="BK37" s="4">
        <v>0.32200000000000001</v>
      </c>
      <c r="BL37" s="4">
        <v>3.5640000000000001</v>
      </c>
      <c r="BM37" s="4">
        <v>1.7403999999999999</v>
      </c>
      <c r="BQ37" s="4">
        <v>584.08799999999997</v>
      </c>
      <c r="BR37" s="4">
        <v>8.7725999999999998E-2</v>
      </c>
      <c r="BS37" s="4">
        <v>-5</v>
      </c>
      <c r="BT37" s="4">
        <v>0.270484</v>
      </c>
      <c r="BU37" s="4">
        <v>2.1438039999999998</v>
      </c>
      <c r="BV37" s="4">
        <v>5.4637770000000003</v>
      </c>
      <c r="BW37" s="4">
        <f t="shared" si="10"/>
        <v>0.56639301679999998</v>
      </c>
      <c r="BY37" s="4">
        <f t="shared" si="11"/>
        <v>3998.2488517375659</v>
      </c>
      <c r="BZ37" s="4">
        <f t="shared" si="12"/>
        <v>0.97289770119359997</v>
      </c>
      <c r="CA37" s="4">
        <f t="shared" si="13"/>
        <v>5.3641740599823997</v>
      </c>
      <c r="CB37" s="4">
        <f t="shared" si="14"/>
        <v>2.87964482849888</v>
      </c>
    </row>
    <row r="38" spans="1:80" x14ac:dyDescent="0.25">
      <c r="A38" s="2">
        <v>42803</v>
      </c>
      <c r="B38" s="3">
        <v>0.42026416666666666</v>
      </c>
      <c r="C38" s="4">
        <v>10.872</v>
      </c>
      <c r="D38" s="4">
        <v>3.8999999999999998E-3</v>
      </c>
      <c r="E38" s="4">
        <v>38.541666999999997</v>
      </c>
      <c r="F38" s="4">
        <v>150.19999999999999</v>
      </c>
      <c r="G38" s="4">
        <v>4.2</v>
      </c>
      <c r="H38" s="4">
        <v>158.4</v>
      </c>
      <c r="J38" s="4">
        <v>3.74</v>
      </c>
      <c r="K38" s="4">
        <v>0.88859999999999995</v>
      </c>
      <c r="L38" s="4">
        <v>9.6601999999999997</v>
      </c>
      <c r="M38" s="4">
        <v>3.3999999999999998E-3</v>
      </c>
      <c r="N38" s="4">
        <v>133.4289</v>
      </c>
      <c r="O38" s="4">
        <v>3.7214999999999998</v>
      </c>
      <c r="P38" s="4">
        <v>137.19999999999999</v>
      </c>
      <c r="Q38" s="4">
        <v>102.6035</v>
      </c>
      <c r="R38" s="4">
        <v>2.8616999999999999</v>
      </c>
      <c r="S38" s="4">
        <v>105.5</v>
      </c>
      <c r="T38" s="4">
        <v>158.43289999999999</v>
      </c>
      <c r="W38" s="4">
        <v>0</v>
      </c>
      <c r="X38" s="4">
        <v>3.3249</v>
      </c>
      <c r="Y38" s="4">
        <v>12</v>
      </c>
      <c r="Z38" s="4">
        <v>863</v>
      </c>
      <c r="AA38" s="4">
        <v>879</v>
      </c>
      <c r="AB38" s="4">
        <v>870</v>
      </c>
      <c r="AC38" s="4">
        <v>64</v>
      </c>
      <c r="AD38" s="4">
        <v>11.08</v>
      </c>
      <c r="AE38" s="4">
        <v>0.25</v>
      </c>
      <c r="AF38" s="4">
        <v>983</v>
      </c>
      <c r="AG38" s="4">
        <v>-6</v>
      </c>
      <c r="AH38" s="4">
        <v>11</v>
      </c>
      <c r="AI38" s="4">
        <v>13</v>
      </c>
      <c r="AJ38" s="4">
        <v>121</v>
      </c>
      <c r="AK38" s="4">
        <v>119</v>
      </c>
      <c r="AL38" s="4">
        <v>5.3</v>
      </c>
      <c r="AM38" s="4">
        <v>142</v>
      </c>
      <c r="AN38" s="4" t="s">
        <v>155</v>
      </c>
      <c r="AO38" s="4">
        <v>2</v>
      </c>
      <c r="AP38" s="5">
        <v>0.62896990740740744</v>
      </c>
      <c r="AQ38" s="4">
        <v>47.158566</v>
      </c>
      <c r="AR38" s="4">
        <v>-88.484455999999994</v>
      </c>
      <c r="AS38" s="4">
        <v>309.7</v>
      </c>
      <c r="AT38" s="4">
        <v>24</v>
      </c>
      <c r="AU38" s="4">
        <v>12</v>
      </c>
      <c r="AV38" s="4">
        <v>11</v>
      </c>
      <c r="AW38" s="4" t="s">
        <v>412</v>
      </c>
      <c r="AX38" s="4">
        <v>1.9</v>
      </c>
      <c r="AY38" s="4">
        <v>1.0055940000000001</v>
      </c>
      <c r="AZ38" s="4">
        <v>2.2111890000000001</v>
      </c>
      <c r="BA38" s="4">
        <v>11.154</v>
      </c>
      <c r="BB38" s="4">
        <v>15.32</v>
      </c>
      <c r="BC38" s="4">
        <v>1.37</v>
      </c>
      <c r="BD38" s="4">
        <v>12.541</v>
      </c>
      <c r="BE38" s="4">
        <v>2416.424</v>
      </c>
      <c r="BF38" s="4">
        <v>0.54500000000000004</v>
      </c>
      <c r="BG38" s="4">
        <v>3.4950000000000001</v>
      </c>
      <c r="BH38" s="4">
        <v>9.7000000000000003E-2</v>
      </c>
      <c r="BI38" s="4">
        <v>3.593</v>
      </c>
      <c r="BJ38" s="4">
        <v>2.6880000000000002</v>
      </c>
      <c r="BK38" s="4">
        <v>7.4999999999999997E-2</v>
      </c>
      <c r="BL38" s="4">
        <v>2.7629999999999999</v>
      </c>
      <c r="BM38" s="4">
        <v>1.6433</v>
      </c>
      <c r="BQ38" s="4">
        <v>604.74099999999999</v>
      </c>
      <c r="BR38" s="4">
        <v>0.10140200000000001</v>
      </c>
      <c r="BS38" s="4">
        <v>-5</v>
      </c>
      <c r="BT38" s="4">
        <v>0.27227400000000002</v>
      </c>
      <c r="BU38" s="4">
        <v>2.478011</v>
      </c>
      <c r="BV38" s="4">
        <v>5.4999349999999998</v>
      </c>
      <c r="BW38" s="4">
        <f t="shared" si="10"/>
        <v>0.65469050620000002</v>
      </c>
      <c r="BY38" s="4">
        <f t="shared" si="11"/>
        <v>4621.4807100060752</v>
      </c>
      <c r="BZ38" s="4">
        <f t="shared" si="12"/>
        <v>1.0423282449410001</v>
      </c>
      <c r="CA38" s="4">
        <f t="shared" si="13"/>
        <v>5.1408776557824005</v>
      </c>
      <c r="CB38" s="4">
        <f t="shared" si="14"/>
        <v>3.1428587246083399</v>
      </c>
    </row>
    <row r="39" spans="1:80" x14ac:dyDescent="0.25">
      <c r="A39" s="2">
        <v>42803</v>
      </c>
      <c r="B39" s="3">
        <v>0.42027574074074076</v>
      </c>
      <c r="C39" s="4">
        <v>11.329000000000001</v>
      </c>
      <c r="D39" s="4">
        <v>2.0999999999999999E-3</v>
      </c>
      <c r="E39" s="4">
        <v>21.180555999999999</v>
      </c>
      <c r="F39" s="4">
        <v>133.1</v>
      </c>
      <c r="G39" s="4">
        <v>1.5</v>
      </c>
      <c r="H39" s="4">
        <v>143.6</v>
      </c>
      <c r="J39" s="4">
        <v>4.16</v>
      </c>
      <c r="K39" s="4">
        <v>0.88429999999999997</v>
      </c>
      <c r="L39" s="4">
        <v>10.0182</v>
      </c>
      <c r="M39" s="4">
        <v>1.9E-3</v>
      </c>
      <c r="N39" s="4">
        <v>117.7432</v>
      </c>
      <c r="O39" s="4">
        <v>1.3416999999999999</v>
      </c>
      <c r="P39" s="4">
        <v>119.1</v>
      </c>
      <c r="Q39" s="4">
        <v>90.541600000000003</v>
      </c>
      <c r="R39" s="4">
        <v>1.0318000000000001</v>
      </c>
      <c r="S39" s="4">
        <v>91.6</v>
      </c>
      <c r="T39" s="4">
        <v>143.64940000000001</v>
      </c>
      <c r="W39" s="4">
        <v>0</v>
      </c>
      <c r="X39" s="4">
        <v>3.6827999999999999</v>
      </c>
      <c r="Y39" s="4">
        <v>11.9</v>
      </c>
      <c r="Z39" s="4">
        <v>864</v>
      </c>
      <c r="AA39" s="4">
        <v>875</v>
      </c>
      <c r="AB39" s="4">
        <v>868</v>
      </c>
      <c r="AC39" s="4">
        <v>64</v>
      </c>
      <c r="AD39" s="4">
        <v>11.08</v>
      </c>
      <c r="AE39" s="4">
        <v>0.25</v>
      </c>
      <c r="AF39" s="4">
        <v>983</v>
      </c>
      <c r="AG39" s="4">
        <v>-6</v>
      </c>
      <c r="AH39" s="4">
        <v>11</v>
      </c>
      <c r="AI39" s="4">
        <v>13</v>
      </c>
      <c r="AJ39" s="4">
        <v>120.2</v>
      </c>
      <c r="AK39" s="4">
        <v>119</v>
      </c>
      <c r="AL39" s="4">
        <v>5.5</v>
      </c>
      <c r="AM39" s="4">
        <v>142</v>
      </c>
      <c r="AN39" s="4" t="s">
        <v>155</v>
      </c>
      <c r="AO39" s="4">
        <v>2</v>
      </c>
      <c r="AP39" s="5">
        <v>0.62898148148148147</v>
      </c>
      <c r="AQ39" s="4">
        <v>47.158599000000002</v>
      </c>
      <c r="AR39" s="4">
        <v>-88.484326999999993</v>
      </c>
      <c r="AS39" s="4">
        <v>309.60000000000002</v>
      </c>
      <c r="AT39" s="4">
        <v>23.1</v>
      </c>
      <c r="AU39" s="4">
        <v>12</v>
      </c>
      <c r="AV39" s="4">
        <v>11</v>
      </c>
      <c r="AW39" s="4" t="s">
        <v>412</v>
      </c>
      <c r="AX39" s="4">
        <v>1.4144859999999999</v>
      </c>
      <c r="AY39" s="4">
        <v>1</v>
      </c>
      <c r="AZ39" s="4">
        <v>1.714486</v>
      </c>
      <c r="BA39" s="4">
        <v>11.154</v>
      </c>
      <c r="BB39" s="4">
        <v>14.74</v>
      </c>
      <c r="BC39" s="4">
        <v>1.32</v>
      </c>
      <c r="BD39" s="4">
        <v>13.082000000000001</v>
      </c>
      <c r="BE39" s="4">
        <v>2416.9720000000002</v>
      </c>
      <c r="BF39" s="4">
        <v>0.28799999999999998</v>
      </c>
      <c r="BG39" s="4">
        <v>2.9750000000000001</v>
      </c>
      <c r="BH39" s="4">
        <v>3.4000000000000002E-2</v>
      </c>
      <c r="BI39" s="4">
        <v>3.0089999999999999</v>
      </c>
      <c r="BJ39" s="4">
        <v>2.2879999999999998</v>
      </c>
      <c r="BK39" s="4">
        <v>2.5999999999999999E-2</v>
      </c>
      <c r="BL39" s="4">
        <v>2.3140000000000001</v>
      </c>
      <c r="BM39" s="4">
        <v>1.4370000000000001</v>
      </c>
      <c r="BQ39" s="4">
        <v>646.03899999999999</v>
      </c>
      <c r="BR39" s="4">
        <v>0.11888600000000001</v>
      </c>
      <c r="BS39" s="4">
        <v>-5</v>
      </c>
      <c r="BT39" s="4">
        <v>0.273758</v>
      </c>
      <c r="BU39" s="4">
        <v>2.9052760000000002</v>
      </c>
      <c r="BV39" s="4">
        <v>5.5299120000000004</v>
      </c>
      <c r="BW39" s="4">
        <f t="shared" si="10"/>
        <v>0.76757391920000007</v>
      </c>
      <c r="BY39" s="4">
        <f t="shared" si="11"/>
        <v>5419.5570204291307</v>
      </c>
      <c r="BZ39" s="4">
        <f t="shared" si="12"/>
        <v>0.64578010083839998</v>
      </c>
      <c r="CA39" s="4">
        <f t="shared" si="13"/>
        <v>5.1303641344384001</v>
      </c>
      <c r="CB39" s="4">
        <f t="shared" si="14"/>
        <v>3.2221736281416002</v>
      </c>
    </row>
    <row r="40" spans="1:80" x14ac:dyDescent="0.25">
      <c r="A40" s="2">
        <v>42803</v>
      </c>
      <c r="B40" s="3">
        <v>0.42028731481481479</v>
      </c>
      <c r="C40" s="4">
        <v>12.347</v>
      </c>
      <c r="D40" s="4">
        <v>2.29E-2</v>
      </c>
      <c r="E40" s="4">
        <v>229.102564</v>
      </c>
      <c r="F40" s="4">
        <v>130.9</v>
      </c>
      <c r="G40" s="4">
        <v>-2.7</v>
      </c>
      <c r="H40" s="4">
        <v>131.69999999999999</v>
      </c>
      <c r="J40" s="4">
        <v>4.55</v>
      </c>
      <c r="K40" s="4">
        <v>0.87450000000000006</v>
      </c>
      <c r="L40" s="4">
        <v>10.7974</v>
      </c>
      <c r="M40" s="4">
        <v>0.02</v>
      </c>
      <c r="N40" s="4">
        <v>114.4696</v>
      </c>
      <c r="O40" s="4">
        <v>0</v>
      </c>
      <c r="P40" s="4">
        <v>114.5</v>
      </c>
      <c r="Q40" s="4">
        <v>88.066100000000006</v>
      </c>
      <c r="R40" s="4">
        <v>0</v>
      </c>
      <c r="S40" s="4">
        <v>88.1</v>
      </c>
      <c r="T40" s="4">
        <v>131.65790000000001</v>
      </c>
      <c r="W40" s="4">
        <v>0</v>
      </c>
      <c r="X40" s="4">
        <v>3.9828000000000001</v>
      </c>
      <c r="Y40" s="4">
        <v>11.9</v>
      </c>
      <c r="Z40" s="4">
        <v>863</v>
      </c>
      <c r="AA40" s="4">
        <v>870</v>
      </c>
      <c r="AB40" s="4">
        <v>866</v>
      </c>
      <c r="AC40" s="4">
        <v>64.8</v>
      </c>
      <c r="AD40" s="4">
        <v>11.21</v>
      </c>
      <c r="AE40" s="4">
        <v>0.26</v>
      </c>
      <c r="AF40" s="4">
        <v>983</v>
      </c>
      <c r="AG40" s="4">
        <v>-6</v>
      </c>
      <c r="AH40" s="4">
        <v>11</v>
      </c>
      <c r="AI40" s="4">
        <v>13</v>
      </c>
      <c r="AJ40" s="4">
        <v>120</v>
      </c>
      <c r="AK40" s="4">
        <v>119</v>
      </c>
      <c r="AL40" s="4">
        <v>5.3</v>
      </c>
      <c r="AM40" s="4">
        <v>142</v>
      </c>
      <c r="AN40" s="4" t="s">
        <v>155</v>
      </c>
      <c r="AO40" s="4">
        <v>2</v>
      </c>
      <c r="AP40" s="5">
        <v>0.62899305555555551</v>
      </c>
      <c r="AQ40" s="4">
        <v>47.158650000000002</v>
      </c>
      <c r="AR40" s="4">
        <v>-88.484217999999998</v>
      </c>
      <c r="AS40" s="4">
        <v>309.5</v>
      </c>
      <c r="AT40" s="4">
        <v>22.2</v>
      </c>
      <c r="AU40" s="4">
        <v>12</v>
      </c>
      <c r="AV40" s="4">
        <v>11</v>
      </c>
      <c r="AW40" s="4" t="s">
        <v>412</v>
      </c>
      <c r="AX40" s="4">
        <v>1.4</v>
      </c>
      <c r="AY40" s="4">
        <v>1.097003</v>
      </c>
      <c r="AZ40" s="4">
        <v>1.7970029999999999</v>
      </c>
      <c r="BA40" s="4">
        <v>11.154</v>
      </c>
      <c r="BB40" s="4">
        <v>13.57</v>
      </c>
      <c r="BC40" s="4">
        <v>1.22</v>
      </c>
      <c r="BD40" s="4">
        <v>14.35</v>
      </c>
      <c r="BE40" s="4">
        <v>2412.759</v>
      </c>
      <c r="BF40" s="4">
        <v>2.8490000000000002</v>
      </c>
      <c r="BG40" s="4">
        <v>2.6789999999999998</v>
      </c>
      <c r="BH40" s="4">
        <v>0</v>
      </c>
      <c r="BI40" s="4">
        <v>2.6789999999999998</v>
      </c>
      <c r="BJ40" s="4">
        <v>2.0609999999999999</v>
      </c>
      <c r="BK40" s="4">
        <v>0</v>
      </c>
      <c r="BL40" s="4">
        <v>2.0609999999999999</v>
      </c>
      <c r="BM40" s="4">
        <v>1.2199</v>
      </c>
      <c r="BQ40" s="4">
        <v>647.12099999999998</v>
      </c>
      <c r="BR40" s="4">
        <v>0.16772200000000001</v>
      </c>
      <c r="BS40" s="4">
        <v>-5</v>
      </c>
      <c r="BT40" s="4">
        <v>0.27400000000000002</v>
      </c>
      <c r="BU40" s="4">
        <v>4.098706</v>
      </c>
      <c r="BV40" s="4">
        <v>5.5347999999999997</v>
      </c>
      <c r="BW40" s="4">
        <f t="shared" si="10"/>
        <v>1.0828781251999999</v>
      </c>
      <c r="BY40" s="4">
        <f t="shared" si="11"/>
        <v>7632.4766798093169</v>
      </c>
      <c r="BZ40" s="4">
        <f t="shared" si="12"/>
        <v>9.0124732974892012</v>
      </c>
      <c r="CA40" s="4">
        <f t="shared" si="13"/>
        <v>6.519728840338801</v>
      </c>
      <c r="CB40" s="4">
        <f t="shared" si="14"/>
        <v>3.85900883664692</v>
      </c>
    </row>
    <row r="41" spans="1:80" x14ac:dyDescent="0.25">
      <c r="A41" s="2">
        <v>42803</v>
      </c>
      <c r="B41" s="3">
        <v>0.42029888888888894</v>
      </c>
      <c r="C41" s="4">
        <v>13.484</v>
      </c>
      <c r="D41" s="4">
        <v>0.38529999999999998</v>
      </c>
      <c r="E41" s="4">
        <v>3852.786885</v>
      </c>
      <c r="F41" s="4">
        <v>126.8</v>
      </c>
      <c r="G41" s="4">
        <v>-11.2</v>
      </c>
      <c r="H41" s="4">
        <v>147.5</v>
      </c>
      <c r="J41" s="4">
        <v>4.88</v>
      </c>
      <c r="K41" s="4">
        <v>0.86019999999999996</v>
      </c>
      <c r="L41" s="4">
        <v>11.599</v>
      </c>
      <c r="M41" s="4">
        <v>0.33139999999999997</v>
      </c>
      <c r="N41" s="4">
        <v>109.0728</v>
      </c>
      <c r="O41" s="4">
        <v>0</v>
      </c>
      <c r="P41" s="4">
        <v>109.1</v>
      </c>
      <c r="Q41" s="4">
        <v>83.9268</v>
      </c>
      <c r="R41" s="4">
        <v>0</v>
      </c>
      <c r="S41" s="4">
        <v>83.9</v>
      </c>
      <c r="T41" s="4">
        <v>147.48599999999999</v>
      </c>
      <c r="W41" s="4">
        <v>0</v>
      </c>
      <c r="X41" s="4">
        <v>4.1947000000000001</v>
      </c>
      <c r="Y41" s="4">
        <v>12</v>
      </c>
      <c r="Z41" s="4">
        <v>862</v>
      </c>
      <c r="AA41" s="4">
        <v>869</v>
      </c>
      <c r="AB41" s="4">
        <v>864</v>
      </c>
      <c r="AC41" s="4">
        <v>65</v>
      </c>
      <c r="AD41" s="4">
        <v>11.25</v>
      </c>
      <c r="AE41" s="4">
        <v>0.26</v>
      </c>
      <c r="AF41" s="4">
        <v>983</v>
      </c>
      <c r="AG41" s="4">
        <v>-6</v>
      </c>
      <c r="AH41" s="4">
        <v>11</v>
      </c>
      <c r="AI41" s="4">
        <v>13</v>
      </c>
      <c r="AJ41" s="4">
        <v>120</v>
      </c>
      <c r="AK41" s="4">
        <v>119</v>
      </c>
      <c r="AL41" s="4">
        <v>5.0999999999999996</v>
      </c>
      <c r="AM41" s="4">
        <v>142</v>
      </c>
      <c r="AN41" s="4" t="s">
        <v>155</v>
      </c>
      <c r="AO41" s="4">
        <v>2</v>
      </c>
      <c r="AP41" s="5">
        <v>0.62900462962962966</v>
      </c>
      <c r="AQ41" s="4">
        <v>47.158715000000001</v>
      </c>
      <c r="AR41" s="4">
        <v>-88.484126000000003</v>
      </c>
      <c r="AS41" s="4">
        <v>309.39999999999998</v>
      </c>
      <c r="AT41" s="4">
        <v>22.2</v>
      </c>
      <c r="AU41" s="4">
        <v>12</v>
      </c>
      <c r="AV41" s="4">
        <v>11</v>
      </c>
      <c r="AW41" s="4" t="s">
        <v>412</v>
      </c>
      <c r="AX41" s="4">
        <v>1.4</v>
      </c>
      <c r="AY41" s="4">
        <v>1.0030969999999999</v>
      </c>
      <c r="AZ41" s="4">
        <v>1.8</v>
      </c>
      <c r="BA41" s="4">
        <v>11.154</v>
      </c>
      <c r="BB41" s="4">
        <v>12.14</v>
      </c>
      <c r="BC41" s="4">
        <v>1.0900000000000001</v>
      </c>
      <c r="BD41" s="4">
        <v>16.253</v>
      </c>
      <c r="BE41" s="4">
        <v>2349.2199999999998</v>
      </c>
      <c r="BF41" s="4">
        <v>42.722000000000001</v>
      </c>
      <c r="BG41" s="4">
        <v>2.3130000000000002</v>
      </c>
      <c r="BH41" s="4">
        <v>0</v>
      </c>
      <c r="BI41" s="4">
        <v>2.3130000000000002</v>
      </c>
      <c r="BJ41" s="4">
        <v>1.78</v>
      </c>
      <c r="BK41" s="4">
        <v>0</v>
      </c>
      <c r="BL41" s="4">
        <v>1.78</v>
      </c>
      <c r="BM41" s="4">
        <v>1.2385999999999999</v>
      </c>
      <c r="BQ41" s="4">
        <v>617.73199999999997</v>
      </c>
      <c r="BR41" s="4">
        <v>0.26538</v>
      </c>
      <c r="BS41" s="4">
        <v>-5</v>
      </c>
      <c r="BT41" s="4">
        <v>0.27627400000000002</v>
      </c>
      <c r="BU41" s="4">
        <v>6.4852239999999997</v>
      </c>
      <c r="BV41" s="4">
        <v>5.5807349999999998</v>
      </c>
      <c r="BW41" s="4">
        <f t="shared" si="10"/>
        <v>1.7133961807999998</v>
      </c>
      <c r="BY41" s="4">
        <f t="shared" si="11"/>
        <v>11758.541194731102</v>
      </c>
      <c r="BZ41" s="4">
        <f t="shared" si="12"/>
        <v>213.83625072207042</v>
      </c>
      <c r="CA41" s="4">
        <f t="shared" si="13"/>
        <v>8.909426672096</v>
      </c>
      <c r="CB41" s="4">
        <f t="shared" si="14"/>
        <v>6.1995594809315202</v>
      </c>
    </row>
    <row r="42" spans="1:80" x14ac:dyDescent="0.25">
      <c r="A42" s="2">
        <v>42803</v>
      </c>
      <c r="B42" s="3">
        <v>0.42031046296296298</v>
      </c>
      <c r="C42" s="4">
        <v>13.601000000000001</v>
      </c>
      <c r="D42" s="4">
        <v>1.1113999999999999</v>
      </c>
      <c r="E42" s="4">
        <v>11113.660287000001</v>
      </c>
      <c r="F42" s="4">
        <v>142.69999999999999</v>
      </c>
      <c r="G42" s="4">
        <v>-12.1</v>
      </c>
      <c r="H42" s="4">
        <v>187.8</v>
      </c>
      <c r="J42" s="4">
        <v>5.13</v>
      </c>
      <c r="K42" s="4">
        <v>0.85160000000000002</v>
      </c>
      <c r="L42" s="4">
        <v>11.582599999999999</v>
      </c>
      <c r="M42" s="4">
        <v>0.94640000000000002</v>
      </c>
      <c r="N42" s="4">
        <v>121.4965</v>
      </c>
      <c r="O42" s="4">
        <v>0</v>
      </c>
      <c r="P42" s="4">
        <v>121.5</v>
      </c>
      <c r="Q42" s="4">
        <v>93.486400000000003</v>
      </c>
      <c r="R42" s="4">
        <v>0</v>
      </c>
      <c r="S42" s="4">
        <v>93.5</v>
      </c>
      <c r="T42" s="4">
        <v>187.82480000000001</v>
      </c>
      <c r="W42" s="4">
        <v>0</v>
      </c>
      <c r="X42" s="4">
        <v>4.3677999999999999</v>
      </c>
      <c r="Y42" s="4">
        <v>11.9</v>
      </c>
      <c r="Z42" s="4">
        <v>861</v>
      </c>
      <c r="AA42" s="4">
        <v>868</v>
      </c>
      <c r="AB42" s="4">
        <v>864</v>
      </c>
      <c r="AC42" s="4">
        <v>65</v>
      </c>
      <c r="AD42" s="4">
        <v>11.25</v>
      </c>
      <c r="AE42" s="4">
        <v>0.26</v>
      </c>
      <c r="AF42" s="4">
        <v>983</v>
      </c>
      <c r="AG42" s="4">
        <v>-6</v>
      </c>
      <c r="AH42" s="4">
        <v>11</v>
      </c>
      <c r="AI42" s="4">
        <v>13</v>
      </c>
      <c r="AJ42" s="4">
        <v>120.8</v>
      </c>
      <c r="AK42" s="4">
        <v>119</v>
      </c>
      <c r="AL42" s="4">
        <v>5.2</v>
      </c>
      <c r="AM42" s="4">
        <v>142</v>
      </c>
      <c r="AN42" s="4" t="s">
        <v>155</v>
      </c>
      <c r="AO42" s="4">
        <v>2</v>
      </c>
      <c r="AP42" s="5">
        <v>0.6290162037037037</v>
      </c>
      <c r="AQ42" s="4">
        <v>47.158797</v>
      </c>
      <c r="AR42" s="4">
        <v>-88.484054999999998</v>
      </c>
      <c r="AS42" s="4">
        <v>309.7</v>
      </c>
      <c r="AT42" s="4">
        <v>23.7</v>
      </c>
      <c r="AU42" s="4">
        <v>12</v>
      </c>
      <c r="AV42" s="4">
        <v>6</v>
      </c>
      <c r="AW42" s="4" t="s">
        <v>413</v>
      </c>
      <c r="AX42" s="4">
        <v>1.4968030000000001</v>
      </c>
      <c r="AY42" s="4">
        <v>1.096803</v>
      </c>
      <c r="AZ42" s="4">
        <v>1.993606</v>
      </c>
      <c r="BA42" s="4">
        <v>11.154</v>
      </c>
      <c r="BB42" s="4">
        <v>11.4</v>
      </c>
      <c r="BC42" s="4">
        <v>1.02</v>
      </c>
      <c r="BD42" s="4">
        <v>17.425999999999998</v>
      </c>
      <c r="BE42" s="4">
        <v>2232.846</v>
      </c>
      <c r="BF42" s="4">
        <v>116.125</v>
      </c>
      <c r="BG42" s="4">
        <v>2.4529999999999998</v>
      </c>
      <c r="BH42" s="4">
        <v>0</v>
      </c>
      <c r="BI42" s="4">
        <v>2.4529999999999998</v>
      </c>
      <c r="BJ42" s="4">
        <v>1.887</v>
      </c>
      <c r="BK42" s="4">
        <v>0</v>
      </c>
      <c r="BL42" s="4">
        <v>1.887</v>
      </c>
      <c r="BM42" s="4">
        <v>1.5014000000000001</v>
      </c>
      <c r="BQ42" s="4">
        <v>612.23699999999997</v>
      </c>
      <c r="BR42" s="4">
        <v>0.33970600000000001</v>
      </c>
      <c r="BS42" s="4">
        <v>-5</v>
      </c>
      <c r="BT42" s="4">
        <v>0.27472800000000003</v>
      </c>
      <c r="BU42" s="4">
        <v>8.3015729999999994</v>
      </c>
      <c r="BV42" s="4">
        <v>5.5495109999999999</v>
      </c>
      <c r="BW42" s="4">
        <f t="shared" si="10"/>
        <v>2.1932755865999995</v>
      </c>
      <c r="BY42" s="4">
        <f t="shared" si="11"/>
        <v>14306.188272723823</v>
      </c>
      <c r="BZ42" s="4">
        <f t="shared" si="12"/>
        <v>744.03076305757497</v>
      </c>
      <c r="CA42" s="4">
        <f t="shared" si="13"/>
        <v>12.0902996761218</v>
      </c>
      <c r="CB42" s="4">
        <f t="shared" si="14"/>
        <v>9.619701077757961</v>
      </c>
    </row>
    <row r="43" spans="1:80" x14ac:dyDescent="0.25">
      <c r="A43" s="2">
        <v>42803</v>
      </c>
      <c r="B43" s="3">
        <v>0.42032203703703702</v>
      </c>
      <c r="C43" s="4">
        <v>13.211</v>
      </c>
      <c r="D43" s="4">
        <v>1.9124000000000001</v>
      </c>
      <c r="E43" s="4">
        <v>19123.818657</v>
      </c>
      <c r="F43" s="4">
        <v>154.6</v>
      </c>
      <c r="G43" s="4">
        <v>-2.1</v>
      </c>
      <c r="H43" s="4">
        <v>281</v>
      </c>
      <c r="J43" s="4">
        <v>5.3</v>
      </c>
      <c r="K43" s="4">
        <v>0.84670000000000001</v>
      </c>
      <c r="L43" s="4">
        <v>11.185600000000001</v>
      </c>
      <c r="M43" s="4">
        <v>1.6192</v>
      </c>
      <c r="N43" s="4">
        <v>130.85939999999999</v>
      </c>
      <c r="O43" s="4">
        <v>0</v>
      </c>
      <c r="P43" s="4">
        <v>130.9</v>
      </c>
      <c r="Q43" s="4">
        <v>100.73869999999999</v>
      </c>
      <c r="R43" s="4">
        <v>0</v>
      </c>
      <c r="S43" s="4">
        <v>100.7</v>
      </c>
      <c r="T43" s="4">
        <v>280.97160000000002</v>
      </c>
      <c r="W43" s="4">
        <v>0</v>
      </c>
      <c r="X43" s="4">
        <v>4.4874000000000001</v>
      </c>
      <c r="Y43" s="4">
        <v>12</v>
      </c>
      <c r="Z43" s="4">
        <v>860</v>
      </c>
      <c r="AA43" s="4">
        <v>870</v>
      </c>
      <c r="AB43" s="4">
        <v>863</v>
      </c>
      <c r="AC43" s="4">
        <v>65.8</v>
      </c>
      <c r="AD43" s="4">
        <v>11.38</v>
      </c>
      <c r="AE43" s="4">
        <v>0.26</v>
      </c>
      <c r="AF43" s="4">
        <v>983</v>
      </c>
      <c r="AG43" s="4">
        <v>-6</v>
      </c>
      <c r="AH43" s="4">
        <v>11</v>
      </c>
      <c r="AI43" s="4">
        <v>13</v>
      </c>
      <c r="AJ43" s="4">
        <v>121</v>
      </c>
      <c r="AK43" s="4">
        <v>119</v>
      </c>
      <c r="AL43" s="4">
        <v>5.4</v>
      </c>
      <c r="AM43" s="4">
        <v>142</v>
      </c>
      <c r="AN43" s="4" t="s">
        <v>155</v>
      </c>
      <c r="AO43" s="4">
        <v>2</v>
      </c>
      <c r="AP43" s="5">
        <v>0.62902777777777774</v>
      </c>
      <c r="AQ43" s="4">
        <v>47.158892999999999</v>
      </c>
      <c r="AR43" s="4">
        <v>-88.484031000000002</v>
      </c>
      <c r="AS43" s="4">
        <v>309.60000000000002</v>
      </c>
      <c r="AT43" s="4">
        <v>23.5</v>
      </c>
      <c r="AU43" s="4">
        <v>12</v>
      </c>
      <c r="AV43" s="4">
        <v>5</v>
      </c>
      <c r="AW43" s="4" t="s">
        <v>414</v>
      </c>
      <c r="AX43" s="4">
        <v>1.3044439999999999</v>
      </c>
      <c r="AY43" s="4">
        <v>1.197778</v>
      </c>
      <c r="AZ43" s="4">
        <v>2</v>
      </c>
      <c r="BA43" s="4">
        <v>11.154</v>
      </c>
      <c r="BB43" s="4">
        <v>11.01</v>
      </c>
      <c r="BC43" s="4">
        <v>0.99</v>
      </c>
      <c r="BD43" s="4">
        <v>18.109000000000002</v>
      </c>
      <c r="BE43" s="4">
        <v>2108.248</v>
      </c>
      <c r="BF43" s="4">
        <v>194.23699999999999</v>
      </c>
      <c r="BG43" s="4">
        <v>2.5830000000000002</v>
      </c>
      <c r="BH43" s="4">
        <v>0</v>
      </c>
      <c r="BI43" s="4">
        <v>2.5830000000000002</v>
      </c>
      <c r="BJ43" s="4">
        <v>1.988</v>
      </c>
      <c r="BK43" s="4">
        <v>0</v>
      </c>
      <c r="BL43" s="4">
        <v>1.988</v>
      </c>
      <c r="BM43" s="4">
        <v>2.1958000000000002</v>
      </c>
      <c r="BQ43" s="4">
        <v>614.971</v>
      </c>
      <c r="BR43" s="4">
        <v>0.40955900000000001</v>
      </c>
      <c r="BS43" s="4">
        <v>-5</v>
      </c>
      <c r="BT43" s="4">
        <v>0.27703100000000003</v>
      </c>
      <c r="BU43" s="4">
        <v>10.008588</v>
      </c>
      <c r="BV43" s="4">
        <v>5.5960270000000003</v>
      </c>
      <c r="BW43" s="4">
        <f t="shared" si="10"/>
        <v>2.6442689495999998</v>
      </c>
      <c r="BY43" s="4">
        <f t="shared" si="11"/>
        <v>16285.431992185364</v>
      </c>
      <c r="BZ43" s="4">
        <f t="shared" si="12"/>
        <v>1500.4086112573609</v>
      </c>
      <c r="CA43" s="4">
        <f t="shared" si="13"/>
        <v>15.356560898179199</v>
      </c>
      <c r="CB43" s="4">
        <f t="shared" si="14"/>
        <v>16.961738641962722</v>
      </c>
    </row>
    <row r="44" spans="1:80" x14ac:dyDescent="0.25">
      <c r="A44" s="2">
        <v>42803</v>
      </c>
      <c r="B44" s="3">
        <v>0.42033361111111112</v>
      </c>
      <c r="C44" s="4">
        <v>13.04</v>
      </c>
      <c r="D44" s="4">
        <v>2.3500999999999999</v>
      </c>
      <c r="E44" s="4">
        <v>23501.023101999999</v>
      </c>
      <c r="F44" s="4">
        <v>147.5</v>
      </c>
      <c r="G44" s="4">
        <v>2.9</v>
      </c>
      <c r="H44" s="4">
        <v>372.3</v>
      </c>
      <c r="J44" s="4">
        <v>5.27</v>
      </c>
      <c r="K44" s="4">
        <v>0.84360000000000002</v>
      </c>
      <c r="L44" s="4">
        <v>11.0002</v>
      </c>
      <c r="M44" s="4">
        <v>1.9824999999999999</v>
      </c>
      <c r="N44" s="4">
        <v>124.4071</v>
      </c>
      <c r="O44" s="4">
        <v>2.4535999999999998</v>
      </c>
      <c r="P44" s="4">
        <v>126.9</v>
      </c>
      <c r="Q44" s="4">
        <v>95.786100000000005</v>
      </c>
      <c r="R44" s="4">
        <v>1.8891</v>
      </c>
      <c r="S44" s="4">
        <v>97.7</v>
      </c>
      <c r="T44" s="4">
        <v>372.32130000000001</v>
      </c>
      <c r="W44" s="4">
        <v>0</v>
      </c>
      <c r="X44" s="4">
        <v>4.4478</v>
      </c>
      <c r="Y44" s="4">
        <v>11.9</v>
      </c>
      <c r="Z44" s="4">
        <v>860</v>
      </c>
      <c r="AA44" s="4">
        <v>872</v>
      </c>
      <c r="AB44" s="4">
        <v>865</v>
      </c>
      <c r="AC44" s="4">
        <v>66</v>
      </c>
      <c r="AD44" s="4">
        <v>11.43</v>
      </c>
      <c r="AE44" s="4">
        <v>0.26</v>
      </c>
      <c r="AF44" s="4">
        <v>983</v>
      </c>
      <c r="AG44" s="4">
        <v>-6</v>
      </c>
      <c r="AH44" s="4">
        <v>11</v>
      </c>
      <c r="AI44" s="4">
        <v>13</v>
      </c>
      <c r="AJ44" s="4">
        <v>121</v>
      </c>
      <c r="AK44" s="4">
        <v>118.2</v>
      </c>
      <c r="AL44" s="4">
        <v>5.6</v>
      </c>
      <c r="AM44" s="4">
        <v>142</v>
      </c>
      <c r="AN44" s="4" t="s">
        <v>155</v>
      </c>
      <c r="AO44" s="4">
        <v>2</v>
      </c>
      <c r="AP44" s="5">
        <v>0.62903935185185189</v>
      </c>
      <c r="AQ44" s="4">
        <v>47.159011999999997</v>
      </c>
      <c r="AR44" s="4">
        <v>-88.484037999999998</v>
      </c>
      <c r="AS44" s="4">
        <v>309.2</v>
      </c>
      <c r="AT44" s="4">
        <v>25.9</v>
      </c>
      <c r="AU44" s="4">
        <v>12</v>
      </c>
      <c r="AV44" s="4">
        <v>10</v>
      </c>
      <c r="AW44" s="4" t="s">
        <v>415</v>
      </c>
      <c r="AX44" s="4">
        <v>1.397702</v>
      </c>
      <c r="AY44" s="4">
        <v>1.395405</v>
      </c>
      <c r="AZ44" s="4">
        <v>2.1954050000000001</v>
      </c>
      <c r="BA44" s="4">
        <v>11.154</v>
      </c>
      <c r="BB44" s="4">
        <v>10.78</v>
      </c>
      <c r="BC44" s="4">
        <v>0.97</v>
      </c>
      <c r="BD44" s="4">
        <v>18.54</v>
      </c>
      <c r="BE44" s="4">
        <v>2043.4059999999999</v>
      </c>
      <c r="BF44" s="4">
        <v>234.398</v>
      </c>
      <c r="BG44" s="4">
        <v>2.42</v>
      </c>
      <c r="BH44" s="4">
        <v>4.8000000000000001E-2</v>
      </c>
      <c r="BI44" s="4">
        <v>2.468</v>
      </c>
      <c r="BJ44" s="4">
        <v>1.863</v>
      </c>
      <c r="BK44" s="4">
        <v>3.6999999999999998E-2</v>
      </c>
      <c r="BL44" s="4">
        <v>1.9</v>
      </c>
      <c r="BM44" s="4">
        <v>2.8677999999999999</v>
      </c>
      <c r="BQ44" s="4">
        <v>600.75300000000004</v>
      </c>
      <c r="BR44" s="4">
        <v>0.42699999999999999</v>
      </c>
      <c r="BS44" s="4">
        <v>-5</v>
      </c>
      <c r="BT44" s="4">
        <v>0.27724199999999999</v>
      </c>
      <c r="BU44" s="4">
        <v>10.434813</v>
      </c>
      <c r="BV44" s="4">
        <v>5.6002879999999999</v>
      </c>
      <c r="BW44" s="4">
        <f t="shared" si="10"/>
        <v>2.7568775946000001</v>
      </c>
      <c r="BY44" s="4">
        <f t="shared" si="11"/>
        <v>16456.751416757601</v>
      </c>
      <c r="BZ44" s="4">
        <f t="shared" si="12"/>
        <v>1887.7450778676132</v>
      </c>
      <c r="CA44" s="4">
        <f t="shared" si="13"/>
        <v>15.003835698544201</v>
      </c>
      <c r="CB44" s="4">
        <f t="shared" si="14"/>
        <v>23.096081597576521</v>
      </c>
    </row>
    <row r="45" spans="1:80" x14ac:dyDescent="0.25">
      <c r="A45" s="2">
        <v>42803</v>
      </c>
      <c r="B45" s="3">
        <v>0.42034518518518516</v>
      </c>
      <c r="C45" s="4">
        <v>13.064</v>
      </c>
      <c r="D45" s="4">
        <v>2.3509000000000002</v>
      </c>
      <c r="E45" s="4">
        <v>23509.273926999998</v>
      </c>
      <c r="F45" s="4">
        <v>130.9</v>
      </c>
      <c r="G45" s="4">
        <v>3.6</v>
      </c>
      <c r="H45" s="4">
        <v>465.3</v>
      </c>
      <c r="J45" s="4">
        <v>4.92</v>
      </c>
      <c r="K45" s="4">
        <v>0.84319999999999995</v>
      </c>
      <c r="L45" s="4">
        <v>11.0159</v>
      </c>
      <c r="M45" s="4">
        <v>1.9823999999999999</v>
      </c>
      <c r="N45" s="4">
        <v>110.3959</v>
      </c>
      <c r="O45" s="4">
        <v>3.0356999999999998</v>
      </c>
      <c r="P45" s="4">
        <v>113.4</v>
      </c>
      <c r="Q45" s="4">
        <v>84.9983</v>
      </c>
      <c r="R45" s="4">
        <v>2.3372999999999999</v>
      </c>
      <c r="S45" s="4">
        <v>87.3</v>
      </c>
      <c r="T45" s="4">
        <v>465.3</v>
      </c>
      <c r="W45" s="4">
        <v>0</v>
      </c>
      <c r="X45" s="4">
        <v>4.1516999999999999</v>
      </c>
      <c r="Y45" s="4">
        <v>11.9</v>
      </c>
      <c r="Z45" s="4">
        <v>861</v>
      </c>
      <c r="AA45" s="4">
        <v>874</v>
      </c>
      <c r="AB45" s="4">
        <v>867</v>
      </c>
      <c r="AC45" s="4">
        <v>66</v>
      </c>
      <c r="AD45" s="4">
        <v>11.43</v>
      </c>
      <c r="AE45" s="4">
        <v>0.26</v>
      </c>
      <c r="AF45" s="4">
        <v>983</v>
      </c>
      <c r="AG45" s="4">
        <v>-6</v>
      </c>
      <c r="AH45" s="4">
        <v>11</v>
      </c>
      <c r="AI45" s="4">
        <v>13</v>
      </c>
      <c r="AJ45" s="4">
        <v>121</v>
      </c>
      <c r="AK45" s="4">
        <v>118</v>
      </c>
      <c r="AL45" s="4">
        <v>5.5</v>
      </c>
      <c r="AM45" s="4">
        <v>142</v>
      </c>
      <c r="AN45" s="4" t="s">
        <v>155</v>
      </c>
      <c r="AO45" s="4">
        <v>2</v>
      </c>
      <c r="AP45" s="5">
        <v>0.62905092592592593</v>
      </c>
      <c r="AQ45" s="4">
        <v>47.159139000000003</v>
      </c>
      <c r="AR45" s="4">
        <v>-88.484052000000005</v>
      </c>
      <c r="AS45" s="4">
        <v>308.89999999999998</v>
      </c>
      <c r="AT45" s="4">
        <v>28.6</v>
      </c>
      <c r="AU45" s="4">
        <v>12</v>
      </c>
      <c r="AV45" s="4">
        <v>10</v>
      </c>
      <c r="AW45" s="4" t="s">
        <v>415</v>
      </c>
      <c r="AX45" s="4">
        <v>1.692807</v>
      </c>
      <c r="AY45" s="4">
        <v>1.00959</v>
      </c>
      <c r="AZ45" s="4">
        <v>2.492807</v>
      </c>
      <c r="BA45" s="4">
        <v>11.154</v>
      </c>
      <c r="BB45" s="4">
        <v>10.75</v>
      </c>
      <c r="BC45" s="4">
        <v>0.96</v>
      </c>
      <c r="BD45" s="4">
        <v>18.588999999999999</v>
      </c>
      <c r="BE45" s="4">
        <v>2042.412</v>
      </c>
      <c r="BF45" s="4">
        <v>233.93299999999999</v>
      </c>
      <c r="BG45" s="4">
        <v>2.1429999999999998</v>
      </c>
      <c r="BH45" s="4">
        <v>5.8999999999999997E-2</v>
      </c>
      <c r="BI45" s="4">
        <v>2.202</v>
      </c>
      <c r="BJ45" s="4">
        <v>1.65</v>
      </c>
      <c r="BK45" s="4">
        <v>4.4999999999999998E-2</v>
      </c>
      <c r="BL45" s="4">
        <v>1.696</v>
      </c>
      <c r="BM45" s="4">
        <v>3.5771000000000002</v>
      </c>
      <c r="BQ45" s="4">
        <v>559.69399999999996</v>
      </c>
      <c r="BR45" s="4">
        <v>0.47551199999999999</v>
      </c>
      <c r="BS45" s="4">
        <v>-5</v>
      </c>
      <c r="BT45" s="4">
        <v>0.27548400000000001</v>
      </c>
      <c r="BU45" s="4">
        <v>11.620324999999999</v>
      </c>
      <c r="BV45" s="4">
        <v>5.5647770000000003</v>
      </c>
      <c r="BW45" s="4">
        <f t="shared" si="10"/>
        <v>3.0700898649999999</v>
      </c>
      <c r="BY45" s="4">
        <f t="shared" si="11"/>
        <v>18317.50852660602</v>
      </c>
      <c r="BZ45" s="4">
        <f t="shared" si="12"/>
        <v>2098.0437454120552</v>
      </c>
      <c r="CA45" s="4">
        <f t="shared" si="13"/>
        <v>14.798135277749999</v>
      </c>
      <c r="CB45" s="4">
        <f t="shared" si="14"/>
        <v>32.081460425478497</v>
      </c>
    </row>
    <row r="46" spans="1:80" x14ac:dyDescent="0.25">
      <c r="A46" s="2">
        <v>42803</v>
      </c>
      <c r="B46" s="3">
        <v>0.42035675925925925</v>
      </c>
      <c r="C46" s="4">
        <v>13.1</v>
      </c>
      <c r="D46" s="4">
        <v>2.4990000000000001</v>
      </c>
      <c r="E46" s="4">
        <v>24989.515738999999</v>
      </c>
      <c r="F46" s="4">
        <v>123.6</v>
      </c>
      <c r="G46" s="4">
        <v>3.7</v>
      </c>
      <c r="H46" s="4">
        <v>515.4</v>
      </c>
      <c r="J46" s="4">
        <v>4.5599999999999996</v>
      </c>
      <c r="K46" s="4">
        <v>0.84130000000000005</v>
      </c>
      <c r="L46" s="4">
        <v>11.021000000000001</v>
      </c>
      <c r="M46" s="4">
        <v>2.1023999999999998</v>
      </c>
      <c r="N46" s="4">
        <v>103.946</v>
      </c>
      <c r="O46" s="4">
        <v>3.0981999999999998</v>
      </c>
      <c r="P46" s="4">
        <v>107</v>
      </c>
      <c r="Q46" s="4">
        <v>80.032200000000003</v>
      </c>
      <c r="R46" s="4">
        <v>2.3854000000000002</v>
      </c>
      <c r="S46" s="4">
        <v>82.4</v>
      </c>
      <c r="T46" s="4">
        <v>515.42669999999998</v>
      </c>
      <c r="W46" s="4">
        <v>0</v>
      </c>
      <c r="X46" s="4">
        <v>3.835</v>
      </c>
      <c r="Y46" s="4">
        <v>12</v>
      </c>
      <c r="Z46" s="4">
        <v>859</v>
      </c>
      <c r="AA46" s="4">
        <v>873</v>
      </c>
      <c r="AB46" s="4">
        <v>865</v>
      </c>
      <c r="AC46" s="4">
        <v>66</v>
      </c>
      <c r="AD46" s="4">
        <v>11.43</v>
      </c>
      <c r="AE46" s="4">
        <v>0.26</v>
      </c>
      <c r="AF46" s="4">
        <v>983</v>
      </c>
      <c r="AG46" s="4">
        <v>-6</v>
      </c>
      <c r="AH46" s="4">
        <v>11</v>
      </c>
      <c r="AI46" s="4">
        <v>13</v>
      </c>
      <c r="AJ46" s="4">
        <v>121</v>
      </c>
      <c r="AK46" s="4">
        <v>118.8</v>
      </c>
      <c r="AL46" s="4">
        <v>5.6</v>
      </c>
      <c r="AM46" s="4">
        <v>142</v>
      </c>
      <c r="AN46" s="4" t="s">
        <v>155</v>
      </c>
      <c r="AO46" s="4">
        <v>2</v>
      </c>
      <c r="AP46" s="5">
        <v>0.62906249999999997</v>
      </c>
      <c r="AQ46" s="4">
        <v>47.159274000000003</v>
      </c>
      <c r="AR46" s="4">
        <v>-88.484063000000006</v>
      </c>
      <c r="AS46" s="4">
        <v>309.2</v>
      </c>
      <c r="AT46" s="4">
        <v>30.9</v>
      </c>
      <c r="AU46" s="4">
        <v>12</v>
      </c>
      <c r="AV46" s="4">
        <v>10</v>
      </c>
      <c r="AW46" s="4" t="s">
        <v>415</v>
      </c>
      <c r="AX46" s="4">
        <v>1.7975019999999999</v>
      </c>
      <c r="AY46" s="4">
        <v>1.1950050000000001</v>
      </c>
      <c r="AZ46" s="4">
        <v>2.597502</v>
      </c>
      <c r="BA46" s="4">
        <v>11.154</v>
      </c>
      <c r="BB46" s="4">
        <v>10.62</v>
      </c>
      <c r="BC46" s="4">
        <v>0.95</v>
      </c>
      <c r="BD46" s="4">
        <v>18.861000000000001</v>
      </c>
      <c r="BE46" s="4">
        <v>2023.1089999999999</v>
      </c>
      <c r="BF46" s="4">
        <v>245.63900000000001</v>
      </c>
      <c r="BG46" s="4">
        <v>1.998</v>
      </c>
      <c r="BH46" s="4">
        <v>0.06</v>
      </c>
      <c r="BI46" s="4">
        <v>2.0579999999999998</v>
      </c>
      <c r="BJ46" s="4">
        <v>1.5389999999999999</v>
      </c>
      <c r="BK46" s="4">
        <v>4.5999999999999999E-2</v>
      </c>
      <c r="BL46" s="4">
        <v>1.5840000000000001</v>
      </c>
      <c r="BM46" s="4">
        <v>3.9232</v>
      </c>
      <c r="BQ46" s="4">
        <v>511.88</v>
      </c>
      <c r="BR46" s="4">
        <v>0.44703599999999999</v>
      </c>
      <c r="BS46" s="4">
        <v>-5</v>
      </c>
      <c r="BT46" s="4">
        <v>0.275758</v>
      </c>
      <c r="BU46" s="4">
        <v>10.924443</v>
      </c>
      <c r="BV46" s="4">
        <v>5.5703120000000004</v>
      </c>
      <c r="BW46" s="4">
        <f t="shared" si="10"/>
        <v>2.8862378405999998</v>
      </c>
      <c r="BY46" s="4">
        <f t="shared" si="11"/>
        <v>17057.813404146906</v>
      </c>
      <c r="BZ46" s="4">
        <f t="shared" si="12"/>
        <v>2071.1015702966288</v>
      </c>
      <c r="CA46" s="4">
        <f t="shared" si="13"/>
        <v>12.9760555802886</v>
      </c>
      <c r="CB46" s="4">
        <f t="shared" si="14"/>
        <v>33.078402373351679</v>
      </c>
    </row>
    <row r="47" spans="1:80" x14ac:dyDescent="0.25">
      <c r="A47" s="2">
        <v>42803</v>
      </c>
      <c r="B47" s="3">
        <v>0.42036833333333329</v>
      </c>
      <c r="C47" s="4">
        <v>13.116</v>
      </c>
      <c r="D47" s="4">
        <v>2.4409999999999998</v>
      </c>
      <c r="E47" s="4">
        <v>24409.6633</v>
      </c>
      <c r="F47" s="4">
        <v>98.6</v>
      </c>
      <c r="G47" s="4">
        <v>-3.8</v>
      </c>
      <c r="H47" s="4">
        <v>540.29999999999995</v>
      </c>
      <c r="J47" s="4">
        <v>3.94</v>
      </c>
      <c r="K47" s="4">
        <v>0.8417</v>
      </c>
      <c r="L47" s="4">
        <v>11.0402</v>
      </c>
      <c r="M47" s="4">
        <v>2.0546000000000002</v>
      </c>
      <c r="N47" s="4">
        <v>83.008700000000005</v>
      </c>
      <c r="O47" s="4">
        <v>0</v>
      </c>
      <c r="P47" s="4">
        <v>83</v>
      </c>
      <c r="Q47" s="4">
        <v>63.911799999999999</v>
      </c>
      <c r="R47" s="4">
        <v>0</v>
      </c>
      <c r="S47" s="4">
        <v>63.9</v>
      </c>
      <c r="T47" s="4">
        <v>540.31600000000003</v>
      </c>
      <c r="W47" s="4">
        <v>0</v>
      </c>
      <c r="X47" s="4">
        <v>3.3191000000000002</v>
      </c>
      <c r="Y47" s="4">
        <v>11.9</v>
      </c>
      <c r="Z47" s="4">
        <v>860</v>
      </c>
      <c r="AA47" s="4">
        <v>875</v>
      </c>
      <c r="AB47" s="4">
        <v>866</v>
      </c>
      <c r="AC47" s="4">
        <v>66</v>
      </c>
      <c r="AD47" s="4">
        <v>11.43</v>
      </c>
      <c r="AE47" s="4">
        <v>0.26</v>
      </c>
      <c r="AF47" s="4">
        <v>983</v>
      </c>
      <c r="AG47" s="4">
        <v>-6</v>
      </c>
      <c r="AH47" s="4">
        <v>11</v>
      </c>
      <c r="AI47" s="4">
        <v>13</v>
      </c>
      <c r="AJ47" s="4">
        <v>121</v>
      </c>
      <c r="AK47" s="4">
        <v>119</v>
      </c>
      <c r="AL47" s="4">
        <v>5.4</v>
      </c>
      <c r="AM47" s="4">
        <v>142</v>
      </c>
      <c r="AN47" s="4" t="s">
        <v>155</v>
      </c>
      <c r="AO47" s="4">
        <v>2</v>
      </c>
      <c r="AP47" s="5">
        <v>0.62907407407407401</v>
      </c>
      <c r="AQ47" s="4">
        <v>47.159408999999997</v>
      </c>
      <c r="AR47" s="4">
        <v>-88.484082000000001</v>
      </c>
      <c r="AS47" s="4">
        <v>309.39999999999998</v>
      </c>
      <c r="AT47" s="4">
        <v>32.299999999999997</v>
      </c>
      <c r="AU47" s="4">
        <v>12</v>
      </c>
      <c r="AV47" s="4">
        <v>12</v>
      </c>
      <c r="AW47" s="4" t="s">
        <v>404</v>
      </c>
      <c r="AX47" s="4">
        <v>1.8</v>
      </c>
      <c r="AY47" s="4">
        <v>1.3948050000000001</v>
      </c>
      <c r="AZ47" s="4">
        <v>2.7948050000000002</v>
      </c>
      <c r="BA47" s="4">
        <v>11.154</v>
      </c>
      <c r="BB47" s="4">
        <v>10.65</v>
      </c>
      <c r="BC47" s="4">
        <v>0.95</v>
      </c>
      <c r="BD47" s="4">
        <v>18.805</v>
      </c>
      <c r="BE47" s="4">
        <v>2030.6790000000001</v>
      </c>
      <c r="BF47" s="4">
        <v>240.52799999999999</v>
      </c>
      <c r="BG47" s="4">
        <v>1.599</v>
      </c>
      <c r="BH47" s="4">
        <v>0</v>
      </c>
      <c r="BI47" s="4">
        <v>1.599</v>
      </c>
      <c r="BJ47" s="4">
        <v>1.2310000000000001</v>
      </c>
      <c r="BK47" s="4">
        <v>0</v>
      </c>
      <c r="BL47" s="4">
        <v>1.2310000000000001</v>
      </c>
      <c r="BM47" s="4">
        <v>4.1208999999999998</v>
      </c>
      <c r="BQ47" s="4">
        <v>443.89600000000002</v>
      </c>
      <c r="BR47" s="4">
        <v>0.41026000000000001</v>
      </c>
      <c r="BS47" s="4">
        <v>-5</v>
      </c>
      <c r="BT47" s="4">
        <v>0.27296799999999999</v>
      </c>
      <c r="BU47" s="4">
        <v>10.025729</v>
      </c>
      <c r="BV47" s="4">
        <v>5.513954</v>
      </c>
      <c r="BW47" s="4">
        <f t="shared" si="10"/>
        <v>2.6487976018000001</v>
      </c>
      <c r="BY47" s="4">
        <f t="shared" si="11"/>
        <v>15713.105019005056</v>
      </c>
      <c r="BZ47" s="4">
        <f t="shared" si="12"/>
        <v>1861.1714229630816</v>
      </c>
      <c r="CA47" s="4">
        <f t="shared" si="13"/>
        <v>9.5253027575482019</v>
      </c>
      <c r="CB47" s="4">
        <f t="shared" si="14"/>
        <v>31.886937557741984</v>
      </c>
    </row>
    <row r="48" spans="1:80" x14ac:dyDescent="0.25">
      <c r="A48" s="2">
        <v>42803</v>
      </c>
      <c r="B48" s="3">
        <v>0.42037990740740744</v>
      </c>
      <c r="C48" s="4">
        <v>13.263999999999999</v>
      </c>
      <c r="D48" s="4">
        <v>1.9227000000000001</v>
      </c>
      <c r="E48" s="4">
        <v>19227.066116000002</v>
      </c>
      <c r="F48" s="4">
        <v>88.9</v>
      </c>
      <c r="G48" s="4">
        <v>-5.3</v>
      </c>
      <c r="H48" s="4">
        <v>558.79999999999995</v>
      </c>
      <c r="J48" s="4">
        <v>3.24</v>
      </c>
      <c r="K48" s="4">
        <v>0.84589999999999999</v>
      </c>
      <c r="L48" s="4">
        <v>11.2196</v>
      </c>
      <c r="M48" s="4">
        <v>1.6263000000000001</v>
      </c>
      <c r="N48" s="4">
        <v>75.229699999999994</v>
      </c>
      <c r="O48" s="4">
        <v>0</v>
      </c>
      <c r="P48" s="4">
        <v>75.2</v>
      </c>
      <c r="Q48" s="4">
        <v>57.95</v>
      </c>
      <c r="R48" s="4">
        <v>0</v>
      </c>
      <c r="S48" s="4">
        <v>58</v>
      </c>
      <c r="T48" s="4">
        <v>558.7636</v>
      </c>
      <c r="W48" s="4">
        <v>0</v>
      </c>
      <c r="X48" s="4">
        <v>2.7393000000000001</v>
      </c>
      <c r="Y48" s="4">
        <v>12</v>
      </c>
      <c r="Z48" s="4">
        <v>860</v>
      </c>
      <c r="AA48" s="4">
        <v>873</v>
      </c>
      <c r="AB48" s="4">
        <v>864</v>
      </c>
      <c r="AC48" s="4">
        <v>66.8</v>
      </c>
      <c r="AD48" s="4">
        <v>11.56</v>
      </c>
      <c r="AE48" s="4">
        <v>0.27</v>
      </c>
      <c r="AF48" s="4">
        <v>983</v>
      </c>
      <c r="AG48" s="4">
        <v>-6</v>
      </c>
      <c r="AH48" s="4">
        <v>11</v>
      </c>
      <c r="AI48" s="4">
        <v>13</v>
      </c>
      <c r="AJ48" s="4">
        <v>121</v>
      </c>
      <c r="AK48" s="4">
        <v>119.8</v>
      </c>
      <c r="AL48" s="4">
        <v>5.6</v>
      </c>
      <c r="AM48" s="4">
        <v>142</v>
      </c>
      <c r="AN48" s="4" t="s">
        <v>155</v>
      </c>
      <c r="AO48" s="4">
        <v>2</v>
      </c>
      <c r="AP48" s="5">
        <v>0.62908564814814816</v>
      </c>
      <c r="AQ48" s="4">
        <v>47.159545999999999</v>
      </c>
      <c r="AR48" s="4">
        <v>-88.484098000000003</v>
      </c>
      <c r="AS48" s="4">
        <v>309.7</v>
      </c>
      <c r="AT48" s="4">
        <v>33.700000000000003</v>
      </c>
      <c r="AU48" s="4">
        <v>12</v>
      </c>
      <c r="AV48" s="4">
        <v>12</v>
      </c>
      <c r="AW48" s="4" t="s">
        <v>404</v>
      </c>
      <c r="AX48" s="4">
        <v>0.92427599999999999</v>
      </c>
      <c r="AY48" s="4">
        <v>1.4</v>
      </c>
      <c r="AZ48" s="4">
        <v>1.72967</v>
      </c>
      <c r="BA48" s="4">
        <v>11.154</v>
      </c>
      <c r="BB48" s="4">
        <v>10.95</v>
      </c>
      <c r="BC48" s="4">
        <v>0.98</v>
      </c>
      <c r="BD48" s="4">
        <v>18.224</v>
      </c>
      <c r="BE48" s="4">
        <v>2103.3209999999999</v>
      </c>
      <c r="BF48" s="4">
        <v>194.05099999999999</v>
      </c>
      <c r="BG48" s="4">
        <v>1.4770000000000001</v>
      </c>
      <c r="BH48" s="4">
        <v>0</v>
      </c>
      <c r="BI48" s="4">
        <v>1.4770000000000001</v>
      </c>
      <c r="BJ48" s="4">
        <v>1.1379999999999999</v>
      </c>
      <c r="BK48" s="4">
        <v>0</v>
      </c>
      <c r="BL48" s="4">
        <v>1.1379999999999999</v>
      </c>
      <c r="BM48" s="4">
        <v>4.3433999999999999</v>
      </c>
      <c r="BQ48" s="4">
        <v>373.392</v>
      </c>
      <c r="BR48" s="4">
        <v>0.40072600000000003</v>
      </c>
      <c r="BS48" s="4">
        <v>-5</v>
      </c>
      <c r="BT48" s="4">
        <v>0.272758</v>
      </c>
      <c r="BU48" s="4">
        <v>9.7927420000000005</v>
      </c>
      <c r="BV48" s="4">
        <v>5.5097120000000004</v>
      </c>
      <c r="BW48" s="4">
        <f t="shared" si="10"/>
        <v>2.5872424364</v>
      </c>
      <c r="BY48" s="4">
        <f t="shared" si="11"/>
        <v>15896.980623873269</v>
      </c>
      <c r="BZ48" s="4">
        <f t="shared" si="12"/>
        <v>1466.6448854184557</v>
      </c>
      <c r="CA48" s="4">
        <f t="shared" si="13"/>
        <v>8.6010475576327998</v>
      </c>
      <c r="CB48" s="4">
        <f t="shared" si="14"/>
        <v>32.827583446241043</v>
      </c>
    </row>
    <row r="49" spans="1:80" x14ac:dyDescent="0.25">
      <c r="A49" s="2">
        <v>42803</v>
      </c>
      <c r="B49" s="3">
        <v>0.42039148148148148</v>
      </c>
      <c r="C49" s="4">
        <v>13.316000000000001</v>
      </c>
      <c r="D49" s="4">
        <v>1.0831</v>
      </c>
      <c r="E49" s="4">
        <v>10831.448910999999</v>
      </c>
      <c r="F49" s="4">
        <v>87.7</v>
      </c>
      <c r="G49" s="4">
        <v>-5.3</v>
      </c>
      <c r="H49" s="4">
        <v>504.5</v>
      </c>
      <c r="J49" s="4">
        <v>2.65</v>
      </c>
      <c r="K49" s="4">
        <v>0.85409999999999997</v>
      </c>
      <c r="L49" s="4">
        <v>11.372400000000001</v>
      </c>
      <c r="M49" s="4">
        <v>0.92510000000000003</v>
      </c>
      <c r="N49" s="4">
        <v>74.900300000000001</v>
      </c>
      <c r="O49" s="4">
        <v>0</v>
      </c>
      <c r="P49" s="4">
        <v>74.900000000000006</v>
      </c>
      <c r="Q49" s="4">
        <v>57.705100000000002</v>
      </c>
      <c r="R49" s="4">
        <v>0</v>
      </c>
      <c r="S49" s="4">
        <v>57.7</v>
      </c>
      <c r="T49" s="4">
        <v>504.48520000000002</v>
      </c>
      <c r="W49" s="4">
        <v>0</v>
      </c>
      <c r="X49" s="4">
        <v>2.2589999999999999</v>
      </c>
      <c r="Y49" s="4">
        <v>12.2</v>
      </c>
      <c r="Z49" s="4">
        <v>858</v>
      </c>
      <c r="AA49" s="4">
        <v>872</v>
      </c>
      <c r="AB49" s="4">
        <v>862</v>
      </c>
      <c r="AC49" s="4">
        <v>67</v>
      </c>
      <c r="AD49" s="4">
        <v>11.6</v>
      </c>
      <c r="AE49" s="4">
        <v>0.27</v>
      </c>
      <c r="AF49" s="4">
        <v>983</v>
      </c>
      <c r="AG49" s="4">
        <v>-6</v>
      </c>
      <c r="AH49" s="4">
        <v>11</v>
      </c>
      <c r="AI49" s="4">
        <v>13</v>
      </c>
      <c r="AJ49" s="4">
        <v>121</v>
      </c>
      <c r="AK49" s="4">
        <v>120.8</v>
      </c>
      <c r="AL49" s="4">
        <v>5.2</v>
      </c>
      <c r="AM49" s="4">
        <v>142</v>
      </c>
      <c r="AN49" s="4" t="s">
        <v>155</v>
      </c>
      <c r="AO49" s="4">
        <v>2</v>
      </c>
      <c r="AP49" s="5">
        <v>0.6290972222222222</v>
      </c>
      <c r="AQ49" s="4">
        <v>47.159686000000001</v>
      </c>
      <c r="AR49" s="4">
        <v>-88.484106999999995</v>
      </c>
      <c r="AS49" s="4">
        <v>309.8</v>
      </c>
      <c r="AT49" s="4">
        <v>34.299999999999997</v>
      </c>
      <c r="AU49" s="4">
        <v>12</v>
      </c>
      <c r="AV49" s="4">
        <v>12</v>
      </c>
      <c r="AW49" s="4" t="s">
        <v>404</v>
      </c>
      <c r="AX49" s="4">
        <v>0.99710600000000005</v>
      </c>
      <c r="AY49" s="4">
        <v>1.497106</v>
      </c>
      <c r="AZ49" s="4">
        <v>1.7971060000000001</v>
      </c>
      <c r="BA49" s="4">
        <v>11.154</v>
      </c>
      <c r="BB49" s="4">
        <v>11.61</v>
      </c>
      <c r="BC49" s="4">
        <v>1.04</v>
      </c>
      <c r="BD49" s="4">
        <v>17.088999999999999</v>
      </c>
      <c r="BE49" s="4">
        <v>2227.9340000000002</v>
      </c>
      <c r="BF49" s="4">
        <v>115.34399999999999</v>
      </c>
      <c r="BG49" s="4">
        <v>1.5369999999999999</v>
      </c>
      <c r="BH49" s="4">
        <v>0</v>
      </c>
      <c r="BI49" s="4">
        <v>1.5369999999999999</v>
      </c>
      <c r="BJ49" s="4">
        <v>1.1839999999999999</v>
      </c>
      <c r="BK49" s="4">
        <v>0</v>
      </c>
      <c r="BL49" s="4">
        <v>1.1839999999999999</v>
      </c>
      <c r="BM49" s="4">
        <v>4.0979999999999999</v>
      </c>
      <c r="BQ49" s="4">
        <v>321.78699999999998</v>
      </c>
      <c r="BR49" s="4">
        <v>0.34769800000000001</v>
      </c>
      <c r="BS49" s="4">
        <v>-5</v>
      </c>
      <c r="BT49" s="4">
        <v>0.27678999999999998</v>
      </c>
      <c r="BU49" s="4">
        <v>8.4968690000000002</v>
      </c>
      <c r="BV49" s="4">
        <v>5.5911580000000001</v>
      </c>
      <c r="BW49" s="4">
        <f t="shared" si="10"/>
        <v>2.2448727898</v>
      </c>
      <c r="BY49" s="4">
        <f t="shared" si="11"/>
        <v>14610.531604766984</v>
      </c>
      <c r="BZ49" s="4">
        <f t="shared" si="12"/>
        <v>756.41251375500485</v>
      </c>
      <c r="CA49" s="4">
        <f t="shared" si="13"/>
        <v>7.7645340571328001</v>
      </c>
      <c r="CB49" s="4">
        <f t="shared" si="14"/>
        <v>26.874206559231602</v>
      </c>
    </row>
    <row r="50" spans="1:80" x14ac:dyDescent="0.25">
      <c r="A50" s="2">
        <v>42803</v>
      </c>
      <c r="B50" s="3">
        <v>0.42040305555555557</v>
      </c>
      <c r="C50" s="4">
        <v>13.535</v>
      </c>
      <c r="D50" s="4">
        <v>0.42230000000000001</v>
      </c>
      <c r="E50" s="4">
        <v>4222.5235240000002</v>
      </c>
      <c r="F50" s="4">
        <v>87.7</v>
      </c>
      <c r="G50" s="4">
        <v>-7.1</v>
      </c>
      <c r="H50" s="4">
        <v>403.6</v>
      </c>
      <c r="J50" s="4">
        <v>2.06</v>
      </c>
      <c r="K50" s="4">
        <v>0.85909999999999997</v>
      </c>
      <c r="L50" s="4">
        <v>11.627700000000001</v>
      </c>
      <c r="M50" s="4">
        <v>0.36270000000000002</v>
      </c>
      <c r="N50" s="4">
        <v>75.339500000000001</v>
      </c>
      <c r="O50" s="4">
        <v>0</v>
      </c>
      <c r="P50" s="4">
        <v>75.3</v>
      </c>
      <c r="Q50" s="4">
        <v>58.043399999999998</v>
      </c>
      <c r="R50" s="4">
        <v>0</v>
      </c>
      <c r="S50" s="4">
        <v>58</v>
      </c>
      <c r="T50" s="4">
        <v>403.5813</v>
      </c>
      <c r="W50" s="4">
        <v>0</v>
      </c>
      <c r="X50" s="4">
        <v>1.7692000000000001</v>
      </c>
      <c r="Y50" s="4">
        <v>12.3</v>
      </c>
      <c r="Z50" s="4">
        <v>858</v>
      </c>
      <c r="AA50" s="4">
        <v>872</v>
      </c>
      <c r="AB50" s="4">
        <v>862</v>
      </c>
      <c r="AC50" s="4">
        <v>67</v>
      </c>
      <c r="AD50" s="4">
        <v>11.6</v>
      </c>
      <c r="AE50" s="4">
        <v>0.27</v>
      </c>
      <c r="AF50" s="4">
        <v>983</v>
      </c>
      <c r="AG50" s="4">
        <v>-6</v>
      </c>
      <c r="AH50" s="4">
        <v>11.757999999999999</v>
      </c>
      <c r="AI50" s="4">
        <v>13</v>
      </c>
      <c r="AJ50" s="4">
        <v>121</v>
      </c>
      <c r="AK50" s="4">
        <v>120.2</v>
      </c>
      <c r="AL50" s="4">
        <v>5.2</v>
      </c>
      <c r="AM50" s="4">
        <v>142</v>
      </c>
      <c r="AN50" s="4" t="s">
        <v>155</v>
      </c>
      <c r="AO50" s="4">
        <v>2</v>
      </c>
      <c r="AP50" s="5">
        <v>0.62910879629629635</v>
      </c>
      <c r="AQ50" s="4">
        <v>47.159827999999997</v>
      </c>
      <c r="AR50" s="4">
        <v>-88.484120000000004</v>
      </c>
      <c r="AS50" s="4">
        <v>310</v>
      </c>
      <c r="AT50" s="4">
        <v>35</v>
      </c>
      <c r="AU50" s="4">
        <v>12</v>
      </c>
      <c r="AV50" s="4">
        <v>11</v>
      </c>
      <c r="AW50" s="4" t="s">
        <v>416</v>
      </c>
      <c r="AX50" s="4">
        <v>1</v>
      </c>
      <c r="AY50" s="4">
        <v>1.5</v>
      </c>
      <c r="AZ50" s="4">
        <v>1.8</v>
      </c>
      <c r="BA50" s="4">
        <v>11.154</v>
      </c>
      <c r="BB50" s="4">
        <v>12.04</v>
      </c>
      <c r="BC50" s="4">
        <v>1.08</v>
      </c>
      <c r="BD50" s="4">
        <v>16.405999999999999</v>
      </c>
      <c r="BE50" s="4">
        <v>2338.212</v>
      </c>
      <c r="BF50" s="4">
        <v>46.426000000000002</v>
      </c>
      <c r="BG50" s="4">
        <v>1.587</v>
      </c>
      <c r="BH50" s="4">
        <v>0</v>
      </c>
      <c r="BI50" s="4">
        <v>1.587</v>
      </c>
      <c r="BJ50" s="4">
        <v>1.222</v>
      </c>
      <c r="BK50" s="4">
        <v>0</v>
      </c>
      <c r="BL50" s="4">
        <v>1.222</v>
      </c>
      <c r="BM50" s="4">
        <v>3.3651</v>
      </c>
      <c r="BQ50" s="4">
        <v>258.68700000000001</v>
      </c>
      <c r="BR50" s="4">
        <v>0.29613200000000001</v>
      </c>
      <c r="BS50" s="4">
        <v>-5</v>
      </c>
      <c r="BT50" s="4">
        <v>0.27875800000000001</v>
      </c>
      <c r="BU50" s="4">
        <v>7.2367249999999999</v>
      </c>
      <c r="BV50" s="4">
        <v>5.6309120000000004</v>
      </c>
      <c r="BW50" s="4">
        <f t="shared" si="10"/>
        <v>1.9119427449999999</v>
      </c>
      <c r="BY50" s="4">
        <f t="shared" si="11"/>
        <v>13059.625666513261</v>
      </c>
      <c r="BZ50" s="4">
        <f t="shared" si="12"/>
        <v>259.30333998523002</v>
      </c>
      <c r="CA50" s="4">
        <f t="shared" si="13"/>
        <v>6.82524192181</v>
      </c>
      <c r="CB50" s="4">
        <f t="shared" si="14"/>
        <v>18.795107685010503</v>
      </c>
    </row>
    <row r="51" spans="1:80" x14ac:dyDescent="0.25">
      <c r="A51" s="2">
        <v>42803</v>
      </c>
      <c r="B51" s="3">
        <v>0.42041462962962961</v>
      </c>
      <c r="C51" s="4">
        <v>13.888999999999999</v>
      </c>
      <c r="D51" s="4">
        <v>0.17849999999999999</v>
      </c>
      <c r="E51" s="4">
        <v>1784.542344</v>
      </c>
      <c r="F51" s="4">
        <v>87.6</v>
      </c>
      <c r="G51" s="4">
        <v>-8.6</v>
      </c>
      <c r="H51" s="4">
        <v>304</v>
      </c>
      <c r="J51" s="4">
        <v>1.64</v>
      </c>
      <c r="K51" s="4">
        <v>0.85850000000000004</v>
      </c>
      <c r="L51" s="4">
        <v>11.923299999999999</v>
      </c>
      <c r="M51" s="4">
        <v>0.1532</v>
      </c>
      <c r="N51" s="4">
        <v>75.216800000000006</v>
      </c>
      <c r="O51" s="4">
        <v>0</v>
      </c>
      <c r="P51" s="4">
        <v>75.2</v>
      </c>
      <c r="Q51" s="4">
        <v>57.948900000000002</v>
      </c>
      <c r="R51" s="4">
        <v>0</v>
      </c>
      <c r="S51" s="4">
        <v>57.9</v>
      </c>
      <c r="T51" s="4">
        <v>304.04259999999999</v>
      </c>
      <c r="W51" s="4">
        <v>0</v>
      </c>
      <c r="X51" s="4">
        <v>1.4103000000000001</v>
      </c>
      <c r="Y51" s="4">
        <v>12.2</v>
      </c>
      <c r="Z51" s="4">
        <v>860</v>
      </c>
      <c r="AA51" s="4">
        <v>872</v>
      </c>
      <c r="AB51" s="4">
        <v>864</v>
      </c>
      <c r="AC51" s="4">
        <v>67</v>
      </c>
      <c r="AD51" s="4">
        <v>11.6</v>
      </c>
      <c r="AE51" s="4">
        <v>0.27</v>
      </c>
      <c r="AF51" s="4">
        <v>983</v>
      </c>
      <c r="AG51" s="4">
        <v>-6</v>
      </c>
      <c r="AH51" s="4">
        <v>11.242000000000001</v>
      </c>
      <c r="AI51" s="4">
        <v>13</v>
      </c>
      <c r="AJ51" s="4">
        <v>121</v>
      </c>
      <c r="AK51" s="4">
        <v>119.2</v>
      </c>
      <c r="AL51" s="4">
        <v>5.0999999999999996</v>
      </c>
      <c r="AM51" s="4">
        <v>142</v>
      </c>
      <c r="AN51" s="4" t="s">
        <v>155</v>
      </c>
      <c r="AO51" s="4">
        <v>2</v>
      </c>
      <c r="AP51" s="5">
        <v>0.62912037037037039</v>
      </c>
      <c r="AQ51" s="4">
        <v>47.159973000000001</v>
      </c>
      <c r="AR51" s="4">
        <v>-88.484127000000001</v>
      </c>
      <c r="AS51" s="4">
        <v>310</v>
      </c>
      <c r="AT51" s="4">
        <v>35.4</v>
      </c>
      <c r="AU51" s="4">
        <v>12</v>
      </c>
      <c r="AV51" s="4">
        <v>11</v>
      </c>
      <c r="AW51" s="4" t="s">
        <v>416</v>
      </c>
      <c r="AX51" s="4">
        <v>1.096903</v>
      </c>
      <c r="AY51" s="4">
        <v>1.596903</v>
      </c>
      <c r="AZ51" s="4">
        <v>1.993806</v>
      </c>
      <c r="BA51" s="4">
        <v>11.154</v>
      </c>
      <c r="BB51" s="4">
        <v>11.99</v>
      </c>
      <c r="BC51" s="4">
        <v>1.07</v>
      </c>
      <c r="BD51" s="4">
        <v>16.486000000000001</v>
      </c>
      <c r="BE51" s="4">
        <v>2382.5419999999999</v>
      </c>
      <c r="BF51" s="4">
        <v>19.484000000000002</v>
      </c>
      <c r="BG51" s="4">
        <v>1.5740000000000001</v>
      </c>
      <c r="BH51" s="4">
        <v>0</v>
      </c>
      <c r="BI51" s="4">
        <v>1.5740000000000001</v>
      </c>
      <c r="BJ51" s="4">
        <v>1.2130000000000001</v>
      </c>
      <c r="BK51" s="4">
        <v>0</v>
      </c>
      <c r="BL51" s="4">
        <v>1.2130000000000001</v>
      </c>
      <c r="BM51" s="4">
        <v>2.5192000000000001</v>
      </c>
      <c r="BQ51" s="4">
        <v>204.90799999999999</v>
      </c>
      <c r="BR51" s="4">
        <v>0.30925599999999998</v>
      </c>
      <c r="BS51" s="4">
        <v>-5</v>
      </c>
      <c r="BT51" s="4">
        <v>0.27369399999999999</v>
      </c>
      <c r="BU51" s="4">
        <v>7.5574440000000003</v>
      </c>
      <c r="BV51" s="4">
        <v>5.528619</v>
      </c>
      <c r="BW51" s="4">
        <f t="shared" si="10"/>
        <v>1.9966767048</v>
      </c>
      <c r="BY51" s="4">
        <f t="shared" si="11"/>
        <v>13896.975031775728</v>
      </c>
      <c r="BZ51" s="4">
        <f t="shared" si="12"/>
        <v>113.64696257993282</v>
      </c>
      <c r="CA51" s="4">
        <f t="shared" si="13"/>
        <v>7.0752291936696006</v>
      </c>
      <c r="CB51" s="4">
        <f t="shared" si="14"/>
        <v>14.694078635360642</v>
      </c>
    </row>
    <row r="52" spans="1:80" x14ac:dyDescent="0.25">
      <c r="A52" s="2">
        <v>42803</v>
      </c>
      <c r="B52" s="3">
        <v>0.4204262037037037</v>
      </c>
      <c r="C52" s="4">
        <v>14.031000000000001</v>
      </c>
      <c r="D52" s="4">
        <v>8.0199999999999994E-2</v>
      </c>
      <c r="E52" s="4">
        <v>802.4</v>
      </c>
      <c r="F52" s="4">
        <v>86.2</v>
      </c>
      <c r="G52" s="4">
        <v>-8.4</v>
      </c>
      <c r="H52" s="4">
        <v>223.8</v>
      </c>
      <c r="J52" s="4">
        <v>1.37</v>
      </c>
      <c r="K52" s="4">
        <v>0.85819999999999996</v>
      </c>
      <c r="L52" s="4">
        <v>12.041700000000001</v>
      </c>
      <c r="M52" s="4">
        <v>6.8900000000000003E-2</v>
      </c>
      <c r="N52" s="4">
        <v>73.965500000000006</v>
      </c>
      <c r="O52" s="4">
        <v>0</v>
      </c>
      <c r="P52" s="4">
        <v>74</v>
      </c>
      <c r="Q52" s="4">
        <v>56.986699999999999</v>
      </c>
      <c r="R52" s="4">
        <v>0</v>
      </c>
      <c r="S52" s="4">
        <v>57</v>
      </c>
      <c r="T52" s="4">
        <v>223.8381</v>
      </c>
      <c r="W52" s="4">
        <v>0</v>
      </c>
      <c r="X52" s="4">
        <v>1.1758</v>
      </c>
      <c r="Y52" s="4">
        <v>12</v>
      </c>
      <c r="Z52" s="4">
        <v>862</v>
      </c>
      <c r="AA52" s="4">
        <v>874</v>
      </c>
      <c r="AB52" s="4">
        <v>868</v>
      </c>
      <c r="AC52" s="4">
        <v>67</v>
      </c>
      <c r="AD52" s="4">
        <v>11.61</v>
      </c>
      <c r="AE52" s="4">
        <v>0.27</v>
      </c>
      <c r="AF52" s="4">
        <v>982</v>
      </c>
      <c r="AG52" s="4">
        <v>-6</v>
      </c>
      <c r="AH52" s="4">
        <v>11</v>
      </c>
      <c r="AI52" s="4">
        <v>13</v>
      </c>
      <c r="AJ52" s="4">
        <v>121</v>
      </c>
      <c r="AK52" s="4">
        <v>119.8</v>
      </c>
      <c r="AL52" s="4">
        <v>4.9000000000000004</v>
      </c>
      <c r="AM52" s="4">
        <v>142</v>
      </c>
      <c r="AN52" s="4" t="s">
        <v>155</v>
      </c>
      <c r="AO52" s="4">
        <v>2</v>
      </c>
      <c r="AP52" s="5">
        <v>0.62913194444444442</v>
      </c>
      <c r="AQ52" s="4">
        <v>47.160113000000003</v>
      </c>
      <c r="AR52" s="4">
        <v>-88.484132000000002</v>
      </c>
      <c r="AS52" s="4">
        <v>310.2</v>
      </c>
      <c r="AT52" s="4">
        <v>35</v>
      </c>
      <c r="AU52" s="4">
        <v>12</v>
      </c>
      <c r="AV52" s="4">
        <v>11</v>
      </c>
      <c r="AW52" s="4" t="s">
        <v>416</v>
      </c>
      <c r="AX52" s="4">
        <v>1.1968030000000001</v>
      </c>
      <c r="AY52" s="4">
        <v>1.6968030000000001</v>
      </c>
      <c r="AZ52" s="4">
        <v>2.096803</v>
      </c>
      <c r="BA52" s="4">
        <v>11.154</v>
      </c>
      <c r="BB52" s="4">
        <v>11.97</v>
      </c>
      <c r="BC52" s="4">
        <v>1.07</v>
      </c>
      <c r="BD52" s="4">
        <v>16.524000000000001</v>
      </c>
      <c r="BE52" s="4">
        <v>2401.0219999999999</v>
      </c>
      <c r="BF52" s="4">
        <v>8.7390000000000008</v>
      </c>
      <c r="BG52" s="4">
        <v>1.544</v>
      </c>
      <c r="BH52" s="4">
        <v>0</v>
      </c>
      <c r="BI52" s="4">
        <v>1.544</v>
      </c>
      <c r="BJ52" s="4">
        <v>1.19</v>
      </c>
      <c r="BK52" s="4">
        <v>0</v>
      </c>
      <c r="BL52" s="4">
        <v>1.19</v>
      </c>
      <c r="BM52" s="4">
        <v>1.8506</v>
      </c>
      <c r="BQ52" s="4">
        <v>170.465</v>
      </c>
      <c r="BR52" s="4">
        <v>0.30790400000000001</v>
      </c>
      <c r="BS52" s="4">
        <v>-5</v>
      </c>
      <c r="BT52" s="4">
        <v>0.26593600000000001</v>
      </c>
      <c r="BU52" s="4">
        <v>7.5244039999999996</v>
      </c>
      <c r="BV52" s="4">
        <v>5.3719070000000002</v>
      </c>
      <c r="BW52" s="4">
        <f t="shared" si="10"/>
        <v>1.9879475367999999</v>
      </c>
      <c r="BY52" s="4">
        <f t="shared" si="11"/>
        <v>13943.539113657356</v>
      </c>
      <c r="BZ52" s="4">
        <f t="shared" si="12"/>
        <v>50.750300627920801</v>
      </c>
      <c r="CA52" s="4">
        <f t="shared" si="13"/>
        <v>6.9107286585679999</v>
      </c>
      <c r="CB52" s="4">
        <f t="shared" si="14"/>
        <v>10.74705416432432</v>
      </c>
    </row>
    <row r="53" spans="1:80" x14ac:dyDescent="0.25">
      <c r="A53" s="2">
        <v>42803</v>
      </c>
      <c r="B53" s="3">
        <v>0.42043777777777774</v>
      </c>
      <c r="C53" s="4">
        <v>13.93</v>
      </c>
      <c r="D53" s="4">
        <v>4.2700000000000002E-2</v>
      </c>
      <c r="E53" s="4">
        <v>426.53626700000001</v>
      </c>
      <c r="F53" s="4">
        <v>93.3</v>
      </c>
      <c r="G53" s="4">
        <v>3.8</v>
      </c>
      <c r="H53" s="4">
        <v>182.7</v>
      </c>
      <c r="J53" s="4">
        <v>1.1200000000000001</v>
      </c>
      <c r="K53" s="4">
        <v>0.85940000000000005</v>
      </c>
      <c r="L53" s="4">
        <v>11.972</v>
      </c>
      <c r="M53" s="4">
        <v>3.6700000000000003E-2</v>
      </c>
      <c r="N53" s="4">
        <v>80.158799999999999</v>
      </c>
      <c r="O53" s="4">
        <v>3.2509000000000001</v>
      </c>
      <c r="P53" s="4">
        <v>83.4</v>
      </c>
      <c r="Q53" s="4">
        <v>61.759</v>
      </c>
      <c r="R53" s="4">
        <v>2.5047000000000001</v>
      </c>
      <c r="S53" s="4">
        <v>64.3</v>
      </c>
      <c r="T53" s="4">
        <v>182.72550000000001</v>
      </c>
      <c r="W53" s="4">
        <v>0</v>
      </c>
      <c r="X53" s="4">
        <v>0.96209999999999996</v>
      </c>
      <c r="Y53" s="4">
        <v>11.9</v>
      </c>
      <c r="Z53" s="4">
        <v>861</v>
      </c>
      <c r="AA53" s="4">
        <v>874</v>
      </c>
      <c r="AB53" s="4">
        <v>868</v>
      </c>
      <c r="AC53" s="4">
        <v>67</v>
      </c>
      <c r="AD53" s="4">
        <v>11.61</v>
      </c>
      <c r="AE53" s="4">
        <v>0.27</v>
      </c>
      <c r="AF53" s="4">
        <v>982</v>
      </c>
      <c r="AG53" s="4">
        <v>-6</v>
      </c>
      <c r="AH53" s="4">
        <v>11</v>
      </c>
      <c r="AI53" s="4">
        <v>13</v>
      </c>
      <c r="AJ53" s="4">
        <v>121</v>
      </c>
      <c r="AK53" s="4">
        <v>120</v>
      </c>
      <c r="AL53" s="4">
        <v>4.5999999999999996</v>
      </c>
      <c r="AM53" s="4">
        <v>142</v>
      </c>
      <c r="AN53" s="4" t="s">
        <v>155</v>
      </c>
      <c r="AO53" s="4">
        <v>2</v>
      </c>
      <c r="AP53" s="5">
        <v>0.62914351851851846</v>
      </c>
      <c r="AQ53" s="4">
        <v>47.160249</v>
      </c>
      <c r="AR53" s="4">
        <v>-88.484103000000005</v>
      </c>
      <c r="AS53" s="4">
        <v>310.3</v>
      </c>
      <c r="AT53" s="4">
        <v>33.799999999999997</v>
      </c>
      <c r="AU53" s="4">
        <v>12</v>
      </c>
      <c r="AV53" s="4">
        <v>11</v>
      </c>
      <c r="AW53" s="4" t="s">
        <v>416</v>
      </c>
      <c r="AX53" s="4">
        <v>1.5911109999999999</v>
      </c>
      <c r="AY53" s="4">
        <v>1.0155559999999999</v>
      </c>
      <c r="AZ53" s="4">
        <v>2.2955559999999999</v>
      </c>
      <c r="BA53" s="4">
        <v>11.154</v>
      </c>
      <c r="BB53" s="4">
        <v>12.09</v>
      </c>
      <c r="BC53" s="4">
        <v>1.08</v>
      </c>
      <c r="BD53" s="4">
        <v>16.355</v>
      </c>
      <c r="BE53" s="4">
        <v>2408.2379999999998</v>
      </c>
      <c r="BF53" s="4">
        <v>4.6929999999999996</v>
      </c>
      <c r="BG53" s="4">
        <v>1.6890000000000001</v>
      </c>
      <c r="BH53" s="4">
        <v>6.8000000000000005E-2</v>
      </c>
      <c r="BI53" s="4">
        <v>1.7569999999999999</v>
      </c>
      <c r="BJ53" s="4">
        <v>1.3009999999999999</v>
      </c>
      <c r="BK53" s="4">
        <v>5.2999999999999999E-2</v>
      </c>
      <c r="BL53" s="4">
        <v>1.3540000000000001</v>
      </c>
      <c r="BM53" s="4">
        <v>1.5241</v>
      </c>
      <c r="BQ53" s="4">
        <v>140.71600000000001</v>
      </c>
      <c r="BR53" s="4">
        <v>0.315612</v>
      </c>
      <c r="BS53" s="4">
        <v>-5</v>
      </c>
      <c r="BT53" s="4">
        <v>0.26475799999999999</v>
      </c>
      <c r="BU53" s="4">
        <v>7.7127689999999998</v>
      </c>
      <c r="BV53" s="4">
        <v>5.3481120000000004</v>
      </c>
      <c r="BW53" s="4">
        <f t="shared" si="10"/>
        <v>2.0377135697999997</v>
      </c>
      <c r="BY53" s="4">
        <f t="shared" si="11"/>
        <v>14335.554741190779</v>
      </c>
      <c r="BZ53" s="4">
        <f t="shared" si="12"/>
        <v>27.9360920309406</v>
      </c>
      <c r="CA53" s="4">
        <f t="shared" si="13"/>
        <v>7.7444823635741997</v>
      </c>
      <c r="CB53" s="4">
        <f t="shared" si="14"/>
        <v>9.0725331055522211</v>
      </c>
    </row>
    <row r="54" spans="1:80" x14ac:dyDescent="0.25">
      <c r="A54" s="2">
        <v>42803</v>
      </c>
      <c r="B54" s="3">
        <v>0.42044935185185189</v>
      </c>
      <c r="C54" s="4">
        <v>13.903</v>
      </c>
      <c r="D54" s="4">
        <v>2.7799999999999998E-2</v>
      </c>
      <c r="E54" s="4">
        <v>277.67634900000002</v>
      </c>
      <c r="F54" s="4">
        <v>116.4</v>
      </c>
      <c r="G54" s="4">
        <v>3</v>
      </c>
      <c r="H54" s="4">
        <v>158.5</v>
      </c>
      <c r="J54" s="4">
        <v>1</v>
      </c>
      <c r="K54" s="4">
        <v>0.8599</v>
      </c>
      <c r="L54" s="4">
        <v>11.9552</v>
      </c>
      <c r="M54" s="4">
        <v>2.3900000000000001E-2</v>
      </c>
      <c r="N54" s="4">
        <v>100.09690000000001</v>
      </c>
      <c r="O54" s="4">
        <v>2.5573999999999999</v>
      </c>
      <c r="P54" s="4">
        <v>102.7</v>
      </c>
      <c r="Q54" s="4">
        <v>77.154700000000005</v>
      </c>
      <c r="R54" s="4">
        <v>1.9712000000000001</v>
      </c>
      <c r="S54" s="4">
        <v>79.099999999999994</v>
      </c>
      <c r="T54" s="4">
        <v>158.54769999999999</v>
      </c>
      <c r="W54" s="4">
        <v>0</v>
      </c>
      <c r="X54" s="4">
        <v>0.8599</v>
      </c>
      <c r="Y54" s="4">
        <v>12.1</v>
      </c>
      <c r="Z54" s="4">
        <v>859</v>
      </c>
      <c r="AA54" s="4">
        <v>872</v>
      </c>
      <c r="AB54" s="4">
        <v>866</v>
      </c>
      <c r="AC54" s="4">
        <v>67.8</v>
      </c>
      <c r="AD54" s="4">
        <v>11.73</v>
      </c>
      <c r="AE54" s="4">
        <v>0.27</v>
      </c>
      <c r="AF54" s="4">
        <v>983</v>
      </c>
      <c r="AG54" s="4">
        <v>-6</v>
      </c>
      <c r="AH54" s="4">
        <v>11</v>
      </c>
      <c r="AI54" s="4">
        <v>13</v>
      </c>
      <c r="AJ54" s="4">
        <v>121</v>
      </c>
      <c r="AK54" s="4">
        <v>120.8</v>
      </c>
      <c r="AL54" s="4">
        <v>4.8</v>
      </c>
      <c r="AM54" s="4">
        <v>142</v>
      </c>
      <c r="AN54" s="4" t="s">
        <v>155</v>
      </c>
      <c r="AO54" s="4">
        <v>2</v>
      </c>
      <c r="AP54" s="5">
        <v>0.62915509259259261</v>
      </c>
      <c r="AQ54" s="4">
        <v>47.160376999999997</v>
      </c>
      <c r="AR54" s="4">
        <v>-88.484093000000001</v>
      </c>
      <c r="AS54" s="4">
        <v>311</v>
      </c>
      <c r="AT54" s="4">
        <v>32.799999999999997</v>
      </c>
      <c r="AU54" s="4">
        <v>12</v>
      </c>
      <c r="AV54" s="4">
        <v>11</v>
      </c>
      <c r="AW54" s="4" t="s">
        <v>416</v>
      </c>
      <c r="AX54" s="4">
        <v>1.7954049999999999</v>
      </c>
      <c r="AY54" s="4">
        <v>1.1954050000000001</v>
      </c>
      <c r="AZ54" s="4">
        <v>2.5931069999999998</v>
      </c>
      <c r="BA54" s="4">
        <v>11.154</v>
      </c>
      <c r="BB54" s="4">
        <v>12.13</v>
      </c>
      <c r="BC54" s="4">
        <v>1.0900000000000001</v>
      </c>
      <c r="BD54" s="4">
        <v>16.291</v>
      </c>
      <c r="BE54" s="4">
        <v>2411.2950000000001</v>
      </c>
      <c r="BF54" s="4">
        <v>3.0649999999999999</v>
      </c>
      <c r="BG54" s="4">
        <v>2.1139999999999999</v>
      </c>
      <c r="BH54" s="4">
        <v>5.3999999999999999E-2</v>
      </c>
      <c r="BI54" s="4">
        <v>2.1680000000000001</v>
      </c>
      <c r="BJ54" s="4">
        <v>1.63</v>
      </c>
      <c r="BK54" s="4">
        <v>4.2000000000000003E-2</v>
      </c>
      <c r="BL54" s="4">
        <v>1.671</v>
      </c>
      <c r="BM54" s="4">
        <v>1.3260000000000001</v>
      </c>
      <c r="BQ54" s="4">
        <v>126.10899999999999</v>
      </c>
      <c r="BR54" s="4">
        <v>0.321274</v>
      </c>
      <c r="BS54" s="4">
        <v>-5</v>
      </c>
      <c r="BT54" s="4">
        <v>0.26878999999999997</v>
      </c>
      <c r="BU54" s="4">
        <v>7.8511329999999999</v>
      </c>
      <c r="BV54" s="4">
        <v>5.4295580000000001</v>
      </c>
      <c r="BW54" s="4">
        <f t="shared" si="10"/>
        <v>2.0742693385999997</v>
      </c>
      <c r="BY54" s="4">
        <f t="shared" si="11"/>
        <v>14611.252781315976</v>
      </c>
      <c r="BZ54" s="4">
        <f t="shared" si="12"/>
        <v>18.572381137411</v>
      </c>
      <c r="CA54" s="4">
        <f t="shared" si="13"/>
        <v>9.8769922525219993</v>
      </c>
      <c r="CB54" s="4">
        <f t="shared" si="14"/>
        <v>8.0349028999044005</v>
      </c>
    </row>
    <row r="55" spans="1:80" x14ac:dyDescent="0.25">
      <c r="A55" s="2">
        <v>42803</v>
      </c>
      <c r="B55" s="3">
        <v>0.42046092592592593</v>
      </c>
      <c r="C55" s="4">
        <v>13.67</v>
      </c>
      <c r="D55" s="4">
        <v>2.1000000000000001E-2</v>
      </c>
      <c r="E55" s="4">
        <v>209.60548900000001</v>
      </c>
      <c r="F55" s="4">
        <v>146.69999999999999</v>
      </c>
      <c r="G55" s="4">
        <v>2.6</v>
      </c>
      <c r="H55" s="4">
        <v>145</v>
      </c>
      <c r="J55" s="4">
        <v>1</v>
      </c>
      <c r="K55" s="4">
        <v>0.86209999999999998</v>
      </c>
      <c r="L55" s="4">
        <v>11.7859</v>
      </c>
      <c r="M55" s="4">
        <v>1.8100000000000002E-2</v>
      </c>
      <c r="N55" s="4">
        <v>126.5093</v>
      </c>
      <c r="O55" s="4">
        <v>2.2416</v>
      </c>
      <c r="P55" s="4">
        <v>128.80000000000001</v>
      </c>
      <c r="Q55" s="4">
        <v>97.527199999999993</v>
      </c>
      <c r="R55" s="4">
        <v>1.7281</v>
      </c>
      <c r="S55" s="4">
        <v>99.3</v>
      </c>
      <c r="T55" s="4">
        <v>145.02950000000001</v>
      </c>
      <c r="W55" s="4">
        <v>0</v>
      </c>
      <c r="X55" s="4">
        <v>0.86209999999999998</v>
      </c>
      <c r="Y55" s="4">
        <v>12.3</v>
      </c>
      <c r="Z55" s="4">
        <v>857</v>
      </c>
      <c r="AA55" s="4">
        <v>872</v>
      </c>
      <c r="AB55" s="4">
        <v>863</v>
      </c>
      <c r="AC55" s="4">
        <v>68</v>
      </c>
      <c r="AD55" s="4">
        <v>11.77</v>
      </c>
      <c r="AE55" s="4">
        <v>0.27</v>
      </c>
      <c r="AF55" s="4">
        <v>983</v>
      </c>
      <c r="AG55" s="4">
        <v>-6</v>
      </c>
      <c r="AH55" s="4">
        <v>10.242000000000001</v>
      </c>
      <c r="AI55" s="4">
        <v>13</v>
      </c>
      <c r="AJ55" s="4">
        <v>121</v>
      </c>
      <c r="AK55" s="4">
        <v>121</v>
      </c>
      <c r="AL55" s="4">
        <v>5</v>
      </c>
      <c r="AM55" s="4">
        <v>142</v>
      </c>
      <c r="AN55" s="4" t="s">
        <v>155</v>
      </c>
      <c r="AO55" s="4">
        <v>2</v>
      </c>
      <c r="AP55" s="5">
        <v>0.62916666666666665</v>
      </c>
      <c r="AQ55" s="4">
        <v>47.160502000000001</v>
      </c>
      <c r="AR55" s="4">
        <v>-88.484092000000004</v>
      </c>
      <c r="AS55" s="4">
        <v>311.60000000000002</v>
      </c>
      <c r="AT55" s="4">
        <v>31.9</v>
      </c>
      <c r="AU55" s="4">
        <v>12</v>
      </c>
      <c r="AV55" s="4">
        <v>11</v>
      </c>
      <c r="AW55" s="4" t="s">
        <v>416</v>
      </c>
      <c r="AX55" s="4">
        <v>2.0928070000000001</v>
      </c>
      <c r="AY55" s="4">
        <v>1.0047950000000001</v>
      </c>
      <c r="AZ55" s="4">
        <v>2.7952050000000002</v>
      </c>
      <c r="BA55" s="4">
        <v>11.154</v>
      </c>
      <c r="BB55" s="4">
        <v>12.33</v>
      </c>
      <c r="BC55" s="4">
        <v>1.1100000000000001</v>
      </c>
      <c r="BD55" s="4">
        <v>15.99</v>
      </c>
      <c r="BE55" s="4">
        <v>2412.761</v>
      </c>
      <c r="BF55" s="4">
        <v>2.355</v>
      </c>
      <c r="BG55" s="4">
        <v>2.7120000000000002</v>
      </c>
      <c r="BH55" s="4">
        <v>4.8000000000000001E-2</v>
      </c>
      <c r="BI55" s="4">
        <v>2.76</v>
      </c>
      <c r="BJ55" s="4">
        <v>2.0910000000000002</v>
      </c>
      <c r="BK55" s="4">
        <v>3.6999999999999998E-2</v>
      </c>
      <c r="BL55" s="4">
        <v>2.1280000000000001</v>
      </c>
      <c r="BM55" s="4">
        <v>1.2311000000000001</v>
      </c>
      <c r="BQ55" s="4">
        <v>128.33099999999999</v>
      </c>
      <c r="BR55" s="4">
        <v>0.30532399999999998</v>
      </c>
      <c r="BS55" s="4">
        <v>-5</v>
      </c>
      <c r="BT55" s="4">
        <v>0.27151599999999998</v>
      </c>
      <c r="BU55" s="4">
        <v>7.4613550000000002</v>
      </c>
      <c r="BV55" s="4">
        <v>5.484623</v>
      </c>
      <c r="BW55" s="4">
        <f t="shared" si="10"/>
        <v>1.9712899909999999</v>
      </c>
      <c r="BY55" s="4">
        <f t="shared" si="11"/>
        <v>13894.303529821429</v>
      </c>
      <c r="BZ55" s="4">
        <f t="shared" si="12"/>
        <v>13.561676773095002</v>
      </c>
      <c r="CA55" s="4">
        <f t="shared" si="13"/>
        <v>12.041386892799002</v>
      </c>
      <c r="CB55" s="4">
        <f t="shared" si="14"/>
        <v>7.0895033016379019</v>
      </c>
    </row>
    <row r="56" spans="1:80" x14ac:dyDescent="0.25">
      <c r="A56" s="2">
        <v>42803</v>
      </c>
      <c r="B56" s="3">
        <v>0.42047250000000003</v>
      </c>
      <c r="C56" s="4">
        <v>13.65</v>
      </c>
      <c r="D56" s="4">
        <v>2.3E-2</v>
      </c>
      <c r="E56" s="4">
        <v>230.460251</v>
      </c>
      <c r="F56" s="4">
        <v>201</v>
      </c>
      <c r="G56" s="4">
        <v>-3.6</v>
      </c>
      <c r="H56" s="4">
        <v>154</v>
      </c>
      <c r="J56" s="4">
        <v>1</v>
      </c>
      <c r="K56" s="4">
        <v>0.86229999999999996</v>
      </c>
      <c r="L56" s="4">
        <v>11.770899999999999</v>
      </c>
      <c r="M56" s="4">
        <v>1.9900000000000001E-2</v>
      </c>
      <c r="N56" s="4">
        <v>173.35400000000001</v>
      </c>
      <c r="O56" s="4">
        <v>0</v>
      </c>
      <c r="P56" s="4">
        <v>173.4</v>
      </c>
      <c r="Q56" s="4">
        <v>133.64019999999999</v>
      </c>
      <c r="R56" s="4">
        <v>0</v>
      </c>
      <c r="S56" s="4">
        <v>133.6</v>
      </c>
      <c r="T56" s="4">
        <v>153.98400000000001</v>
      </c>
      <c r="W56" s="4">
        <v>0</v>
      </c>
      <c r="X56" s="4">
        <v>0.86229999999999996</v>
      </c>
      <c r="Y56" s="4">
        <v>12.4</v>
      </c>
      <c r="Z56" s="4">
        <v>856</v>
      </c>
      <c r="AA56" s="4">
        <v>870</v>
      </c>
      <c r="AB56" s="4">
        <v>861</v>
      </c>
      <c r="AC56" s="4">
        <v>68</v>
      </c>
      <c r="AD56" s="4">
        <v>11.77</v>
      </c>
      <c r="AE56" s="4">
        <v>0.27</v>
      </c>
      <c r="AF56" s="4">
        <v>983</v>
      </c>
      <c r="AG56" s="4">
        <v>-6</v>
      </c>
      <c r="AH56" s="4">
        <v>10</v>
      </c>
      <c r="AI56" s="4">
        <v>13</v>
      </c>
      <c r="AJ56" s="4">
        <v>121.8</v>
      </c>
      <c r="AK56" s="4">
        <v>121.8</v>
      </c>
      <c r="AL56" s="4">
        <v>5.0999999999999996</v>
      </c>
      <c r="AM56" s="4">
        <v>142</v>
      </c>
      <c r="AN56" s="4" t="s">
        <v>155</v>
      </c>
      <c r="AO56" s="4">
        <v>2</v>
      </c>
      <c r="AP56" s="5">
        <v>0.6291782407407408</v>
      </c>
      <c r="AQ56" s="4">
        <v>47.160632</v>
      </c>
      <c r="AR56" s="4">
        <v>-88.484077999999997</v>
      </c>
      <c r="AS56" s="4">
        <v>312</v>
      </c>
      <c r="AT56" s="4">
        <v>32</v>
      </c>
      <c r="AU56" s="4">
        <v>12</v>
      </c>
      <c r="AV56" s="4">
        <v>11</v>
      </c>
      <c r="AW56" s="4" t="s">
        <v>416</v>
      </c>
      <c r="AX56" s="4">
        <v>1.1249750000000001</v>
      </c>
      <c r="AY56" s="4">
        <v>1.097502</v>
      </c>
      <c r="AZ56" s="4">
        <v>1.9224779999999999</v>
      </c>
      <c r="BA56" s="4">
        <v>11.154</v>
      </c>
      <c r="BB56" s="4">
        <v>12.34</v>
      </c>
      <c r="BC56" s="4">
        <v>1.1100000000000001</v>
      </c>
      <c r="BD56" s="4">
        <v>15.964</v>
      </c>
      <c r="BE56" s="4">
        <v>2412.21</v>
      </c>
      <c r="BF56" s="4">
        <v>2.5920000000000001</v>
      </c>
      <c r="BG56" s="4">
        <v>3.72</v>
      </c>
      <c r="BH56" s="4">
        <v>0</v>
      </c>
      <c r="BI56" s="4">
        <v>3.72</v>
      </c>
      <c r="BJ56" s="4">
        <v>2.8679999999999999</v>
      </c>
      <c r="BK56" s="4">
        <v>0</v>
      </c>
      <c r="BL56" s="4">
        <v>2.8679999999999999</v>
      </c>
      <c r="BM56" s="4">
        <v>1.3085</v>
      </c>
      <c r="BQ56" s="4">
        <v>128.49299999999999</v>
      </c>
      <c r="BR56" s="4">
        <v>0.31667600000000001</v>
      </c>
      <c r="BS56" s="4">
        <v>-5</v>
      </c>
      <c r="BT56" s="4">
        <v>0.272758</v>
      </c>
      <c r="BU56" s="4">
        <v>7.7387699999999997</v>
      </c>
      <c r="BV56" s="4">
        <v>5.5097120000000004</v>
      </c>
      <c r="BW56" s="4">
        <f t="shared" si="10"/>
        <v>2.044583034</v>
      </c>
      <c r="BY56" s="4">
        <f t="shared" si="11"/>
        <v>14407.606122996061</v>
      </c>
      <c r="BZ56" s="4">
        <f t="shared" si="12"/>
        <v>15.481452722112001</v>
      </c>
      <c r="CA56" s="4">
        <f t="shared" si="13"/>
        <v>17.129940743448</v>
      </c>
      <c r="CB56" s="4">
        <f t="shared" si="14"/>
        <v>7.8153861446310007</v>
      </c>
    </row>
    <row r="57" spans="1:80" x14ac:dyDescent="0.25">
      <c r="A57" s="2">
        <v>42803</v>
      </c>
      <c r="B57" s="3">
        <v>0.42048407407407407</v>
      </c>
      <c r="C57" s="4">
        <v>13.615</v>
      </c>
      <c r="D57" s="4">
        <v>1.47E-2</v>
      </c>
      <c r="E57" s="4">
        <v>146.778243</v>
      </c>
      <c r="F57" s="4">
        <v>231.7</v>
      </c>
      <c r="G57" s="4">
        <v>-7</v>
      </c>
      <c r="H57" s="4">
        <v>147.5</v>
      </c>
      <c r="J57" s="4">
        <v>1</v>
      </c>
      <c r="K57" s="4">
        <v>0.86280000000000001</v>
      </c>
      <c r="L57" s="4">
        <v>11.747</v>
      </c>
      <c r="M57" s="4">
        <v>1.2699999999999999E-2</v>
      </c>
      <c r="N57" s="4">
        <v>199.8963</v>
      </c>
      <c r="O57" s="4">
        <v>0</v>
      </c>
      <c r="P57" s="4">
        <v>199.9</v>
      </c>
      <c r="Q57" s="4">
        <v>154.107</v>
      </c>
      <c r="R57" s="4">
        <v>0</v>
      </c>
      <c r="S57" s="4">
        <v>154.1</v>
      </c>
      <c r="T57" s="4">
        <v>147.53139999999999</v>
      </c>
      <c r="W57" s="4">
        <v>0</v>
      </c>
      <c r="X57" s="4">
        <v>0.86280000000000001</v>
      </c>
      <c r="Y57" s="4">
        <v>12.3</v>
      </c>
      <c r="Z57" s="4">
        <v>857</v>
      </c>
      <c r="AA57" s="4">
        <v>870</v>
      </c>
      <c r="AB57" s="4">
        <v>860</v>
      </c>
      <c r="AC57" s="4">
        <v>68</v>
      </c>
      <c r="AD57" s="4">
        <v>11.78</v>
      </c>
      <c r="AE57" s="4">
        <v>0.27</v>
      </c>
      <c r="AF57" s="4">
        <v>982</v>
      </c>
      <c r="AG57" s="4">
        <v>-6</v>
      </c>
      <c r="AH57" s="4">
        <v>10.757999999999999</v>
      </c>
      <c r="AI57" s="4">
        <v>13</v>
      </c>
      <c r="AJ57" s="4">
        <v>121.2</v>
      </c>
      <c r="AK57" s="4">
        <v>122</v>
      </c>
      <c r="AL57" s="4">
        <v>5.3</v>
      </c>
      <c r="AM57" s="4">
        <v>142</v>
      </c>
      <c r="AN57" s="4" t="s">
        <v>155</v>
      </c>
      <c r="AO57" s="4">
        <v>2</v>
      </c>
      <c r="AP57" s="5">
        <v>0.62918981481481484</v>
      </c>
      <c r="AQ57" s="4">
        <v>47.160744999999999</v>
      </c>
      <c r="AR57" s="4">
        <v>-88.483994999999993</v>
      </c>
      <c r="AS57" s="4">
        <v>312.5</v>
      </c>
      <c r="AT57" s="4">
        <v>30.8</v>
      </c>
      <c r="AU57" s="4">
        <v>12</v>
      </c>
      <c r="AV57" s="4">
        <v>11</v>
      </c>
      <c r="AW57" s="4" t="s">
        <v>416</v>
      </c>
      <c r="AX57" s="4">
        <v>1.197403</v>
      </c>
      <c r="AY57" s="4">
        <v>1.1000000000000001</v>
      </c>
      <c r="AZ57" s="4">
        <v>1.997403</v>
      </c>
      <c r="BA57" s="4">
        <v>11.154</v>
      </c>
      <c r="BB57" s="4">
        <v>12.38</v>
      </c>
      <c r="BC57" s="4">
        <v>1.1100000000000001</v>
      </c>
      <c r="BD57" s="4">
        <v>15.901</v>
      </c>
      <c r="BE57" s="4">
        <v>2413.8270000000002</v>
      </c>
      <c r="BF57" s="4">
        <v>1.6559999999999999</v>
      </c>
      <c r="BG57" s="4">
        <v>4.3010000000000002</v>
      </c>
      <c r="BH57" s="4">
        <v>0</v>
      </c>
      <c r="BI57" s="4">
        <v>4.3010000000000002</v>
      </c>
      <c r="BJ57" s="4">
        <v>3.3159999999999998</v>
      </c>
      <c r="BK57" s="4">
        <v>0</v>
      </c>
      <c r="BL57" s="4">
        <v>3.3159999999999998</v>
      </c>
      <c r="BM57" s="4">
        <v>1.2569999999999999</v>
      </c>
      <c r="BQ57" s="4">
        <v>128.911</v>
      </c>
      <c r="BR57" s="4">
        <v>0.27348800000000001</v>
      </c>
      <c r="BS57" s="4">
        <v>-5</v>
      </c>
      <c r="BT57" s="4">
        <v>0.27072600000000002</v>
      </c>
      <c r="BU57" s="4">
        <v>6.6833629999999999</v>
      </c>
      <c r="BV57" s="4">
        <v>5.4686649999999997</v>
      </c>
      <c r="BW57" s="4">
        <f t="shared" si="10"/>
        <v>1.7657445046</v>
      </c>
      <c r="BY57" s="4">
        <f t="shared" si="11"/>
        <v>12451.049654063134</v>
      </c>
      <c r="BZ57" s="4">
        <f t="shared" si="12"/>
        <v>8.5420115969904007</v>
      </c>
      <c r="CA57" s="4">
        <f t="shared" si="13"/>
        <v>17.104656072234398</v>
      </c>
      <c r="CB57" s="4">
        <f t="shared" si="14"/>
        <v>6.4838819911938002</v>
      </c>
    </row>
    <row r="58" spans="1:80" x14ac:dyDescent="0.25">
      <c r="A58" s="2">
        <v>42803</v>
      </c>
      <c r="B58" s="3">
        <v>0.42049564814814816</v>
      </c>
      <c r="C58" s="4">
        <v>13.688000000000001</v>
      </c>
      <c r="D58" s="4">
        <v>1.4E-2</v>
      </c>
      <c r="E58" s="4">
        <v>140</v>
      </c>
      <c r="F58" s="4">
        <v>237.6</v>
      </c>
      <c r="G58" s="4">
        <v>-4.3</v>
      </c>
      <c r="H58" s="4">
        <v>157.1</v>
      </c>
      <c r="J58" s="4">
        <v>1.1000000000000001</v>
      </c>
      <c r="K58" s="4">
        <v>0.86219999999999997</v>
      </c>
      <c r="L58" s="4">
        <v>11.8018</v>
      </c>
      <c r="M58" s="4">
        <v>1.21E-2</v>
      </c>
      <c r="N58" s="4">
        <v>204.88650000000001</v>
      </c>
      <c r="O58" s="4">
        <v>0</v>
      </c>
      <c r="P58" s="4">
        <v>204.9</v>
      </c>
      <c r="Q58" s="4">
        <v>157.95570000000001</v>
      </c>
      <c r="R58" s="4">
        <v>0</v>
      </c>
      <c r="S58" s="4">
        <v>158</v>
      </c>
      <c r="T58" s="4">
        <v>157.07149999999999</v>
      </c>
      <c r="W58" s="4">
        <v>0</v>
      </c>
      <c r="X58" s="4">
        <v>0.94840000000000002</v>
      </c>
      <c r="Y58" s="4">
        <v>12.4</v>
      </c>
      <c r="Z58" s="4">
        <v>856</v>
      </c>
      <c r="AA58" s="4">
        <v>869</v>
      </c>
      <c r="AB58" s="4">
        <v>860</v>
      </c>
      <c r="AC58" s="4">
        <v>68</v>
      </c>
      <c r="AD58" s="4">
        <v>11.78</v>
      </c>
      <c r="AE58" s="4">
        <v>0.27</v>
      </c>
      <c r="AF58" s="4">
        <v>982</v>
      </c>
      <c r="AG58" s="4">
        <v>-6</v>
      </c>
      <c r="AH58" s="4">
        <v>10.242000000000001</v>
      </c>
      <c r="AI58" s="4">
        <v>13</v>
      </c>
      <c r="AJ58" s="4">
        <v>121</v>
      </c>
      <c r="AK58" s="4">
        <v>122</v>
      </c>
      <c r="AL58" s="4">
        <v>5.5</v>
      </c>
      <c r="AM58" s="4">
        <v>142</v>
      </c>
      <c r="AN58" s="4" t="s">
        <v>155</v>
      </c>
      <c r="AO58" s="4">
        <v>2</v>
      </c>
      <c r="AP58" s="5">
        <v>0.62920138888888888</v>
      </c>
      <c r="AQ58" s="4">
        <v>47.160857</v>
      </c>
      <c r="AR58" s="4">
        <v>-88.483939000000007</v>
      </c>
      <c r="AS58" s="4">
        <v>312.89999999999998</v>
      </c>
      <c r="AT58" s="4">
        <v>29.9</v>
      </c>
      <c r="AU58" s="4">
        <v>12</v>
      </c>
      <c r="AV58" s="4">
        <v>12</v>
      </c>
      <c r="AW58" s="4" t="s">
        <v>404</v>
      </c>
      <c r="AX58" s="4">
        <v>1.491908</v>
      </c>
      <c r="AY58" s="4">
        <v>1.0026969999999999</v>
      </c>
      <c r="AZ58" s="4">
        <v>2.1946050000000001</v>
      </c>
      <c r="BA58" s="4">
        <v>11.154</v>
      </c>
      <c r="BB58" s="4">
        <v>12.32</v>
      </c>
      <c r="BC58" s="4">
        <v>1.1000000000000001</v>
      </c>
      <c r="BD58" s="4">
        <v>15.98</v>
      </c>
      <c r="BE58" s="4">
        <v>2413.741</v>
      </c>
      <c r="BF58" s="4">
        <v>1.571</v>
      </c>
      <c r="BG58" s="4">
        <v>4.3879999999999999</v>
      </c>
      <c r="BH58" s="4">
        <v>0</v>
      </c>
      <c r="BI58" s="4">
        <v>4.3879999999999999</v>
      </c>
      <c r="BJ58" s="4">
        <v>3.383</v>
      </c>
      <c r="BK58" s="4">
        <v>0</v>
      </c>
      <c r="BL58" s="4">
        <v>3.383</v>
      </c>
      <c r="BM58" s="4">
        <v>1.3320000000000001</v>
      </c>
      <c r="BQ58" s="4">
        <v>141.042</v>
      </c>
      <c r="BR58" s="4">
        <v>0.26103199999999999</v>
      </c>
      <c r="BS58" s="4">
        <v>-5</v>
      </c>
      <c r="BT58" s="4">
        <v>0.27227400000000002</v>
      </c>
      <c r="BU58" s="4">
        <v>6.3789699999999998</v>
      </c>
      <c r="BV58" s="4">
        <v>5.4999349999999998</v>
      </c>
      <c r="BW58" s="4">
        <f t="shared" si="10"/>
        <v>1.6853238739999998</v>
      </c>
      <c r="BY58" s="4">
        <f t="shared" si="11"/>
        <v>11883.544625181086</v>
      </c>
      <c r="BZ58" s="4">
        <f t="shared" si="12"/>
        <v>7.7344870912660006</v>
      </c>
      <c r="CA58" s="4">
        <f t="shared" si="13"/>
        <v>16.655486842618</v>
      </c>
      <c r="CB58" s="4">
        <f t="shared" si="14"/>
        <v>6.5578210092720006</v>
      </c>
    </row>
    <row r="59" spans="1:80" x14ac:dyDescent="0.25">
      <c r="A59" s="2">
        <v>42803</v>
      </c>
      <c r="B59" s="3">
        <v>0.4205072222222222</v>
      </c>
      <c r="C59" s="4">
        <v>13.964</v>
      </c>
      <c r="D59" s="4">
        <v>7.0999999999999994E-2</v>
      </c>
      <c r="E59" s="4">
        <v>709.75772800000004</v>
      </c>
      <c r="F59" s="4">
        <v>262.89999999999998</v>
      </c>
      <c r="G59" s="4">
        <v>1.2</v>
      </c>
      <c r="H59" s="4">
        <v>168.9</v>
      </c>
      <c r="J59" s="4">
        <v>1.18</v>
      </c>
      <c r="K59" s="4">
        <v>0.85919999999999996</v>
      </c>
      <c r="L59" s="4">
        <v>11.9979</v>
      </c>
      <c r="M59" s="4">
        <v>6.0999999999999999E-2</v>
      </c>
      <c r="N59" s="4">
        <v>225.89230000000001</v>
      </c>
      <c r="O59" s="4">
        <v>1.0309999999999999</v>
      </c>
      <c r="P59" s="4">
        <v>226.9</v>
      </c>
      <c r="Q59" s="4">
        <v>174.23320000000001</v>
      </c>
      <c r="R59" s="4">
        <v>0.79520000000000002</v>
      </c>
      <c r="S59" s="4">
        <v>175</v>
      </c>
      <c r="T59" s="4">
        <v>168.89320000000001</v>
      </c>
      <c r="W59" s="4">
        <v>0</v>
      </c>
      <c r="X59" s="4">
        <v>1.0103</v>
      </c>
      <c r="Y59" s="4">
        <v>12.4</v>
      </c>
      <c r="Z59" s="4">
        <v>854</v>
      </c>
      <c r="AA59" s="4">
        <v>869</v>
      </c>
      <c r="AB59" s="4">
        <v>858</v>
      </c>
      <c r="AC59" s="4">
        <v>68.8</v>
      </c>
      <c r="AD59" s="4">
        <v>11.92</v>
      </c>
      <c r="AE59" s="4">
        <v>0.27</v>
      </c>
      <c r="AF59" s="4">
        <v>982</v>
      </c>
      <c r="AG59" s="4">
        <v>-6</v>
      </c>
      <c r="AH59" s="4">
        <v>10.757999999999999</v>
      </c>
      <c r="AI59" s="4">
        <v>13</v>
      </c>
      <c r="AJ59" s="4">
        <v>121</v>
      </c>
      <c r="AK59" s="4">
        <v>121.2</v>
      </c>
      <c r="AL59" s="4">
        <v>5.7</v>
      </c>
      <c r="AM59" s="4">
        <v>142</v>
      </c>
      <c r="AN59" s="4" t="s">
        <v>155</v>
      </c>
      <c r="AO59" s="4">
        <v>2</v>
      </c>
      <c r="AP59" s="5">
        <v>0.62921296296296292</v>
      </c>
      <c r="AQ59" s="4">
        <v>47.160975000000001</v>
      </c>
      <c r="AR59" s="4">
        <v>-88.483919999999998</v>
      </c>
      <c r="AS59" s="4">
        <v>313.2</v>
      </c>
      <c r="AT59" s="4">
        <v>29.6</v>
      </c>
      <c r="AU59" s="4">
        <v>12</v>
      </c>
      <c r="AV59" s="4">
        <v>12</v>
      </c>
      <c r="AW59" s="4" t="s">
        <v>404</v>
      </c>
      <c r="AX59" s="4">
        <v>2.0832169999999999</v>
      </c>
      <c r="AY59" s="4">
        <v>1.388811</v>
      </c>
      <c r="AZ59" s="4">
        <v>2.88042</v>
      </c>
      <c r="BA59" s="4">
        <v>11.154</v>
      </c>
      <c r="BB59" s="4">
        <v>12.04</v>
      </c>
      <c r="BC59" s="4">
        <v>1.08</v>
      </c>
      <c r="BD59" s="4">
        <v>16.388000000000002</v>
      </c>
      <c r="BE59" s="4">
        <v>2403.652</v>
      </c>
      <c r="BF59" s="4">
        <v>7.7759999999999998</v>
      </c>
      <c r="BG59" s="4">
        <v>4.7389999999999999</v>
      </c>
      <c r="BH59" s="4">
        <v>2.1999999999999999E-2</v>
      </c>
      <c r="BI59" s="4">
        <v>4.7610000000000001</v>
      </c>
      <c r="BJ59" s="4">
        <v>3.6549999999999998</v>
      </c>
      <c r="BK59" s="4">
        <v>1.7000000000000001E-2</v>
      </c>
      <c r="BL59" s="4">
        <v>3.6720000000000002</v>
      </c>
      <c r="BM59" s="4">
        <v>1.403</v>
      </c>
      <c r="BQ59" s="4">
        <v>147.16399999999999</v>
      </c>
      <c r="BR59" s="4">
        <v>0.30369000000000002</v>
      </c>
      <c r="BS59" s="4">
        <v>-5</v>
      </c>
      <c r="BT59" s="4">
        <v>0.27224199999999998</v>
      </c>
      <c r="BU59" s="4">
        <v>7.4214250000000002</v>
      </c>
      <c r="BV59" s="4">
        <v>5.499288</v>
      </c>
      <c r="BW59" s="4">
        <f t="shared" si="10"/>
        <v>1.9607404849999999</v>
      </c>
      <c r="BY59" s="4">
        <f t="shared" si="11"/>
        <v>13767.772085436382</v>
      </c>
      <c r="BZ59" s="4">
        <f t="shared" si="12"/>
        <v>44.539806817440002</v>
      </c>
      <c r="CA59" s="4">
        <f t="shared" si="13"/>
        <v>20.935313003825001</v>
      </c>
      <c r="CB59" s="4">
        <f t="shared" si="14"/>
        <v>8.0361817084450013</v>
      </c>
    </row>
    <row r="60" spans="1:80" x14ac:dyDescent="0.25">
      <c r="A60" s="2">
        <v>42803</v>
      </c>
      <c r="B60" s="3">
        <v>0.42051879629629635</v>
      </c>
      <c r="C60" s="4">
        <v>14.404</v>
      </c>
      <c r="D60" s="4">
        <v>0.1391</v>
      </c>
      <c r="E60" s="4">
        <v>1391.078516</v>
      </c>
      <c r="F60" s="4">
        <v>320.7</v>
      </c>
      <c r="G60" s="4">
        <v>1.2</v>
      </c>
      <c r="H60" s="4">
        <v>181.8</v>
      </c>
      <c r="J60" s="4">
        <v>1.2</v>
      </c>
      <c r="K60" s="4">
        <v>0.85460000000000003</v>
      </c>
      <c r="L60" s="4">
        <v>12.310499999999999</v>
      </c>
      <c r="M60" s="4">
        <v>0.11890000000000001</v>
      </c>
      <c r="N60" s="4">
        <v>274.08190000000002</v>
      </c>
      <c r="O60" s="4">
        <v>1.0256000000000001</v>
      </c>
      <c r="P60" s="4">
        <v>275.10000000000002</v>
      </c>
      <c r="Q60" s="4">
        <v>211.43459999999999</v>
      </c>
      <c r="R60" s="4">
        <v>0.79110000000000003</v>
      </c>
      <c r="S60" s="4">
        <v>212.2</v>
      </c>
      <c r="T60" s="4">
        <v>181.7534</v>
      </c>
      <c r="W60" s="4">
        <v>0</v>
      </c>
      <c r="X60" s="4">
        <v>1.0256000000000001</v>
      </c>
      <c r="Y60" s="4">
        <v>12.4</v>
      </c>
      <c r="Z60" s="4">
        <v>853</v>
      </c>
      <c r="AA60" s="4">
        <v>867</v>
      </c>
      <c r="AB60" s="4">
        <v>856</v>
      </c>
      <c r="AC60" s="4">
        <v>69</v>
      </c>
      <c r="AD60" s="4">
        <v>11.96</v>
      </c>
      <c r="AE60" s="4">
        <v>0.27</v>
      </c>
      <c r="AF60" s="4">
        <v>982</v>
      </c>
      <c r="AG60" s="4">
        <v>-6</v>
      </c>
      <c r="AH60" s="4">
        <v>11</v>
      </c>
      <c r="AI60" s="4">
        <v>13</v>
      </c>
      <c r="AJ60" s="4">
        <v>121</v>
      </c>
      <c r="AK60" s="4">
        <v>120.2</v>
      </c>
      <c r="AL60" s="4">
        <v>6</v>
      </c>
      <c r="AM60" s="4">
        <v>142</v>
      </c>
      <c r="AN60" s="4" t="s">
        <v>155</v>
      </c>
      <c r="AO60" s="4">
        <v>2</v>
      </c>
      <c r="AP60" s="5">
        <v>0.62922453703703707</v>
      </c>
      <c r="AQ60" s="4">
        <v>47.161095000000003</v>
      </c>
      <c r="AR60" s="4">
        <v>-88.483907000000002</v>
      </c>
      <c r="AS60" s="4">
        <v>313.5</v>
      </c>
      <c r="AT60" s="4">
        <v>29.3</v>
      </c>
      <c r="AU60" s="4">
        <v>12</v>
      </c>
      <c r="AV60" s="4">
        <v>12</v>
      </c>
      <c r="AW60" s="4" t="s">
        <v>404</v>
      </c>
      <c r="AX60" s="4">
        <v>2.3913090000000001</v>
      </c>
      <c r="AY60" s="4">
        <v>1.594206</v>
      </c>
      <c r="AZ60" s="4">
        <v>3.191309</v>
      </c>
      <c r="BA60" s="4">
        <v>11.154</v>
      </c>
      <c r="BB60" s="4">
        <v>11.64</v>
      </c>
      <c r="BC60" s="4">
        <v>1.04</v>
      </c>
      <c r="BD60" s="4">
        <v>17.009</v>
      </c>
      <c r="BE60" s="4">
        <v>2392.375</v>
      </c>
      <c r="BF60" s="4">
        <v>14.705</v>
      </c>
      <c r="BG60" s="4">
        <v>5.5780000000000003</v>
      </c>
      <c r="BH60" s="4">
        <v>2.1000000000000001E-2</v>
      </c>
      <c r="BI60" s="4">
        <v>5.5990000000000002</v>
      </c>
      <c r="BJ60" s="4">
        <v>4.3029999999999999</v>
      </c>
      <c r="BK60" s="4">
        <v>1.6E-2</v>
      </c>
      <c r="BL60" s="4">
        <v>4.319</v>
      </c>
      <c r="BM60" s="4">
        <v>1.4645999999999999</v>
      </c>
      <c r="BQ60" s="4">
        <v>144.916</v>
      </c>
      <c r="BR60" s="4">
        <v>0.36854399999999998</v>
      </c>
      <c r="BS60" s="4">
        <v>-5</v>
      </c>
      <c r="BT60" s="4">
        <v>0.27124199999999998</v>
      </c>
      <c r="BU60" s="4">
        <v>9.0062940000000005</v>
      </c>
      <c r="BV60" s="4">
        <v>5.479088</v>
      </c>
      <c r="BW60" s="4">
        <f t="shared" si="10"/>
        <v>2.3794628748000002</v>
      </c>
      <c r="BY60" s="4">
        <f t="shared" si="11"/>
        <v>16629.536687047352</v>
      </c>
      <c r="BZ60" s="4">
        <f t="shared" si="12"/>
        <v>102.21530361378601</v>
      </c>
      <c r="CA60" s="4">
        <f t="shared" si="13"/>
        <v>29.910401322687601</v>
      </c>
      <c r="CB60" s="4">
        <f t="shared" si="14"/>
        <v>10.180519120894321</v>
      </c>
    </row>
    <row r="61" spans="1:80" x14ac:dyDescent="0.25">
      <c r="A61" s="2">
        <v>42803</v>
      </c>
      <c r="B61" s="3">
        <v>0.42053037037037039</v>
      </c>
      <c r="C61" s="4">
        <v>14.336</v>
      </c>
      <c r="D61" s="4">
        <v>0.1517</v>
      </c>
      <c r="E61" s="4">
        <v>1517.2333329999999</v>
      </c>
      <c r="F61" s="4">
        <v>391.8</v>
      </c>
      <c r="G61" s="4">
        <v>11.3</v>
      </c>
      <c r="H61" s="4">
        <v>186.8</v>
      </c>
      <c r="J61" s="4">
        <v>1.28</v>
      </c>
      <c r="K61" s="4">
        <v>0.85509999999999997</v>
      </c>
      <c r="L61" s="4">
        <v>12.2582</v>
      </c>
      <c r="M61" s="4">
        <v>0.12970000000000001</v>
      </c>
      <c r="N61" s="4">
        <v>335.02080000000001</v>
      </c>
      <c r="O61" s="4">
        <v>9.6574000000000009</v>
      </c>
      <c r="P61" s="4">
        <v>344.7</v>
      </c>
      <c r="Q61" s="4">
        <v>258.44459999999998</v>
      </c>
      <c r="R61" s="4">
        <v>7.45</v>
      </c>
      <c r="S61" s="4">
        <v>265.89999999999998</v>
      </c>
      <c r="T61" s="4">
        <v>186.8262</v>
      </c>
      <c r="W61" s="4">
        <v>0</v>
      </c>
      <c r="X61" s="4">
        <v>1.0946</v>
      </c>
      <c r="Y61" s="4">
        <v>12.4</v>
      </c>
      <c r="Z61" s="4">
        <v>852</v>
      </c>
      <c r="AA61" s="4">
        <v>866</v>
      </c>
      <c r="AB61" s="4">
        <v>855</v>
      </c>
      <c r="AC61" s="4">
        <v>69</v>
      </c>
      <c r="AD61" s="4">
        <v>11.96</v>
      </c>
      <c r="AE61" s="4">
        <v>0.27</v>
      </c>
      <c r="AF61" s="4">
        <v>982</v>
      </c>
      <c r="AG61" s="4">
        <v>-6</v>
      </c>
      <c r="AH61" s="4">
        <v>11</v>
      </c>
      <c r="AI61" s="4">
        <v>13</v>
      </c>
      <c r="AJ61" s="4">
        <v>121</v>
      </c>
      <c r="AK61" s="4">
        <v>120.8</v>
      </c>
      <c r="AL61" s="4">
        <v>5.9</v>
      </c>
      <c r="AM61" s="4">
        <v>142</v>
      </c>
      <c r="AN61" s="4" t="s">
        <v>155</v>
      </c>
      <c r="AO61" s="4">
        <v>2</v>
      </c>
      <c r="AP61" s="5">
        <v>0.62923611111111111</v>
      </c>
      <c r="AQ61" s="4">
        <v>47.161212999999996</v>
      </c>
      <c r="AR61" s="4">
        <v>-88.483908</v>
      </c>
      <c r="AS61" s="4">
        <v>313.60000000000002</v>
      </c>
      <c r="AT61" s="4">
        <v>29.3</v>
      </c>
      <c r="AU61" s="4">
        <v>12</v>
      </c>
      <c r="AV61" s="4">
        <v>12</v>
      </c>
      <c r="AW61" s="4" t="s">
        <v>404</v>
      </c>
      <c r="AX61" s="4">
        <v>1.2359640000000001</v>
      </c>
      <c r="AY61" s="4">
        <v>1.6</v>
      </c>
      <c r="AZ61" s="4">
        <v>2.3269730000000002</v>
      </c>
      <c r="BA61" s="4">
        <v>11.154</v>
      </c>
      <c r="BB61" s="4">
        <v>11.68</v>
      </c>
      <c r="BC61" s="4">
        <v>1.05</v>
      </c>
      <c r="BD61" s="4">
        <v>16.946999999999999</v>
      </c>
      <c r="BE61" s="4">
        <v>2390.098</v>
      </c>
      <c r="BF61" s="4">
        <v>16.100000000000001</v>
      </c>
      <c r="BG61" s="4">
        <v>6.8410000000000002</v>
      </c>
      <c r="BH61" s="4">
        <v>0.19700000000000001</v>
      </c>
      <c r="BI61" s="4">
        <v>7.0380000000000003</v>
      </c>
      <c r="BJ61" s="4">
        <v>5.2770000000000001</v>
      </c>
      <c r="BK61" s="4">
        <v>0.152</v>
      </c>
      <c r="BL61" s="4">
        <v>5.4290000000000003</v>
      </c>
      <c r="BM61" s="4">
        <v>1.5104</v>
      </c>
      <c r="BQ61" s="4">
        <v>155.18199999999999</v>
      </c>
      <c r="BR61" s="4">
        <v>0.36834099999999997</v>
      </c>
      <c r="BS61" s="4">
        <v>-5</v>
      </c>
      <c r="BT61" s="4">
        <v>0.27175700000000003</v>
      </c>
      <c r="BU61" s="4">
        <v>9.0013240000000003</v>
      </c>
      <c r="BV61" s="4">
        <v>5.4894959999999999</v>
      </c>
      <c r="BW61" s="4">
        <f t="shared" si="10"/>
        <v>2.3781498008000002</v>
      </c>
      <c r="BY61" s="4">
        <f t="shared" si="11"/>
        <v>16604.541080790594</v>
      </c>
      <c r="BZ61" s="4">
        <f t="shared" si="12"/>
        <v>111.85027199752003</v>
      </c>
      <c r="CA61" s="4">
        <f t="shared" si="13"/>
        <v>36.660489772106409</v>
      </c>
      <c r="CB61" s="4">
        <f t="shared" si="14"/>
        <v>10.493083902177281</v>
      </c>
    </row>
    <row r="62" spans="1:80" x14ac:dyDescent="0.25">
      <c r="A62" s="2">
        <v>42803</v>
      </c>
      <c r="B62" s="3">
        <v>0.42054194444444443</v>
      </c>
      <c r="C62" s="4">
        <v>14.323</v>
      </c>
      <c r="D62" s="4">
        <v>8.5500000000000007E-2</v>
      </c>
      <c r="E62" s="4">
        <v>854.84570499999995</v>
      </c>
      <c r="F62" s="4">
        <v>393.2</v>
      </c>
      <c r="G62" s="4">
        <v>13.3</v>
      </c>
      <c r="H62" s="4">
        <v>186.8</v>
      </c>
      <c r="J62" s="4">
        <v>1.33</v>
      </c>
      <c r="K62" s="4">
        <v>0.85580000000000001</v>
      </c>
      <c r="L62" s="4">
        <v>12.2578</v>
      </c>
      <c r="M62" s="4">
        <v>7.3200000000000001E-2</v>
      </c>
      <c r="N62" s="4">
        <v>336.48289999999997</v>
      </c>
      <c r="O62" s="4">
        <v>11.3827</v>
      </c>
      <c r="P62" s="4">
        <v>347.9</v>
      </c>
      <c r="Q62" s="4">
        <v>259.57249999999999</v>
      </c>
      <c r="R62" s="4">
        <v>8.7809000000000008</v>
      </c>
      <c r="S62" s="4">
        <v>268.39999999999998</v>
      </c>
      <c r="T62" s="4">
        <v>186.77809999999999</v>
      </c>
      <c r="W62" s="4">
        <v>0</v>
      </c>
      <c r="X62" s="4">
        <v>1.1372</v>
      </c>
      <c r="Y62" s="4">
        <v>12.3</v>
      </c>
      <c r="Z62" s="4">
        <v>852</v>
      </c>
      <c r="AA62" s="4">
        <v>867</v>
      </c>
      <c r="AB62" s="4">
        <v>854</v>
      </c>
      <c r="AC62" s="4">
        <v>69</v>
      </c>
      <c r="AD62" s="4">
        <v>11.96</v>
      </c>
      <c r="AE62" s="4">
        <v>0.27</v>
      </c>
      <c r="AF62" s="4">
        <v>982</v>
      </c>
      <c r="AG62" s="4">
        <v>-6</v>
      </c>
      <c r="AH62" s="4">
        <v>11</v>
      </c>
      <c r="AI62" s="4">
        <v>13</v>
      </c>
      <c r="AJ62" s="4">
        <v>121</v>
      </c>
      <c r="AK62" s="4">
        <v>121</v>
      </c>
      <c r="AL62" s="4">
        <v>5.8</v>
      </c>
      <c r="AM62" s="4">
        <v>142</v>
      </c>
      <c r="AN62" s="4" t="s">
        <v>155</v>
      </c>
      <c r="AO62" s="4">
        <v>2</v>
      </c>
      <c r="AP62" s="5">
        <v>0.62924768518518526</v>
      </c>
      <c r="AQ62" s="4">
        <v>47.161338000000001</v>
      </c>
      <c r="AR62" s="4">
        <v>-88.483908</v>
      </c>
      <c r="AS62" s="4">
        <v>313.8</v>
      </c>
      <c r="AT62" s="4">
        <v>30.8</v>
      </c>
      <c r="AU62" s="4">
        <v>12</v>
      </c>
      <c r="AV62" s="4">
        <v>12</v>
      </c>
      <c r="AW62" s="4" t="s">
        <v>404</v>
      </c>
      <c r="AX62" s="4">
        <v>1.006194</v>
      </c>
      <c r="AY62" s="4">
        <v>1.4061939999999999</v>
      </c>
      <c r="AZ62" s="4">
        <v>1.7185809999999999</v>
      </c>
      <c r="BA62" s="4">
        <v>11.154</v>
      </c>
      <c r="BB62" s="4">
        <v>11.74</v>
      </c>
      <c r="BC62" s="4">
        <v>1.05</v>
      </c>
      <c r="BD62" s="4">
        <v>16.844000000000001</v>
      </c>
      <c r="BE62" s="4">
        <v>2401.085</v>
      </c>
      <c r="BF62" s="4">
        <v>9.1210000000000004</v>
      </c>
      <c r="BG62" s="4">
        <v>6.9020000000000001</v>
      </c>
      <c r="BH62" s="4">
        <v>0.23300000000000001</v>
      </c>
      <c r="BI62" s="4">
        <v>7.1360000000000001</v>
      </c>
      <c r="BJ62" s="4">
        <v>5.3250000000000002</v>
      </c>
      <c r="BK62" s="4">
        <v>0.18</v>
      </c>
      <c r="BL62" s="4">
        <v>5.5049999999999999</v>
      </c>
      <c r="BM62" s="4">
        <v>1.5169999999999999</v>
      </c>
      <c r="BQ62" s="4">
        <v>161.96199999999999</v>
      </c>
      <c r="BR62" s="4">
        <v>0.41755900000000001</v>
      </c>
      <c r="BS62" s="4">
        <v>-5</v>
      </c>
      <c r="BT62" s="4">
        <v>0.26972699999999999</v>
      </c>
      <c r="BU62" s="4">
        <v>10.204088</v>
      </c>
      <c r="BV62" s="4">
        <v>5.44848</v>
      </c>
      <c r="BW62" s="4">
        <f t="shared" si="10"/>
        <v>2.6959200496000002</v>
      </c>
      <c r="BY62" s="4">
        <f t="shared" si="11"/>
        <v>18909.781218063465</v>
      </c>
      <c r="BZ62" s="4">
        <f t="shared" si="12"/>
        <v>71.832573394926413</v>
      </c>
      <c r="CA62" s="4">
        <f t="shared" si="13"/>
        <v>41.937118005480009</v>
      </c>
      <c r="CB62" s="4">
        <f t="shared" si="14"/>
        <v>11.947156434612801</v>
      </c>
    </row>
    <row r="63" spans="1:80" x14ac:dyDescent="0.25">
      <c r="A63" s="2">
        <v>42803</v>
      </c>
      <c r="B63" s="3">
        <v>0.42055351851851852</v>
      </c>
      <c r="C63" s="4">
        <v>14.250999999999999</v>
      </c>
      <c r="D63" s="4">
        <v>3.3799999999999997E-2</v>
      </c>
      <c r="E63" s="4">
        <v>337.74812300000002</v>
      </c>
      <c r="F63" s="4">
        <v>363.3</v>
      </c>
      <c r="G63" s="4">
        <v>1.3</v>
      </c>
      <c r="H63" s="4">
        <v>183.5</v>
      </c>
      <c r="J63" s="4">
        <v>1.4</v>
      </c>
      <c r="K63" s="4">
        <v>0.85699999999999998</v>
      </c>
      <c r="L63" s="4">
        <v>12.2135</v>
      </c>
      <c r="M63" s="4">
        <v>2.8899999999999999E-2</v>
      </c>
      <c r="N63" s="4">
        <v>311.34809999999999</v>
      </c>
      <c r="O63" s="4">
        <v>1.1141000000000001</v>
      </c>
      <c r="P63" s="4">
        <v>312.5</v>
      </c>
      <c r="Q63" s="4">
        <v>240.18279999999999</v>
      </c>
      <c r="R63" s="4">
        <v>0.85940000000000005</v>
      </c>
      <c r="S63" s="4">
        <v>241</v>
      </c>
      <c r="T63" s="4">
        <v>183.4513</v>
      </c>
      <c r="W63" s="4">
        <v>0</v>
      </c>
      <c r="X63" s="4">
        <v>1.1998</v>
      </c>
      <c r="Y63" s="4">
        <v>12.4</v>
      </c>
      <c r="Z63" s="4">
        <v>851</v>
      </c>
      <c r="AA63" s="4">
        <v>866</v>
      </c>
      <c r="AB63" s="4">
        <v>854</v>
      </c>
      <c r="AC63" s="4">
        <v>69</v>
      </c>
      <c r="AD63" s="4">
        <v>11.96</v>
      </c>
      <c r="AE63" s="4">
        <v>0.27</v>
      </c>
      <c r="AF63" s="4">
        <v>982</v>
      </c>
      <c r="AG63" s="4">
        <v>-6</v>
      </c>
      <c r="AH63" s="4">
        <v>10.242000000000001</v>
      </c>
      <c r="AI63" s="4">
        <v>13</v>
      </c>
      <c r="AJ63" s="4">
        <v>121</v>
      </c>
      <c r="AK63" s="4">
        <v>121</v>
      </c>
      <c r="AL63" s="4">
        <v>5.8</v>
      </c>
      <c r="AM63" s="4">
        <v>142</v>
      </c>
      <c r="AN63" s="4" t="s">
        <v>155</v>
      </c>
      <c r="AO63" s="4">
        <v>2</v>
      </c>
      <c r="AP63" s="5">
        <v>0.6292592592592593</v>
      </c>
      <c r="AQ63" s="4">
        <v>47.161478000000002</v>
      </c>
      <c r="AR63" s="4">
        <v>-88.483934000000005</v>
      </c>
      <c r="AS63" s="4">
        <v>314.3</v>
      </c>
      <c r="AT63" s="4">
        <v>32.6</v>
      </c>
      <c r="AU63" s="4">
        <v>12</v>
      </c>
      <c r="AV63" s="4">
        <v>12</v>
      </c>
      <c r="AW63" s="4" t="s">
        <v>404</v>
      </c>
      <c r="AX63" s="4">
        <v>1.484016</v>
      </c>
      <c r="AY63" s="4">
        <v>1.69041</v>
      </c>
      <c r="AZ63" s="4">
        <v>2.2808190000000002</v>
      </c>
      <c r="BA63" s="4">
        <v>11.154</v>
      </c>
      <c r="BB63" s="4">
        <v>11.84</v>
      </c>
      <c r="BC63" s="4">
        <v>1.06</v>
      </c>
      <c r="BD63" s="4">
        <v>16.686</v>
      </c>
      <c r="BE63" s="4">
        <v>2409.8029999999999</v>
      </c>
      <c r="BF63" s="4">
        <v>3.6349999999999998</v>
      </c>
      <c r="BG63" s="4">
        <v>6.4329999999999998</v>
      </c>
      <c r="BH63" s="4">
        <v>2.3E-2</v>
      </c>
      <c r="BI63" s="4">
        <v>6.4560000000000004</v>
      </c>
      <c r="BJ63" s="4">
        <v>4.9630000000000001</v>
      </c>
      <c r="BK63" s="4">
        <v>1.7999999999999999E-2</v>
      </c>
      <c r="BL63" s="4">
        <v>4.9800000000000004</v>
      </c>
      <c r="BM63" s="4">
        <v>1.5008999999999999</v>
      </c>
      <c r="BQ63" s="4">
        <v>172.12700000000001</v>
      </c>
      <c r="BR63" s="4">
        <v>0.388762</v>
      </c>
      <c r="BS63" s="4">
        <v>-5</v>
      </c>
      <c r="BT63" s="4">
        <v>0.27127400000000002</v>
      </c>
      <c r="BU63" s="4">
        <v>9.5003709999999995</v>
      </c>
      <c r="BV63" s="4">
        <v>5.4797349999999998</v>
      </c>
      <c r="BW63" s="4">
        <f t="shared" si="10"/>
        <v>2.5099980181999997</v>
      </c>
      <c r="BY63" s="4">
        <f t="shared" si="11"/>
        <v>17669.606593989454</v>
      </c>
      <c r="BZ63" s="4">
        <f t="shared" si="12"/>
        <v>26.653224337902998</v>
      </c>
      <c r="CA63" s="4">
        <f t="shared" si="13"/>
        <v>36.3906333945014</v>
      </c>
      <c r="CB63" s="4">
        <f t="shared" si="14"/>
        <v>11.00517865440402</v>
      </c>
    </row>
    <row r="64" spans="1:80" x14ac:dyDescent="0.25">
      <c r="A64" s="2">
        <v>42803</v>
      </c>
      <c r="B64" s="3">
        <v>0.42056509259259256</v>
      </c>
      <c r="C64" s="4">
        <v>14.016999999999999</v>
      </c>
      <c r="D64" s="4">
        <v>1.7399999999999999E-2</v>
      </c>
      <c r="E64" s="4">
        <v>173.62469899999999</v>
      </c>
      <c r="F64" s="4">
        <v>331.1</v>
      </c>
      <c r="G64" s="4">
        <v>1.5</v>
      </c>
      <c r="H64" s="4">
        <v>171.5</v>
      </c>
      <c r="J64" s="4">
        <v>1.4</v>
      </c>
      <c r="K64" s="4">
        <v>0.85929999999999995</v>
      </c>
      <c r="L64" s="4">
        <v>12.0443</v>
      </c>
      <c r="M64" s="4">
        <v>1.49E-2</v>
      </c>
      <c r="N64" s="4">
        <v>284.53379999999999</v>
      </c>
      <c r="O64" s="4">
        <v>1.2587999999999999</v>
      </c>
      <c r="P64" s="4">
        <v>285.8</v>
      </c>
      <c r="Q64" s="4">
        <v>219.4975</v>
      </c>
      <c r="R64" s="4">
        <v>0.97109999999999996</v>
      </c>
      <c r="S64" s="4">
        <v>220.5</v>
      </c>
      <c r="T64" s="4">
        <v>171.52170000000001</v>
      </c>
      <c r="W64" s="4">
        <v>0</v>
      </c>
      <c r="X64" s="4">
        <v>1.2030000000000001</v>
      </c>
      <c r="Y64" s="4">
        <v>12.4</v>
      </c>
      <c r="Z64" s="4">
        <v>851</v>
      </c>
      <c r="AA64" s="4">
        <v>865</v>
      </c>
      <c r="AB64" s="4">
        <v>855</v>
      </c>
      <c r="AC64" s="4">
        <v>69</v>
      </c>
      <c r="AD64" s="4">
        <v>11.96</v>
      </c>
      <c r="AE64" s="4">
        <v>0.27</v>
      </c>
      <c r="AF64" s="4">
        <v>982</v>
      </c>
      <c r="AG64" s="4">
        <v>-6</v>
      </c>
      <c r="AH64" s="4">
        <v>10.757999999999999</v>
      </c>
      <c r="AI64" s="4">
        <v>13</v>
      </c>
      <c r="AJ64" s="4">
        <v>121</v>
      </c>
      <c r="AK64" s="4">
        <v>121</v>
      </c>
      <c r="AL64" s="4">
        <v>5.8</v>
      </c>
      <c r="AM64" s="4">
        <v>142</v>
      </c>
      <c r="AN64" s="4" t="s">
        <v>155</v>
      </c>
      <c r="AO64" s="4">
        <v>2</v>
      </c>
      <c r="AP64" s="5">
        <v>0.62927083333333333</v>
      </c>
      <c r="AQ64" s="4">
        <v>47.161619000000002</v>
      </c>
      <c r="AR64" s="4">
        <v>-88.483974000000003</v>
      </c>
      <c r="AS64" s="4">
        <v>314.7</v>
      </c>
      <c r="AT64" s="4">
        <v>33.799999999999997</v>
      </c>
      <c r="AU64" s="4">
        <v>12</v>
      </c>
      <c r="AV64" s="4">
        <v>12</v>
      </c>
      <c r="AW64" s="4" t="s">
        <v>404</v>
      </c>
      <c r="AX64" s="4">
        <v>1.5</v>
      </c>
      <c r="AY64" s="4">
        <v>1.0155559999999999</v>
      </c>
      <c r="AZ64" s="4">
        <v>2.104444</v>
      </c>
      <c r="BA64" s="4">
        <v>11.154</v>
      </c>
      <c r="BB64" s="4">
        <v>12.05</v>
      </c>
      <c r="BC64" s="4">
        <v>1.08</v>
      </c>
      <c r="BD64" s="4">
        <v>16.375</v>
      </c>
      <c r="BE64" s="4">
        <v>2412.83</v>
      </c>
      <c r="BF64" s="4">
        <v>1.9019999999999999</v>
      </c>
      <c r="BG64" s="4">
        <v>5.9690000000000003</v>
      </c>
      <c r="BH64" s="4">
        <v>2.5999999999999999E-2</v>
      </c>
      <c r="BI64" s="4">
        <v>5.9960000000000004</v>
      </c>
      <c r="BJ64" s="4">
        <v>4.6050000000000004</v>
      </c>
      <c r="BK64" s="4">
        <v>0.02</v>
      </c>
      <c r="BL64" s="4">
        <v>4.625</v>
      </c>
      <c r="BM64" s="4">
        <v>1.4248000000000001</v>
      </c>
      <c r="BQ64" s="4">
        <v>175.232</v>
      </c>
      <c r="BR64" s="4">
        <v>0.34747</v>
      </c>
      <c r="BS64" s="4">
        <v>-5</v>
      </c>
      <c r="BT64" s="4">
        <v>0.27124199999999998</v>
      </c>
      <c r="BU64" s="4">
        <v>8.4912989999999997</v>
      </c>
      <c r="BV64" s="4">
        <v>5.479088</v>
      </c>
      <c r="BW64" s="4">
        <f t="shared" si="10"/>
        <v>2.2434011957999997</v>
      </c>
      <c r="BY64" s="4">
        <f t="shared" si="11"/>
        <v>15812.685453690006</v>
      </c>
      <c r="BZ64" s="4">
        <f t="shared" si="12"/>
        <v>12.4649178487164</v>
      </c>
      <c r="CA64" s="4">
        <f t="shared" si="13"/>
        <v>30.179256936561003</v>
      </c>
      <c r="CB64" s="4">
        <f t="shared" si="14"/>
        <v>9.3375472927713599</v>
      </c>
    </row>
    <row r="65" spans="1:80" x14ac:dyDescent="0.25">
      <c r="A65" s="2">
        <v>42803</v>
      </c>
      <c r="B65" s="3">
        <v>0.42057666666666665</v>
      </c>
      <c r="C65" s="4">
        <v>13.693</v>
      </c>
      <c r="D65" s="4">
        <v>9.5999999999999992E-3</v>
      </c>
      <c r="E65" s="4">
        <v>95.857741000000004</v>
      </c>
      <c r="F65" s="4">
        <v>270.5</v>
      </c>
      <c r="G65" s="4">
        <v>13.1</v>
      </c>
      <c r="H65" s="4">
        <v>179.9</v>
      </c>
      <c r="J65" s="4">
        <v>1.3</v>
      </c>
      <c r="K65" s="4">
        <v>0.86219999999999997</v>
      </c>
      <c r="L65" s="4">
        <v>11.8071</v>
      </c>
      <c r="M65" s="4">
        <v>8.3000000000000001E-3</v>
      </c>
      <c r="N65" s="4">
        <v>233.2568</v>
      </c>
      <c r="O65" s="4">
        <v>11.317600000000001</v>
      </c>
      <c r="P65" s="4">
        <v>244.6</v>
      </c>
      <c r="Q65" s="4">
        <v>179.941</v>
      </c>
      <c r="R65" s="4">
        <v>8.7307000000000006</v>
      </c>
      <c r="S65" s="4">
        <v>188.7</v>
      </c>
      <c r="T65" s="4">
        <v>179.92840000000001</v>
      </c>
      <c r="W65" s="4">
        <v>0</v>
      </c>
      <c r="X65" s="4">
        <v>1.1209</v>
      </c>
      <c r="Y65" s="4">
        <v>12.4</v>
      </c>
      <c r="Z65" s="4">
        <v>853</v>
      </c>
      <c r="AA65" s="4">
        <v>866</v>
      </c>
      <c r="AB65" s="4">
        <v>855</v>
      </c>
      <c r="AC65" s="4">
        <v>69</v>
      </c>
      <c r="AD65" s="4">
        <v>11.96</v>
      </c>
      <c r="AE65" s="4">
        <v>0.27</v>
      </c>
      <c r="AF65" s="4">
        <v>982</v>
      </c>
      <c r="AG65" s="4">
        <v>-6</v>
      </c>
      <c r="AH65" s="4">
        <v>11</v>
      </c>
      <c r="AI65" s="4">
        <v>13</v>
      </c>
      <c r="AJ65" s="4">
        <v>121</v>
      </c>
      <c r="AK65" s="4">
        <v>121</v>
      </c>
      <c r="AL65" s="4">
        <v>5.7</v>
      </c>
      <c r="AM65" s="4">
        <v>142</v>
      </c>
      <c r="AN65" s="4" t="s">
        <v>155</v>
      </c>
      <c r="AO65" s="4">
        <v>2</v>
      </c>
      <c r="AP65" s="5">
        <v>0.62928240740740737</v>
      </c>
      <c r="AQ65" s="4">
        <v>47.161760000000001</v>
      </c>
      <c r="AR65" s="4">
        <v>-88.484015999999997</v>
      </c>
      <c r="AS65" s="4">
        <v>315</v>
      </c>
      <c r="AT65" s="4">
        <v>35.6</v>
      </c>
      <c r="AU65" s="4">
        <v>12</v>
      </c>
      <c r="AV65" s="4">
        <v>12</v>
      </c>
      <c r="AW65" s="4" t="s">
        <v>404</v>
      </c>
      <c r="AX65" s="4">
        <v>0.81676599999999999</v>
      </c>
      <c r="AY65" s="4">
        <v>1</v>
      </c>
      <c r="AZ65" s="4">
        <v>1.6119760000000001</v>
      </c>
      <c r="BA65" s="4">
        <v>11.154</v>
      </c>
      <c r="BB65" s="4">
        <v>12.32</v>
      </c>
      <c r="BC65" s="4">
        <v>1.1000000000000001</v>
      </c>
      <c r="BD65" s="4">
        <v>15.976000000000001</v>
      </c>
      <c r="BE65" s="4">
        <v>2414.0509999999999</v>
      </c>
      <c r="BF65" s="4">
        <v>1.0760000000000001</v>
      </c>
      <c r="BG65" s="4">
        <v>4.9939999999999998</v>
      </c>
      <c r="BH65" s="4">
        <v>0.24199999999999999</v>
      </c>
      <c r="BI65" s="4">
        <v>5.2370000000000001</v>
      </c>
      <c r="BJ65" s="4">
        <v>3.8530000000000002</v>
      </c>
      <c r="BK65" s="4">
        <v>0.187</v>
      </c>
      <c r="BL65" s="4">
        <v>4.04</v>
      </c>
      <c r="BM65" s="4">
        <v>1.5254000000000001</v>
      </c>
      <c r="BQ65" s="4">
        <v>166.63900000000001</v>
      </c>
      <c r="BR65" s="4">
        <v>0.34278999999999998</v>
      </c>
      <c r="BS65" s="4">
        <v>-5</v>
      </c>
      <c r="BT65" s="4">
        <v>0.27024199999999998</v>
      </c>
      <c r="BU65" s="4">
        <v>8.3769310000000008</v>
      </c>
      <c r="BV65" s="4">
        <v>5.458888</v>
      </c>
      <c r="BW65" s="4">
        <f t="shared" si="10"/>
        <v>2.2131851702000001</v>
      </c>
      <c r="BY65" s="4">
        <f t="shared" si="11"/>
        <v>15607.600975843839</v>
      </c>
      <c r="BZ65" s="4">
        <f t="shared" si="12"/>
        <v>6.9566793120808015</v>
      </c>
      <c r="CA65" s="4">
        <f t="shared" si="13"/>
        <v>24.910860027367406</v>
      </c>
      <c r="CB65" s="4">
        <f t="shared" si="14"/>
        <v>9.8621920284833227</v>
      </c>
    </row>
    <row r="66" spans="1:80" x14ac:dyDescent="0.25">
      <c r="A66" s="2">
        <v>42803</v>
      </c>
      <c r="B66" s="3">
        <v>0.42058824074074069</v>
      </c>
      <c r="C66" s="4">
        <v>13.571</v>
      </c>
      <c r="D66" s="4">
        <v>6.6E-3</v>
      </c>
      <c r="E66" s="4">
        <v>65.981773000000004</v>
      </c>
      <c r="F66" s="4">
        <v>228.8</v>
      </c>
      <c r="G66" s="4">
        <v>12.2</v>
      </c>
      <c r="H66" s="4">
        <v>188.3</v>
      </c>
      <c r="J66" s="4">
        <v>1.17</v>
      </c>
      <c r="K66" s="4">
        <v>0.86329999999999996</v>
      </c>
      <c r="L66" s="4">
        <v>11.7159</v>
      </c>
      <c r="M66" s="4">
        <v>5.7000000000000002E-3</v>
      </c>
      <c r="N66" s="4">
        <v>197.56710000000001</v>
      </c>
      <c r="O66" s="4">
        <v>10.5555</v>
      </c>
      <c r="P66" s="4">
        <v>208.1</v>
      </c>
      <c r="Q66" s="4">
        <v>152.40889999999999</v>
      </c>
      <c r="R66" s="4">
        <v>8.1427999999999994</v>
      </c>
      <c r="S66" s="4">
        <v>160.6</v>
      </c>
      <c r="T66" s="4">
        <v>188.3177</v>
      </c>
      <c r="W66" s="4">
        <v>0</v>
      </c>
      <c r="X66" s="4">
        <v>1.0130999999999999</v>
      </c>
      <c r="Y66" s="4">
        <v>12.4</v>
      </c>
      <c r="Z66" s="4">
        <v>852</v>
      </c>
      <c r="AA66" s="4">
        <v>864</v>
      </c>
      <c r="AB66" s="4">
        <v>854</v>
      </c>
      <c r="AC66" s="4">
        <v>69</v>
      </c>
      <c r="AD66" s="4">
        <v>11.96</v>
      </c>
      <c r="AE66" s="4">
        <v>0.27</v>
      </c>
      <c r="AF66" s="4">
        <v>982</v>
      </c>
      <c r="AG66" s="4">
        <v>-6</v>
      </c>
      <c r="AH66" s="4">
        <v>10.242000000000001</v>
      </c>
      <c r="AI66" s="4">
        <v>13</v>
      </c>
      <c r="AJ66" s="4">
        <v>121</v>
      </c>
      <c r="AK66" s="4">
        <v>121.8</v>
      </c>
      <c r="AL66" s="4">
        <v>5.5</v>
      </c>
      <c r="AM66" s="4">
        <v>142</v>
      </c>
      <c r="AN66" s="4" t="s">
        <v>155</v>
      </c>
      <c r="AO66" s="4">
        <v>2</v>
      </c>
      <c r="AP66" s="5">
        <v>0.62929398148148141</v>
      </c>
      <c r="AQ66" s="4">
        <v>47.161901</v>
      </c>
      <c r="AR66" s="4">
        <v>-88.484069000000005</v>
      </c>
      <c r="AS66" s="4">
        <v>315.2</v>
      </c>
      <c r="AT66" s="4">
        <v>35.9</v>
      </c>
      <c r="AU66" s="4">
        <v>12</v>
      </c>
      <c r="AV66" s="4">
        <v>12</v>
      </c>
      <c r="AW66" s="4" t="s">
        <v>404</v>
      </c>
      <c r="AX66" s="4">
        <v>0.8</v>
      </c>
      <c r="AY66" s="4">
        <v>1.097502</v>
      </c>
      <c r="AZ66" s="4">
        <v>1.6</v>
      </c>
      <c r="BA66" s="4">
        <v>11.154</v>
      </c>
      <c r="BB66" s="4">
        <v>12.42</v>
      </c>
      <c r="BC66" s="4">
        <v>1.1100000000000001</v>
      </c>
      <c r="BD66" s="4">
        <v>15.832000000000001</v>
      </c>
      <c r="BE66" s="4">
        <v>2414.4299999999998</v>
      </c>
      <c r="BF66" s="4">
        <v>0.747</v>
      </c>
      <c r="BG66" s="4">
        <v>4.2640000000000002</v>
      </c>
      <c r="BH66" s="4">
        <v>0.22800000000000001</v>
      </c>
      <c r="BI66" s="4">
        <v>4.492</v>
      </c>
      <c r="BJ66" s="4">
        <v>3.2890000000000001</v>
      </c>
      <c r="BK66" s="4">
        <v>0.17599999999999999</v>
      </c>
      <c r="BL66" s="4">
        <v>3.4649999999999999</v>
      </c>
      <c r="BM66" s="4">
        <v>1.6092</v>
      </c>
      <c r="BQ66" s="4">
        <v>151.80600000000001</v>
      </c>
      <c r="BR66" s="4">
        <v>0.36143399999999998</v>
      </c>
      <c r="BS66" s="4">
        <v>-5</v>
      </c>
      <c r="BT66" s="4">
        <v>0.26924199999999998</v>
      </c>
      <c r="BU66" s="4">
        <v>8.8325429999999994</v>
      </c>
      <c r="BV66" s="4">
        <v>5.438688</v>
      </c>
      <c r="BW66" s="4">
        <f t="shared" si="10"/>
        <v>2.3335578605999996</v>
      </c>
      <c r="BY66" s="4">
        <f t="shared" si="11"/>
        <v>16459.06473475918</v>
      </c>
      <c r="BZ66" s="4">
        <f t="shared" si="12"/>
        <v>5.0922666454877996</v>
      </c>
      <c r="CA66" s="4">
        <f t="shared" si="13"/>
        <v>22.420970544858601</v>
      </c>
      <c r="CB66" s="4">
        <f t="shared" si="14"/>
        <v>10.96984670136408</v>
      </c>
    </row>
    <row r="67" spans="1:80" x14ac:dyDescent="0.25">
      <c r="A67" s="2">
        <v>42803</v>
      </c>
      <c r="B67" s="3">
        <v>0.42059981481481484</v>
      </c>
      <c r="C67" s="4">
        <v>13.840999999999999</v>
      </c>
      <c r="D67" s="4">
        <v>3.15E-2</v>
      </c>
      <c r="E67" s="4">
        <v>315.04587199999997</v>
      </c>
      <c r="F67" s="4">
        <v>212.4</v>
      </c>
      <c r="G67" s="4">
        <v>12</v>
      </c>
      <c r="H67" s="4">
        <v>187.4</v>
      </c>
      <c r="J67" s="4">
        <v>1.02</v>
      </c>
      <c r="K67" s="4">
        <v>0.86060000000000003</v>
      </c>
      <c r="L67" s="4">
        <v>11.9109</v>
      </c>
      <c r="M67" s="4">
        <v>2.7099999999999999E-2</v>
      </c>
      <c r="N67" s="4">
        <v>182.75</v>
      </c>
      <c r="O67" s="4">
        <v>10.327</v>
      </c>
      <c r="P67" s="4">
        <v>193.1</v>
      </c>
      <c r="Q67" s="4">
        <v>140.9786</v>
      </c>
      <c r="R67" s="4">
        <v>7.9664999999999999</v>
      </c>
      <c r="S67" s="4">
        <v>148.9</v>
      </c>
      <c r="T67" s="4">
        <v>187.4</v>
      </c>
      <c r="W67" s="4">
        <v>0</v>
      </c>
      <c r="X67" s="4">
        <v>0.87829999999999997</v>
      </c>
      <c r="Y67" s="4">
        <v>12.3</v>
      </c>
      <c r="Z67" s="4">
        <v>850</v>
      </c>
      <c r="AA67" s="4">
        <v>864</v>
      </c>
      <c r="AB67" s="4">
        <v>852</v>
      </c>
      <c r="AC67" s="4">
        <v>69</v>
      </c>
      <c r="AD67" s="4">
        <v>11.96</v>
      </c>
      <c r="AE67" s="4">
        <v>0.27</v>
      </c>
      <c r="AF67" s="4">
        <v>982</v>
      </c>
      <c r="AG67" s="4">
        <v>-6</v>
      </c>
      <c r="AH67" s="4">
        <v>10</v>
      </c>
      <c r="AI67" s="4">
        <v>13</v>
      </c>
      <c r="AJ67" s="4">
        <v>121</v>
      </c>
      <c r="AK67" s="4">
        <v>122</v>
      </c>
      <c r="AL67" s="4">
        <v>5.4</v>
      </c>
      <c r="AM67" s="4">
        <v>142</v>
      </c>
      <c r="AN67" s="4" t="s">
        <v>155</v>
      </c>
      <c r="AO67" s="4">
        <v>2</v>
      </c>
      <c r="AP67" s="5">
        <v>0.62930555555555556</v>
      </c>
      <c r="AQ67" s="4">
        <v>47.162042999999997</v>
      </c>
      <c r="AR67" s="4">
        <v>-88.484116</v>
      </c>
      <c r="AS67" s="4">
        <v>315.39999999999998</v>
      </c>
      <c r="AT67" s="4">
        <v>35.9</v>
      </c>
      <c r="AU67" s="4">
        <v>12</v>
      </c>
      <c r="AV67" s="4">
        <v>12</v>
      </c>
      <c r="AW67" s="4" t="s">
        <v>404</v>
      </c>
      <c r="AX67" s="4">
        <v>0.8</v>
      </c>
      <c r="AY67" s="4">
        <v>1.1000000000000001</v>
      </c>
      <c r="AZ67" s="4">
        <v>1.6</v>
      </c>
      <c r="BA67" s="4">
        <v>11.154</v>
      </c>
      <c r="BB67" s="4">
        <v>12.17</v>
      </c>
      <c r="BC67" s="4">
        <v>1.0900000000000001</v>
      </c>
      <c r="BD67" s="4">
        <v>16.201000000000001</v>
      </c>
      <c r="BE67" s="4">
        <v>2410.0569999999998</v>
      </c>
      <c r="BF67" s="4">
        <v>3.492</v>
      </c>
      <c r="BG67" s="4">
        <v>3.8719999999999999</v>
      </c>
      <c r="BH67" s="4">
        <v>0.219</v>
      </c>
      <c r="BI67" s="4">
        <v>4.0910000000000002</v>
      </c>
      <c r="BJ67" s="4">
        <v>2.9870000000000001</v>
      </c>
      <c r="BK67" s="4">
        <v>0.16900000000000001</v>
      </c>
      <c r="BL67" s="4">
        <v>3.1560000000000001</v>
      </c>
      <c r="BM67" s="4">
        <v>1.5723</v>
      </c>
      <c r="BQ67" s="4">
        <v>129.21600000000001</v>
      </c>
      <c r="BR67" s="4">
        <v>0.43597799999999998</v>
      </c>
      <c r="BS67" s="4">
        <v>-5</v>
      </c>
      <c r="BT67" s="4">
        <v>0.267484</v>
      </c>
      <c r="BU67" s="4">
        <v>10.654211999999999</v>
      </c>
      <c r="BV67" s="4">
        <v>5.4031770000000003</v>
      </c>
      <c r="BW67" s="4">
        <f t="shared" si="10"/>
        <v>2.8148428103999996</v>
      </c>
      <c r="BY67" s="4">
        <f t="shared" si="11"/>
        <v>19817.70788654283</v>
      </c>
      <c r="BZ67" s="4">
        <f t="shared" si="12"/>
        <v>28.714439509027201</v>
      </c>
      <c r="CA67" s="4">
        <f t="shared" si="13"/>
        <v>24.561864494119202</v>
      </c>
      <c r="CB67" s="4">
        <f t="shared" si="14"/>
        <v>12.928898407801681</v>
      </c>
    </row>
    <row r="68" spans="1:80" x14ac:dyDescent="0.25">
      <c r="A68" s="2">
        <v>42803</v>
      </c>
      <c r="B68" s="3">
        <v>0.42061138888888888</v>
      </c>
      <c r="C68" s="4">
        <v>14.321</v>
      </c>
      <c r="D68" s="4">
        <v>0.1147</v>
      </c>
      <c r="E68" s="4">
        <v>1147.04918</v>
      </c>
      <c r="F68" s="4">
        <v>205.2</v>
      </c>
      <c r="G68" s="4">
        <v>11.9</v>
      </c>
      <c r="H68" s="4">
        <v>196.8</v>
      </c>
      <c r="J68" s="4">
        <v>1</v>
      </c>
      <c r="K68" s="4">
        <v>0.85540000000000005</v>
      </c>
      <c r="L68" s="4">
        <v>12.251099999999999</v>
      </c>
      <c r="M68" s="4">
        <v>9.8100000000000007E-2</v>
      </c>
      <c r="N68" s="4">
        <v>175.56700000000001</v>
      </c>
      <c r="O68" s="4">
        <v>10.1798</v>
      </c>
      <c r="P68" s="4">
        <v>185.7</v>
      </c>
      <c r="Q68" s="4">
        <v>135.4374</v>
      </c>
      <c r="R68" s="4">
        <v>7.8529999999999998</v>
      </c>
      <c r="S68" s="4">
        <v>143.30000000000001</v>
      </c>
      <c r="T68" s="4">
        <v>196.81870000000001</v>
      </c>
      <c r="W68" s="4">
        <v>0</v>
      </c>
      <c r="X68" s="4">
        <v>0.85540000000000005</v>
      </c>
      <c r="Y68" s="4">
        <v>12.4</v>
      </c>
      <c r="Z68" s="4">
        <v>849</v>
      </c>
      <c r="AA68" s="4">
        <v>862</v>
      </c>
      <c r="AB68" s="4">
        <v>851</v>
      </c>
      <c r="AC68" s="4">
        <v>69</v>
      </c>
      <c r="AD68" s="4">
        <v>11.96</v>
      </c>
      <c r="AE68" s="4">
        <v>0.27</v>
      </c>
      <c r="AF68" s="4">
        <v>982</v>
      </c>
      <c r="AG68" s="4">
        <v>-6</v>
      </c>
      <c r="AH68" s="4">
        <v>10.757999999999999</v>
      </c>
      <c r="AI68" s="4">
        <v>13</v>
      </c>
      <c r="AJ68" s="4">
        <v>121</v>
      </c>
      <c r="AK68" s="4">
        <v>121.2</v>
      </c>
      <c r="AL68" s="4">
        <v>5.6</v>
      </c>
      <c r="AM68" s="4">
        <v>142</v>
      </c>
      <c r="AN68" s="4" t="s">
        <v>155</v>
      </c>
      <c r="AO68" s="4">
        <v>2</v>
      </c>
      <c r="AP68" s="5">
        <v>0.6293171296296296</v>
      </c>
      <c r="AQ68" s="4">
        <v>47.162176000000002</v>
      </c>
      <c r="AR68" s="4">
        <v>-88.484122999999997</v>
      </c>
      <c r="AS68" s="4">
        <v>316.10000000000002</v>
      </c>
      <c r="AT68" s="4">
        <v>34.200000000000003</v>
      </c>
      <c r="AU68" s="4">
        <v>12</v>
      </c>
      <c r="AV68" s="4">
        <v>12</v>
      </c>
      <c r="AW68" s="4" t="s">
        <v>404</v>
      </c>
      <c r="AX68" s="4">
        <v>1.3838159999999999</v>
      </c>
      <c r="AY68" s="4">
        <v>1.294605</v>
      </c>
      <c r="AZ68" s="4">
        <v>2.1838160000000002</v>
      </c>
      <c r="BA68" s="4">
        <v>11.154</v>
      </c>
      <c r="BB68" s="4">
        <v>11.72</v>
      </c>
      <c r="BC68" s="4">
        <v>1.05</v>
      </c>
      <c r="BD68" s="4">
        <v>16.898</v>
      </c>
      <c r="BE68" s="4">
        <v>2396.0219999999999</v>
      </c>
      <c r="BF68" s="4">
        <v>12.214</v>
      </c>
      <c r="BG68" s="4">
        <v>3.5960000000000001</v>
      </c>
      <c r="BH68" s="4">
        <v>0.20799999999999999</v>
      </c>
      <c r="BI68" s="4">
        <v>3.8039999999999998</v>
      </c>
      <c r="BJ68" s="4">
        <v>2.774</v>
      </c>
      <c r="BK68" s="4">
        <v>0.161</v>
      </c>
      <c r="BL68" s="4">
        <v>2.9350000000000001</v>
      </c>
      <c r="BM68" s="4">
        <v>1.5961000000000001</v>
      </c>
      <c r="BQ68" s="4">
        <v>121.648</v>
      </c>
      <c r="BR68" s="4">
        <v>0.51560799999999996</v>
      </c>
      <c r="BS68" s="4">
        <v>-5</v>
      </c>
      <c r="BT68" s="4">
        <v>0.27003199999999999</v>
      </c>
      <c r="BU68" s="4">
        <v>12.600171</v>
      </c>
      <c r="BV68" s="4">
        <v>5.4546460000000003</v>
      </c>
      <c r="BW68" s="4">
        <f t="shared" si="10"/>
        <v>3.3289651781999998</v>
      </c>
      <c r="BY68" s="4">
        <f t="shared" si="11"/>
        <v>23300.863444672312</v>
      </c>
      <c r="BZ68" s="4">
        <f t="shared" si="12"/>
        <v>118.77885349684922</v>
      </c>
      <c r="CA68" s="4">
        <f t="shared" si="13"/>
        <v>26.976628426417204</v>
      </c>
      <c r="CB68" s="4">
        <f t="shared" si="14"/>
        <v>15.521772397766579</v>
      </c>
    </row>
    <row r="69" spans="1:80" x14ac:dyDescent="0.25">
      <c r="A69" s="2">
        <v>42803</v>
      </c>
      <c r="B69" s="3">
        <v>0.42062296296296298</v>
      </c>
      <c r="C69" s="4">
        <v>14.531000000000001</v>
      </c>
      <c r="D69" s="4">
        <v>9.8299999999999998E-2</v>
      </c>
      <c r="E69" s="4">
        <v>983.11475399999995</v>
      </c>
      <c r="F69" s="4">
        <v>217.9</v>
      </c>
      <c r="G69" s="4">
        <v>10.6</v>
      </c>
      <c r="H69" s="4">
        <v>198.1</v>
      </c>
      <c r="J69" s="4">
        <v>1</v>
      </c>
      <c r="K69" s="4">
        <v>0.85370000000000001</v>
      </c>
      <c r="L69" s="4">
        <v>12.405799999999999</v>
      </c>
      <c r="M69" s="4">
        <v>8.3900000000000002E-2</v>
      </c>
      <c r="N69" s="4">
        <v>186.03440000000001</v>
      </c>
      <c r="O69" s="4">
        <v>9.0642999999999994</v>
      </c>
      <c r="P69" s="4">
        <v>195.1</v>
      </c>
      <c r="Q69" s="4">
        <v>143.58080000000001</v>
      </c>
      <c r="R69" s="4">
        <v>6.9958</v>
      </c>
      <c r="S69" s="4">
        <v>150.6</v>
      </c>
      <c r="T69" s="4">
        <v>198.05940000000001</v>
      </c>
      <c r="W69" s="4">
        <v>0</v>
      </c>
      <c r="X69" s="4">
        <v>0.85370000000000001</v>
      </c>
      <c r="Y69" s="4">
        <v>12.4</v>
      </c>
      <c r="Z69" s="4">
        <v>847</v>
      </c>
      <c r="AA69" s="4">
        <v>862</v>
      </c>
      <c r="AB69" s="4">
        <v>851</v>
      </c>
      <c r="AC69" s="4">
        <v>69.8</v>
      </c>
      <c r="AD69" s="4">
        <v>12.09</v>
      </c>
      <c r="AE69" s="4">
        <v>0.28000000000000003</v>
      </c>
      <c r="AF69" s="4">
        <v>982</v>
      </c>
      <c r="AG69" s="4">
        <v>-6</v>
      </c>
      <c r="AH69" s="4">
        <v>10.242000000000001</v>
      </c>
      <c r="AI69" s="4">
        <v>13</v>
      </c>
      <c r="AJ69" s="4">
        <v>121</v>
      </c>
      <c r="AK69" s="4">
        <v>121</v>
      </c>
      <c r="AL69" s="4">
        <v>5.6</v>
      </c>
      <c r="AM69" s="4">
        <v>142</v>
      </c>
      <c r="AN69" s="4" t="s">
        <v>155</v>
      </c>
      <c r="AO69" s="4">
        <v>2</v>
      </c>
      <c r="AP69" s="5">
        <v>0.62932870370370375</v>
      </c>
      <c r="AQ69" s="4">
        <v>47.162315999999997</v>
      </c>
      <c r="AR69" s="4">
        <v>-88.484127000000001</v>
      </c>
      <c r="AS69" s="4">
        <v>316.5</v>
      </c>
      <c r="AT69" s="4">
        <v>34.4</v>
      </c>
      <c r="AU69" s="4">
        <v>12</v>
      </c>
      <c r="AV69" s="4">
        <v>12</v>
      </c>
      <c r="AW69" s="4" t="s">
        <v>404</v>
      </c>
      <c r="AX69" s="4">
        <v>1.0111889999999999</v>
      </c>
      <c r="AY69" s="4">
        <v>1.3</v>
      </c>
      <c r="AZ69" s="4">
        <v>1.713986</v>
      </c>
      <c r="BA69" s="4">
        <v>11.154</v>
      </c>
      <c r="BB69" s="4">
        <v>11.58</v>
      </c>
      <c r="BC69" s="4">
        <v>1.04</v>
      </c>
      <c r="BD69" s="4">
        <v>17.132999999999999</v>
      </c>
      <c r="BE69" s="4">
        <v>2398.9140000000002</v>
      </c>
      <c r="BF69" s="4">
        <v>10.33</v>
      </c>
      <c r="BG69" s="4">
        <v>3.7669999999999999</v>
      </c>
      <c r="BH69" s="4">
        <v>0.184</v>
      </c>
      <c r="BI69" s="4">
        <v>3.9510000000000001</v>
      </c>
      <c r="BJ69" s="4">
        <v>2.9079999999999999</v>
      </c>
      <c r="BK69" s="4">
        <v>0.14199999999999999</v>
      </c>
      <c r="BL69" s="4">
        <v>3.0489999999999999</v>
      </c>
      <c r="BM69" s="4">
        <v>1.5880000000000001</v>
      </c>
      <c r="BQ69" s="4">
        <v>120.036</v>
      </c>
      <c r="BR69" s="4">
        <v>0.58933400000000002</v>
      </c>
      <c r="BS69" s="4">
        <v>-5</v>
      </c>
      <c r="BT69" s="4">
        <v>0.269484</v>
      </c>
      <c r="BU69" s="4">
        <v>14.401849</v>
      </c>
      <c r="BV69" s="4">
        <v>5.4435770000000003</v>
      </c>
      <c r="BW69" s="4">
        <f t="shared" si="10"/>
        <v>3.8049685057999998</v>
      </c>
      <c r="BY69" s="4">
        <f t="shared" si="11"/>
        <v>26664.761672774803</v>
      </c>
      <c r="BZ69" s="4">
        <f t="shared" si="12"/>
        <v>114.82153511120602</v>
      </c>
      <c r="CA69" s="4">
        <f t="shared" si="13"/>
        <v>32.323429245245599</v>
      </c>
      <c r="CB69" s="4">
        <f t="shared" si="14"/>
        <v>17.651171128421602</v>
      </c>
    </row>
    <row r="70" spans="1:80" x14ac:dyDescent="0.25">
      <c r="A70" s="2">
        <v>42803</v>
      </c>
      <c r="B70" s="3">
        <v>0.42063453703703702</v>
      </c>
      <c r="C70" s="4">
        <v>14.462</v>
      </c>
      <c r="D70" s="4">
        <v>0.1699</v>
      </c>
      <c r="E70" s="4">
        <v>1698.64</v>
      </c>
      <c r="F70" s="4">
        <v>235.3</v>
      </c>
      <c r="G70" s="4">
        <v>10.5</v>
      </c>
      <c r="H70" s="4">
        <v>197</v>
      </c>
      <c r="J70" s="4">
        <v>1</v>
      </c>
      <c r="K70" s="4">
        <v>0.85360000000000003</v>
      </c>
      <c r="L70" s="4">
        <v>12.344799999999999</v>
      </c>
      <c r="M70" s="4">
        <v>0.14499999999999999</v>
      </c>
      <c r="N70" s="4">
        <v>200.85720000000001</v>
      </c>
      <c r="O70" s="4">
        <v>8.9778000000000002</v>
      </c>
      <c r="P70" s="4">
        <v>209.8</v>
      </c>
      <c r="Q70" s="4">
        <v>155.0446</v>
      </c>
      <c r="R70" s="4">
        <v>6.9301000000000004</v>
      </c>
      <c r="S70" s="4">
        <v>162</v>
      </c>
      <c r="T70" s="4">
        <v>197.04140000000001</v>
      </c>
      <c r="W70" s="4">
        <v>0</v>
      </c>
      <c r="X70" s="4">
        <v>0.85360000000000003</v>
      </c>
      <c r="Y70" s="4">
        <v>12.4</v>
      </c>
      <c r="Z70" s="4">
        <v>848</v>
      </c>
      <c r="AA70" s="4">
        <v>861</v>
      </c>
      <c r="AB70" s="4">
        <v>850</v>
      </c>
      <c r="AC70" s="4">
        <v>70</v>
      </c>
      <c r="AD70" s="4">
        <v>12.13</v>
      </c>
      <c r="AE70" s="4">
        <v>0.28000000000000003</v>
      </c>
      <c r="AF70" s="4">
        <v>982</v>
      </c>
      <c r="AG70" s="4">
        <v>-6</v>
      </c>
      <c r="AH70" s="4">
        <v>10</v>
      </c>
      <c r="AI70" s="4">
        <v>13</v>
      </c>
      <c r="AJ70" s="4">
        <v>121</v>
      </c>
      <c r="AK70" s="4">
        <v>121.8</v>
      </c>
      <c r="AL70" s="4">
        <v>5.6</v>
      </c>
      <c r="AM70" s="4">
        <v>142</v>
      </c>
      <c r="AN70" s="4" t="s">
        <v>155</v>
      </c>
      <c r="AO70" s="4">
        <v>2</v>
      </c>
      <c r="AP70" s="5">
        <v>0.62934027777777779</v>
      </c>
      <c r="AQ70" s="4">
        <v>47.162472999999999</v>
      </c>
      <c r="AR70" s="4">
        <v>-88.484098000000003</v>
      </c>
      <c r="AS70" s="4">
        <v>316.89999999999998</v>
      </c>
      <c r="AT70" s="4">
        <v>36.700000000000003</v>
      </c>
      <c r="AU70" s="4">
        <v>12</v>
      </c>
      <c r="AV70" s="4">
        <v>12</v>
      </c>
      <c r="AW70" s="4" t="s">
        <v>404</v>
      </c>
      <c r="AX70" s="4">
        <v>1.291309</v>
      </c>
      <c r="AY70" s="4">
        <v>1.4942059999999999</v>
      </c>
      <c r="AZ70" s="4">
        <v>2.0884119999999999</v>
      </c>
      <c r="BA70" s="4">
        <v>11.154</v>
      </c>
      <c r="BB70" s="4">
        <v>11.57</v>
      </c>
      <c r="BC70" s="4">
        <v>1.04</v>
      </c>
      <c r="BD70" s="4">
        <v>17.149000000000001</v>
      </c>
      <c r="BE70" s="4">
        <v>2387.123</v>
      </c>
      <c r="BF70" s="4">
        <v>17.846</v>
      </c>
      <c r="BG70" s="4">
        <v>4.0670000000000002</v>
      </c>
      <c r="BH70" s="4">
        <v>0.182</v>
      </c>
      <c r="BI70" s="4">
        <v>4.2489999999999997</v>
      </c>
      <c r="BJ70" s="4">
        <v>3.14</v>
      </c>
      <c r="BK70" s="4">
        <v>0.14000000000000001</v>
      </c>
      <c r="BL70" s="4">
        <v>3.28</v>
      </c>
      <c r="BM70" s="4">
        <v>1.5799000000000001</v>
      </c>
      <c r="BQ70" s="4">
        <v>120.01900000000001</v>
      </c>
      <c r="BR70" s="4">
        <v>0.59032399999999996</v>
      </c>
      <c r="BS70" s="4">
        <v>-5</v>
      </c>
      <c r="BT70" s="4">
        <v>0.26824199999999998</v>
      </c>
      <c r="BU70" s="4">
        <v>14.426042000000001</v>
      </c>
      <c r="BV70" s="4">
        <v>5.418488</v>
      </c>
      <c r="BW70" s="4">
        <f t="shared" si="10"/>
        <v>3.8113602964000002</v>
      </c>
      <c r="BY70" s="4">
        <f t="shared" si="11"/>
        <v>26578.27335200072</v>
      </c>
      <c r="BZ70" s="4">
        <f t="shared" si="12"/>
        <v>198.69770692159764</v>
      </c>
      <c r="CA70" s="4">
        <f t="shared" si="13"/>
        <v>34.960820336984007</v>
      </c>
      <c r="CB70" s="4">
        <f t="shared" si="14"/>
        <v>17.590636958726446</v>
      </c>
    </row>
    <row r="71" spans="1:80" x14ac:dyDescent="0.25">
      <c r="A71" s="2">
        <v>42803</v>
      </c>
      <c r="B71" s="3">
        <v>0.42064611111111111</v>
      </c>
      <c r="C71" s="4">
        <v>14.234</v>
      </c>
      <c r="D71" s="4">
        <v>0.121</v>
      </c>
      <c r="E71" s="4">
        <v>1210.3902860000001</v>
      </c>
      <c r="F71" s="4">
        <v>263.89999999999998</v>
      </c>
      <c r="G71" s="4">
        <v>6.8</v>
      </c>
      <c r="H71" s="4">
        <v>192</v>
      </c>
      <c r="J71" s="4">
        <v>1</v>
      </c>
      <c r="K71" s="4">
        <v>0.85609999999999997</v>
      </c>
      <c r="L71" s="4">
        <v>12.185600000000001</v>
      </c>
      <c r="M71" s="4">
        <v>0.1036</v>
      </c>
      <c r="N71" s="4">
        <v>225.92439999999999</v>
      </c>
      <c r="O71" s="4">
        <v>5.8364000000000003</v>
      </c>
      <c r="P71" s="4">
        <v>231.8</v>
      </c>
      <c r="Q71" s="4">
        <v>174.39449999999999</v>
      </c>
      <c r="R71" s="4">
        <v>4.5052000000000003</v>
      </c>
      <c r="S71" s="4">
        <v>178.9</v>
      </c>
      <c r="T71" s="4">
        <v>192.02170000000001</v>
      </c>
      <c r="W71" s="4">
        <v>0</v>
      </c>
      <c r="X71" s="4">
        <v>0.85609999999999997</v>
      </c>
      <c r="Y71" s="4">
        <v>12.5</v>
      </c>
      <c r="Z71" s="4">
        <v>847</v>
      </c>
      <c r="AA71" s="4">
        <v>862</v>
      </c>
      <c r="AB71" s="4">
        <v>849</v>
      </c>
      <c r="AC71" s="4">
        <v>70</v>
      </c>
      <c r="AD71" s="4">
        <v>12.13</v>
      </c>
      <c r="AE71" s="4">
        <v>0.28000000000000003</v>
      </c>
      <c r="AF71" s="4">
        <v>982</v>
      </c>
      <c r="AG71" s="4">
        <v>-6</v>
      </c>
      <c r="AH71" s="4">
        <v>10</v>
      </c>
      <c r="AI71" s="4">
        <v>13</v>
      </c>
      <c r="AJ71" s="4">
        <v>121</v>
      </c>
      <c r="AK71" s="4">
        <v>121.2</v>
      </c>
      <c r="AL71" s="4">
        <v>5.4</v>
      </c>
      <c r="AM71" s="4">
        <v>142</v>
      </c>
      <c r="AN71" s="4" t="s">
        <v>155</v>
      </c>
      <c r="AO71" s="4">
        <v>2</v>
      </c>
      <c r="AP71" s="5">
        <v>0.62935185185185183</v>
      </c>
      <c r="AQ71" s="4">
        <v>47.162640000000003</v>
      </c>
      <c r="AR71" s="4">
        <v>-88.484084999999993</v>
      </c>
      <c r="AS71" s="4">
        <v>317.3</v>
      </c>
      <c r="AT71" s="4">
        <v>39.1</v>
      </c>
      <c r="AU71" s="4">
        <v>12</v>
      </c>
      <c r="AV71" s="4">
        <v>11</v>
      </c>
      <c r="AW71" s="4" t="s">
        <v>416</v>
      </c>
      <c r="AX71" s="4">
        <v>1.397003</v>
      </c>
      <c r="AY71" s="4">
        <v>1.6940059999999999</v>
      </c>
      <c r="AZ71" s="4">
        <v>2.294006</v>
      </c>
      <c r="BA71" s="4">
        <v>11.154</v>
      </c>
      <c r="BB71" s="4">
        <v>11.78</v>
      </c>
      <c r="BC71" s="4">
        <v>1.06</v>
      </c>
      <c r="BD71" s="4">
        <v>16.809000000000001</v>
      </c>
      <c r="BE71" s="4">
        <v>2394.96</v>
      </c>
      <c r="BF71" s="4">
        <v>12.962</v>
      </c>
      <c r="BG71" s="4">
        <v>4.6500000000000004</v>
      </c>
      <c r="BH71" s="4">
        <v>0.12</v>
      </c>
      <c r="BI71" s="4">
        <v>4.7699999999999996</v>
      </c>
      <c r="BJ71" s="4">
        <v>3.589</v>
      </c>
      <c r="BK71" s="4">
        <v>9.2999999999999999E-2</v>
      </c>
      <c r="BL71" s="4">
        <v>3.6819999999999999</v>
      </c>
      <c r="BM71" s="4">
        <v>1.5649</v>
      </c>
      <c r="BQ71" s="4">
        <v>122.34099999999999</v>
      </c>
      <c r="BR71" s="4">
        <v>0.493282</v>
      </c>
      <c r="BS71" s="4">
        <v>-5</v>
      </c>
      <c r="BT71" s="4">
        <v>0.26800000000000002</v>
      </c>
      <c r="BU71" s="4">
        <v>12.054579</v>
      </c>
      <c r="BV71" s="4">
        <v>5.4135999999999997</v>
      </c>
      <c r="BW71" s="4">
        <f t="shared" si="10"/>
        <v>3.1848197718</v>
      </c>
      <c r="BY71" s="4">
        <f t="shared" si="11"/>
        <v>22282.047003956115</v>
      </c>
      <c r="BZ71" s="4">
        <f t="shared" si="12"/>
        <v>120.5948714238564</v>
      </c>
      <c r="CA71" s="4">
        <f t="shared" si="13"/>
        <v>33.391065695125803</v>
      </c>
      <c r="CB71" s="4">
        <f t="shared" si="14"/>
        <v>14.559397800585781</v>
      </c>
    </row>
    <row r="72" spans="1:80" x14ac:dyDescent="0.25">
      <c r="A72" s="2">
        <v>42803</v>
      </c>
      <c r="B72" s="3">
        <v>0.42065768518518515</v>
      </c>
      <c r="C72" s="4">
        <v>14.013999999999999</v>
      </c>
      <c r="D72" s="4">
        <v>0.13469999999999999</v>
      </c>
      <c r="E72" s="4">
        <v>1346.8755020000001</v>
      </c>
      <c r="F72" s="4">
        <v>252</v>
      </c>
      <c r="G72" s="4">
        <v>4.5</v>
      </c>
      <c r="H72" s="4">
        <v>176.4</v>
      </c>
      <c r="J72" s="4">
        <v>1</v>
      </c>
      <c r="K72" s="4">
        <v>0.8579</v>
      </c>
      <c r="L72" s="4">
        <v>12.0229</v>
      </c>
      <c r="M72" s="4">
        <v>0.11550000000000001</v>
      </c>
      <c r="N72" s="4">
        <v>216.21879999999999</v>
      </c>
      <c r="O72" s="4">
        <v>3.8605999999999998</v>
      </c>
      <c r="P72" s="4">
        <v>220.1</v>
      </c>
      <c r="Q72" s="4">
        <v>166.9025</v>
      </c>
      <c r="R72" s="4">
        <v>2.98</v>
      </c>
      <c r="S72" s="4">
        <v>169.9</v>
      </c>
      <c r="T72" s="4">
        <v>176.3929</v>
      </c>
      <c r="W72" s="4">
        <v>0</v>
      </c>
      <c r="X72" s="4">
        <v>0.8579</v>
      </c>
      <c r="Y72" s="4">
        <v>12.4</v>
      </c>
      <c r="Z72" s="4">
        <v>847</v>
      </c>
      <c r="AA72" s="4">
        <v>861</v>
      </c>
      <c r="AB72" s="4">
        <v>850</v>
      </c>
      <c r="AC72" s="4">
        <v>70</v>
      </c>
      <c r="AD72" s="4">
        <v>12.13</v>
      </c>
      <c r="AE72" s="4">
        <v>0.28000000000000003</v>
      </c>
      <c r="AF72" s="4">
        <v>982</v>
      </c>
      <c r="AG72" s="4">
        <v>-6</v>
      </c>
      <c r="AH72" s="4">
        <v>10</v>
      </c>
      <c r="AI72" s="4">
        <v>13</v>
      </c>
      <c r="AJ72" s="4">
        <v>121</v>
      </c>
      <c r="AK72" s="4">
        <v>121</v>
      </c>
      <c r="AL72" s="4">
        <v>5.3</v>
      </c>
      <c r="AM72" s="4">
        <v>142</v>
      </c>
      <c r="AN72" s="4" t="s">
        <v>155</v>
      </c>
      <c r="AO72" s="4">
        <v>2</v>
      </c>
      <c r="AP72" s="5">
        <v>0.62936342592592587</v>
      </c>
      <c r="AQ72" s="4">
        <v>47.162807000000001</v>
      </c>
      <c r="AR72" s="4">
        <v>-88.484092000000004</v>
      </c>
      <c r="AS72" s="4">
        <v>317.8</v>
      </c>
      <c r="AT72" s="4">
        <v>41.1</v>
      </c>
      <c r="AU72" s="4">
        <v>12</v>
      </c>
      <c r="AV72" s="4">
        <v>11</v>
      </c>
      <c r="AW72" s="4" t="s">
        <v>416</v>
      </c>
      <c r="AX72" s="4">
        <v>0.91548499999999999</v>
      </c>
      <c r="AY72" s="4">
        <v>1.4092910000000001</v>
      </c>
      <c r="AZ72" s="4">
        <v>1.7185809999999999</v>
      </c>
      <c r="BA72" s="4">
        <v>11.154</v>
      </c>
      <c r="BB72" s="4">
        <v>11.94</v>
      </c>
      <c r="BC72" s="4">
        <v>1.07</v>
      </c>
      <c r="BD72" s="4">
        <v>16.564</v>
      </c>
      <c r="BE72" s="4">
        <v>2392.692</v>
      </c>
      <c r="BF72" s="4">
        <v>14.635999999999999</v>
      </c>
      <c r="BG72" s="4">
        <v>4.5060000000000002</v>
      </c>
      <c r="BH72" s="4">
        <v>0.08</v>
      </c>
      <c r="BI72" s="4">
        <v>4.5869999999999997</v>
      </c>
      <c r="BJ72" s="4">
        <v>3.4780000000000002</v>
      </c>
      <c r="BK72" s="4">
        <v>6.2E-2</v>
      </c>
      <c r="BL72" s="4">
        <v>3.54</v>
      </c>
      <c r="BM72" s="4">
        <v>1.4556</v>
      </c>
      <c r="BQ72" s="4">
        <v>124.14</v>
      </c>
      <c r="BR72" s="4">
        <v>0.51402800000000004</v>
      </c>
      <c r="BS72" s="4">
        <v>-5</v>
      </c>
      <c r="BT72" s="4">
        <v>0.26269399999999998</v>
      </c>
      <c r="BU72" s="4">
        <v>12.561559000000001</v>
      </c>
      <c r="BV72" s="4">
        <v>5.306419</v>
      </c>
      <c r="BW72" s="4">
        <f t="shared" si="10"/>
        <v>3.3187638878000003</v>
      </c>
      <c r="BY72" s="4">
        <f t="shared" si="11"/>
        <v>23197.175824765851</v>
      </c>
      <c r="BZ72" s="4">
        <f t="shared" si="12"/>
        <v>141.89618445302321</v>
      </c>
      <c r="CA72" s="4">
        <f t="shared" si="13"/>
        <v>33.719249079503605</v>
      </c>
      <c r="CB72" s="4">
        <f t="shared" si="14"/>
        <v>14.112058355412721</v>
      </c>
    </row>
    <row r="73" spans="1:80" x14ac:dyDescent="0.25">
      <c r="A73" s="2">
        <v>42803</v>
      </c>
      <c r="B73" s="3">
        <v>0.4206692592592593</v>
      </c>
      <c r="C73" s="4">
        <v>13.964</v>
      </c>
      <c r="D73" s="4">
        <v>0.22059999999999999</v>
      </c>
      <c r="E73" s="4">
        <v>2205.800866</v>
      </c>
      <c r="F73" s="4">
        <v>246.9</v>
      </c>
      <c r="G73" s="4">
        <v>9.4</v>
      </c>
      <c r="H73" s="4">
        <v>168.4</v>
      </c>
      <c r="J73" s="4">
        <v>1</v>
      </c>
      <c r="K73" s="4">
        <v>0.85750000000000004</v>
      </c>
      <c r="L73" s="4">
        <v>11.974</v>
      </c>
      <c r="M73" s="4">
        <v>0.18909999999999999</v>
      </c>
      <c r="N73" s="4">
        <v>211.7073</v>
      </c>
      <c r="O73" s="4">
        <v>8.0846999999999998</v>
      </c>
      <c r="P73" s="4">
        <v>219.8</v>
      </c>
      <c r="Q73" s="4">
        <v>163.41999999999999</v>
      </c>
      <c r="R73" s="4">
        <v>6.2407000000000004</v>
      </c>
      <c r="S73" s="4">
        <v>169.7</v>
      </c>
      <c r="T73" s="4">
        <v>168.4</v>
      </c>
      <c r="W73" s="4">
        <v>0</v>
      </c>
      <c r="X73" s="4">
        <v>0.85750000000000004</v>
      </c>
      <c r="Y73" s="4">
        <v>12.5</v>
      </c>
      <c r="Z73" s="4">
        <v>847</v>
      </c>
      <c r="AA73" s="4">
        <v>861</v>
      </c>
      <c r="AB73" s="4">
        <v>849</v>
      </c>
      <c r="AC73" s="4">
        <v>70</v>
      </c>
      <c r="AD73" s="4">
        <v>12.13</v>
      </c>
      <c r="AE73" s="4">
        <v>0.28000000000000003</v>
      </c>
      <c r="AF73" s="4">
        <v>982</v>
      </c>
      <c r="AG73" s="4">
        <v>-6</v>
      </c>
      <c r="AH73" s="4">
        <v>10</v>
      </c>
      <c r="AI73" s="4">
        <v>13</v>
      </c>
      <c r="AJ73" s="4">
        <v>121</v>
      </c>
      <c r="AK73" s="4">
        <v>121.8</v>
      </c>
      <c r="AL73" s="4">
        <v>5.3</v>
      </c>
      <c r="AM73" s="4">
        <v>142</v>
      </c>
      <c r="AN73" s="4" t="s">
        <v>155</v>
      </c>
      <c r="AO73" s="4">
        <v>2</v>
      </c>
      <c r="AP73" s="5">
        <v>0.62937500000000002</v>
      </c>
      <c r="AQ73" s="4">
        <v>47.162978000000003</v>
      </c>
      <c r="AR73" s="4">
        <v>-88.484126000000003</v>
      </c>
      <c r="AS73" s="4">
        <v>318.10000000000002</v>
      </c>
      <c r="AT73" s="4">
        <v>42.6</v>
      </c>
      <c r="AU73" s="4">
        <v>12</v>
      </c>
      <c r="AV73" s="4">
        <v>11</v>
      </c>
      <c r="AW73" s="4" t="s">
        <v>416</v>
      </c>
      <c r="AX73" s="4">
        <v>0.9</v>
      </c>
      <c r="AY73" s="4">
        <v>1.4</v>
      </c>
      <c r="AZ73" s="4">
        <v>1.7</v>
      </c>
      <c r="BA73" s="4">
        <v>11.154</v>
      </c>
      <c r="BB73" s="4">
        <v>11.9</v>
      </c>
      <c r="BC73" s="4">
        <v>1.07</v>
      </c>
      <c r="BD73" s="4">
        <v>16.623000000000001</v>
      </c>
      <c r="BE73" s="4">
        <v>2378.268</v>
      </c>
      <c r="BF73" s="4">
        <v>23.91</v>
      </c>
      <c r="BG73" s="4">
        <v>4.4029999999999996</v>
      </c>
      <c r="BH73" s="4">
        <v>0.16800000000000001</v>
      </c>
      <c r="BI73" s="4">
        <v>4.5720000000000001</v>
      </c>
      <c r="BJ73" s="4">
        <v>3.399</v>
      </c>
      <c r="BK73" s="4">
        <v>0.13</v>
      </c>
      <c r="BL73" s="4">
        <v>3.5289999999999999</v>
      </c>
      <c r="BM73" s="4">
        <v>1.3869</v>
      </c>
      <c r="BQ73" s="4">
        <v>123.833</v>
      </c>
      <c r="BR73" s="4">
        <v>0.55349800000000005</v>
      </c>
      <c r="BS73" s="4">
        <v>-5</v>
      </c>
      <c r="BT73" s="4">
        <v>0.26175799999999999</v>
      </c>
      <c r="BU73" s="4">
        <v>13.526108000000001</v>
      </c>
      <c r="BV73" s="4">
        <v>5.2875120000000004</v>
      </c>
      <c r="BW73" s="4">
        <f t="shared" si="10"/>
        <v>3.5735977336000002</v>
      </c>
      <c r="BY73" s="4">
        <f t="shared" si="11"/>
        <v>24827.810239804581</v>
      </c>
      <c r="BZ73" s="4">
        <f t="shared" si="12"/>
        <v>249.60725319170402</v>
      </c>
      <c r="CA73" s="4">
        <f t="shared" si="13"/>
        <v>35.483691074805606</v>
      </c>
      <c r="CB73" s="4">
        <f t="shared" si="14"/>
        <v>14.478473419137362</v>
      </c>
    </row>
    <row r="74" spans="1:80" x14ac:dyDescent="0.25">
      <c r="A74" s="2">
        <v>42803</v>
      </c>
      <c r="B74" s="3">
        <v>0.42068083333333334</v>
      </c>
      <c r="C74" s="4">
        <v>12.913</v>
      </c>
      <c r="D74" s="4">
        <v>0.17580000000000001</v>
      </c>
      <c r="E74" s="4">
        <v>1758.270677</v>
      </c>
      <c r="F74" s="4">
        <v>269.60000000000002</v>
      </c>
      <c r="G74" s="4">
        <v>26.3</v>
      </c>
      <c r="H74" s="4">
        <v>195.9</v>
      </c>
      <c r="J74" s="4">
        <v>0.9</v>
      </c>
      <c r="K74" s="4">
        <v>0.86739999999999995</v>
      </c>
      <c r="L74" s="4">
        <v>11.201499999999999</v>
      </c>
      <c r="M74" s="4">
        <v>0.1525</v>
      </c>
      <c r="N74" s="4">
        <v>233.8432</v>
      </c>
      <c r="O74" s="4">
        <v>22.798400000000001</v>
      </c>
      <c r="P74" s="4">
        <v>256.60000000000002</v>
      </c>
      <c r="Q74" s="4">
        <v>180.50700000000001</v>
      </c>
      <c r="R74" s="4">
        <v>17.598500000000001</v>
      </c>
      <c r="S74" s="4">
        <v>198.1</v>
      </c>
      <c r="T74" s="4">
        <v>195.87979999999999</v>
      </c>
      <c r="W74" s="4">
        <v>0</v>
      </c>
      <c r="X74" s="4">
        <v>0.78069999999999995</v>
      </c>
      <c r="Y74" s="4">
        <v>12.4</v>
      </c>
      <c r="Z74" s="4">
        <v>848</v>
      </c>
      <c r="AA74" s="4">
        <v>862</v>
      </c>
      <c r="AB74" s="4">
        <v>849</v>
      </c>
      <c r="AC74" s="4">
        <v>70</v>
      </c>
      <c r="AD74" s="4">
        <v>12.13</v>
      </c>
      <c r="AE74" s="4">
        <v>0.28000000000000003</v>
      </c>
      <c r="AF74" s="4">
        <v>982</v>
      </c>
      <c r="AG74" s="4">
        <v>-6</v>
      </c>
      <c r="AH74" s="4">
        <v>10</v>
      </c>
      <c r="AI74" s="4">
        <v>13</v>
      </c>
      <c r="AJ74" s="4">
        <v>121</v>
      </c>
      <c r="AK74" s="4">
        <v>122</v>
      </c>
      <c r="AL74" s="4">
        <v>5.3</v>
      </c>
      <c r="AM74" s="4">
        <v>142</v>
      </c>
      <c r="AN74" s="4" t="s">
        <v>155</v>
      </c>
      <c r="AO74" s="4">
        <v>2</v>
      </c>
      <c r="AP74" s="5">
        <v>0.62938657407407406</v>
      </c>
      <c r="AQ74" s="4">
        <v>47.163148</v>
      </c>
      <c r="AR74" s="4">
        <v>-88.484190999999996</v>
      </c>
      <c r="AS74" s="4">
        <v>318.39999999999998</v>
      </c>
      <c r="AT74" s="4">
        <v>42.7</v>
      </c>
      <c r="AU74" s="4">
        <v>12</v>
      </c>
      <c r="AV74" s="4">
        <v>11</v>
      </c>
      <c r="AW74" s="4" t="s">
        <v>416</v>
      </c>
      <c r="AX74" s="4">
        <v>1.2911109999999999</v>
      </c>
      <c r="AY74" s="4">
        <v>1.0088889999999999</v>
      </c>
      <c r="AZ74" s="4">
        <v>1.993333</v>
      </c>
      <c r="BA74" s="4">
        <v>11.154</v>
      </c>
      <c r="BB74" s="4">
        <v>12.84</v>
      </c>
      <c r="BC74" s="4">
        <v>1.1499999999999999</v>
      </c>
      <c r="BD74" s="4">
        <v>15.282</v>
      </c>
      <c r="BE74" s="4">
        <v>2383.1280000000002</v>
      </c>
      <c r="BF74" s="4">
        <v>20.652000000000001</v>
      </c>
      <c r="BG74" s="4">
        <v>5.21</v>
      </c>
      <c r="BH74" s="4">
        <v>0.50800000000000001</v>
      </c>
      <c r="BI74" s="4">
        <v>5.718</v>
      </c>
      <c r="BJ74" s="4">
        <v>4.0220000000000002</v>
      </c>
      <c r="BK74" s="4">
        <v>0.39200000000000002</v>
      </c>
      <c r="BL74" s="4">
        <v>4.4139999999999997</v>
      </c>
      <c r="BM74" s="4">
        <v>1.728</v>
      </c>
      <c r="BQ74" s="4">
        <v>120.768</v>
      </c>
      <c r="BR74" s="4">
        <v>0.47382999999999997</v>
      </c>
      <c r="BS74" s="4">
        <v>-5</v>
      </c>
      <c r="BT74" s="4">
        <v>0.25896799999999998</v>
      </c>
      <c r="BU74" s="4">
        <v>11.579221</v>
      </c>
      <c r="BV74" s="4">
        <v>5.2311540000000001</v>
      </c>
      <c r="BW74" s="4">
        <f t="shared" si="10"/>
        <v>3.0592301881999999</v>
      </c>
      <c r="BY74" s="4">
        <f t="shared" si="11"/>
        <v>21297.640231541682</v>
      </c>
      <c r="BZ74" s="4">
        <f t="shared" si="12"/>
        <v>184.56367684060564</v>
      </c>
      <c r="CA74" s="4">
        <f t="shared" si="13"/>
        <v>35.943981612091605</v>
      </c>
      <c r="CB74" s="4">
        <f t="shared" si="14"/>
        <v>15.4428643027584</v>
      </c>
    </row>
    <row r="75" spans="1:80" x14ac:dyDescent="0.25">
      <c r="A75" s="2">
        <v>42803</v>
      </c>
      <c r="B75" s="3">
        <v>0.42069240740740743</v>
      </c>
      <c r="C75" s="4">
        <v>12.971</v>
      </c>
      <c r="D75" s="4">
        <v>5.4699999999999999E-2</v>
      </c>
      <c r="E75" s="4">
        <v>546.90893900000003</v>
      </c>
      <c r="F75" s="4">
        <v>303.7</v>
      </c>
      <c r="G75" s="4">
        <v>14.3</v>
      </c>
      <c r="H75" s="4">
        <v>232.3</v>
      </c>
      <c r="J75" s="4">
        <v>0.82</v>
      </c>
      <c r="K75" s="4">
        <v>0.86809999999999998</v>
      </c>
      <c r="L75" s="4">
        <v>11.2598</v>
      </c>
      <c r="M75" s="4">
        <v>4.7500000000000001E-2</v>
      </c>
      <c r="N75" s="4">
        <v>263.61169999999998</v>
      </c>
      <c r="O75" s="4">
        <v>12.445</v>
      </c>
      <c r="P75" s="4">
        <v>276.10000000000002</v>
      </c>
      <c r="Q75" s="4">
        <v>203.5831</v>
      </c>
      <c r="R75" s="4">
        <v>9.6110000000000007</v>
      </c>
      <c r="S75" s="4">
        <v>213.2</v>
      </c>
      <c r="T75" s="4">
        <v>232.29580000000001</v>
      </c>
      <c r="W75" s="4">
        <v>0</v>
      </c>
      <c r="X75" s="4">
        <v>0.7137</v>
      </c>
      <c r="Y75" s="4">
        <v>12.4</v>
      </c>
      <c r="Z75" s="4">
        <v>848</v>
      </c>
      <c r="AA75" s="4">
        <v>861</v>
      </c>
      <c r="AB75" s="4">
        <v>849</v>
      </c>
      <c r="AC75" s="4">
        <v>70.8</v>
      </c>
      <c r="AD75" s="4">
        <v>12.26</v>
      </c>
      <c r="AE75" s="4">
        <v>0.28000000000000003</v>
      </c>
      <c r="AF75" s="4">
        <v>982</v>
      </c>
      <c r="AG75" s="4">
        <v>-6</v>
      </c>
      <c r="AH75" s="4">
        <v>10</v>
      </c>
      <c r="AI75" s="4">
        <v>13</v>
      </c>
      <c r="AJ75" s="4">
        <v>120.2</v>
      </c>
      <c r="AK75" s="4">
        <v>122</v>
      </c>
      <c r="AL75" s="4">
        <v>5.3</v>
      </c>
      <c r="AM75" s="4">
        <v>142</v>
      </c>
      <c r="AN75" s="4" t="s">
        <v>155</v>
      </c>
      <c r="AO75" s="4">
        <v>2</v>
      </c>
      <c r="AP75" s="5">
        <v>0.62939814814814821</v>
      </c>
      <c r="AQ75" s="4">
        <v>47.163311</v>
      </c>
      <c r="AR75" s="4">
        <v>-88.484288000000006</v>
      </c>
      <c r="AS75" s="4">
        <v>319.3</v>
      </c>
      <c r="AT75" s="4">
        <v>42.8</v>
      </c>
      <c r="AU75" s="4">
        <v>12</v>
      </c>
      <c r="AV75" s="4">
        <v>11</v>
      </c>
      <c r="AW75" s="4" t="s">
        <v>416</v>
      </c>
      <c r="AX75" s="4">
        <v>1.397702</v>
      </c>
      <c r="AY75" s="4">
        <v>1.390809</v>
      </c>
      <c r="AZ75" s="4">
        <v>2.293107</v>
      </c>
      <c r="BA75" s="4">
        <v>11.154</v>
      </c>
      <c r="BB75" s="4">
        <v>12.91</v>
      </c>
      <c r="BC75" s="4">
        <v>1.1599999999999999</v>
      </c>
      <c r="BD75" s="4">
        <v>15.194000000000001</v>
      </c>
      <c r="BE75" s="4">
        <v>2404.6799999999998</v>
      </c>
      <c r="BF75" s="4">
        <v>6.4530000000000003</v>
      </c>
      <c r="BG75" s="4">
        <v>5.8959999999999999</v>
      </c>
      <c r="BH75" s="4">
        <v>0.27800000000000002</v>
      </c>
      <c r="BI75" s="4">
        <v>6.1740000000000004</v>
      </c>
      <c r="BJ75" s="4">
        <v>4.5529999999999999</v>
      </c>
      <c r="BK75" s="4">
        <v>0.215</v>
      </c>
      <c r="BL75" s="4">
        <v>4.7679999999999998</v>
      </c>
      <c r="BM75" s="4">
        <v>2.0571000000000002</v>
      </c>
      <c r="BQ75" s="4">
        <v>110.82899999999999</v>
      </c>
      <c r="BR75" s="4">
        <v>0.486174</v>
      </c>
      <c r="BS75" s="4">
        <v>-5</v>
      </c>
      <c r="BT75" s="4">
        <v>0.25724200000000003</v>
      </c>
      <c r="BU75" s="4">
        <v>11.880877999999999</v>
      </c>
      <c r="BV75" s="4">
        <v>5.196288</v>
      </c>
      <c r="BW75" s="4">
        <f t="shared" ref="BW75:BW138" si="15">BU75*0.2642</f>
        <v>3.1389279675999995</v>
      </c>
      <c r="BY75" s="4">
        <f t="shared" ref="BY75:BY138" si="16">BE75*$BU75*0.7718</f>
        <v>22050.101953437068</v>
      </c>
      <c r="BZ75" s="4">
        <f t="shared" ref="BZ75:BZ138" si="17">BF75*$BU75*0.7718</f>
        <v>59.171826565501199</v>
      </c>
      <c r="CA75" s="4">
        <f t="shared" ref="CA75:CA138" si="18">BJ75*$BU75*0.7718</f>
        <v>41.749469448741202</v>
      </c>
      <c r="CB75" s="4">
        <f t="shared" ref="CB75:CB138" si="19">BM75*$BU75*0.7718</f>
        <v>18.862910960466841</v>
      </c>
    </row>
    <row r="76" spans="1:80" x14ac:dyDescent="0.25">
      <c r="A76" s="2">
        <v>42803</v>
      </c>
      <c r="B76" s="3">
        <v>0.42070398148148147</v>
      </c>
      <c r="C76" s="4">
        <v>13.417999999999999</v>
      </c>
      <c r="D76" s="4">
        <v>2.1399999999999999E-2</v>
      </c>
      <c r="E76" s="4">
        <v>213.723917</v>
      </c>
      <c r="F76" s="4">
        <v>323.39999999999998</v>
      </c>
      <c r="G76" s="4">
        <v>12.1</v>
      </c>
      <c r="H76" s="4">
        <v>194.7</v>
      </c>
      <c r="J76" s="4">
        <v>0.77</v>
      </c>
      <c r="K76" s="4">
        <v>0.86439999999999995</v>
      </c>
      <c r="L76" s="4">
        <v>11.598699999999999</v>
      </c>
      <c r="M76" s="4">
        <v>1.8499999999999999E-2</v>
      </c>
      <c r="N76" s="4">
        <v>279.58339999999998</v>
      </c>
      <c r="O76" s="4">
        <v>10.489599999999999</v>
      </c>
      <c r="P76" s="4">
        <v>290.10000000000002</v>
      </c>
      <c r="Q76" s="4">
        <v>215.95079999999999</v>
      </c>
      <c r="R76" s="4">
        <v>8.1021999999999998</v>
      </c>
      <c r="S76" s="4">
        <v>224.1</v>
      </c>
      <c r="T76" s="4">
        <v>194.72069999999999</v>
      </c>
      <c r="W76" s="4">
        <v>0</v>
      </c>
      <c r="X76" s="4">
        <v>0.66739999999999999</v>
      </c>
      <c r="Y76" s="4">
        <v>12.4</v>
      </c>
      <c r="Z76" s="4">
        <v>847</v>
      </c>
      <c r="AA76" s="4">
        <v>860</v>
      </c>
      <c r="AB76" s="4">
        <v>849</v>
      </c>
      <c r="AC76" s="4">
        <v>71</v>
      </c>
      <c r="AD76" s="4">
        <v>12.31</v>
      </c>
      <c r="AE76" s="4">
        <v>0.28000000000000003</v>
      </c>
      <c r="AF76" s="4">
        <v>982</v>
      </c>
      <c r="AG76" s="4">
        <v>-6</v>
      </c>
      <c r="AH76" s="4">
        <v>10</v>
      </c>
      <c r="AI76" s="4">
        <v>13</v>
      </c>
      <c r="AJ76" s="4">
        <v>120</v>
      </c>
      <c r="AK76" s="4">
        <v>122</v>
      </c>
      <c r="AL76" s="4">
        <v>5.4</v>
      </c>
      <c r="AM76" s="4">
        <v>142</v>
      </c>
      <c r="AN76" s="4" t="s">
        <v>155</v>
      </c>
      <c r="AO76" s="4">
        <v>2</v>
      </c>
      <c r="AP76" s="5">
        <v>0.62940972222222225</v>
      </c>
      <c r="AQ76" s="4">
        <v>47.163457000000001</v>
      </c>
      <c r="AR76" s="4">
        <v>-88.484412000000006</v>
      </c>
      <c r="AS76" s="4">
        <v>318.89999999999998</v>
      </c>
      <c r="AT76" s="4">
        <v>42</v>
      </c>
      <c r="AU76" s="4">
        <v>12</v>
      </c>
      <c r="AV76" s="4">
        <v>11</v>
      </c>
      <c r="AW76" s="4" t="s">
        <v>416</v>
      </c>
      <c r="AX76" s="4">
        <v>1.692807</v>
      </c>
      <c r="AY76" s="4">
        <v>1.595205</v>
      </c>
      <c r="AZ76" s="4">
        <v>2.5928070000000001</v>
      </c>
      <c r="BA76" s="4">
        <v>11.154</v>
      </c>
      <c r="BB76" s="4">
        <v>12.54</v>
      </c>
      <c r="BC76" s="4">
        <v>1.1200000000000001</v>
      </c>
      <c r="BD76" s="4">
        <v>15.683999999999999</v>
      </c>
      <c r="BE76" s="4">
        <v>2411.6669999999999</v>
      </c>
      <c r="BF76" s="4">
        <v>2.4449999999999998</v>
      </c>
      <c r="BG76" s="4">
        <v>6.0880000000000001</v>
      </c>
      <c r="BH76" s="4">
        <v>0.22800000000000001</v>
      </c>
      <c r="BI76" s="4">
        <v>6.3159999999999998</v>
      </c>
      <c r="BJ76" s="4">
        <v>4.702</v>
      </c>
      <c r="BK76" s="4">
        <v>0.17599999999999999</v>
      </c>
      <c r="BL76" s="4">
        <v>4.8789999999999996</v>
      </c>
      <c r="BM76" s="4">
        <v>1.6788000000000001</v>
      </c>
      <c r="BQ76" s="4">
        <v>100.90600000000001</v>
      </c>
      <c r="BR76" s="4">
        <v>0.51264399999999999</v>
      </c>
      <c r="BS76" s="4">
        <v>-5</v>
      </c>
      <c r="BT76" s="4">
        <v>0.25548399999999999</v>
      </c>
      <c r="BU76" s="4">
        <v>12.527737999999999</v>
      </c>
      <c r="BV76" s="4">
        <v>5.1607770000000004</v>
      </c>
      <c r="BW76" s="4">
        <f t="shared" si="15"/>
        <v>3.3098283795999999</v>
      </c>
      <c r="BY76" s="4">
        <f t="shared" si="16"/>
        <v>23318.186803994064</v>
      </c>
      <c r="BZ76" s="4">
        <f t="shared" si="17"/>
        <v>23.640480520637997</v>
      </c>
      <c r="CA76" s="4">
        <f t="shared" si="18"/>
        <v>45.4632063018568</v>
      </c>
      <c r="CB76" s="4">
        <f t="shared" si="19"/>
        <v>16.232163066685921</v>
      </c>
    </row>
    <row r="77" spans="1:80" x14ac:dyDescent="0.25">
      <c r="A77" s="2">
        <v>42803</v>
      </c>
      <c r="B77" s="3">
        <v>0.42071555555555556</v>
      </c>
      <c r="C77" s="4">
        <v>13.632</v>
      </c>
      <c r="D77" s="4">
        <v>7.7999999999999996E-3</v>
      </c>
      <c r="E77" s="4">
        <v>78.330494000000002</v>
      </c>
      <c r="F77" s="4">
        <v>354</v>
      </c>
      <c r="G77" s="4">
        <v>11.2</v>
      </c>
      <c r="H77" s="4">
        <v>157.80000000000001</v>
      </c>
      <c r="J77" s="4">
        <v>0.7</v>
      </c>
      <c r="K77" s="4">
        <v>0.86260000000000003</v>
      </c>
      <c r="L77" s="4">
        <v>11.759499999999999</v>
      </c>
      <c r="M77" s="4">
        <v>6.7999999999999996E-3</v>
      </c>
      <c r="N77" s="4">
        <v>305.3349</v>
      </c>
      <c r="O77" s="4">
        <v>9.6374999999999993</v>
      </c>
      <c r="P77" s="4">
        <v>315</v>
      </c>
      <c r="Q77" s="4">
        <v>235.84950000000001</v>
      </c>
      <c r="R77" s="4">
        <v>7.4443000000000001</v>
      </c>
      <c r="S77" s="4">
        <v>243.3</v>
      </c>
      <c r="T77" s="4">
        <v>157.84610000000001</v>
      </c>
      <c r="W77" s="4">
        <v>0</v>
      </c>
      <c r="X77" s="4">
        <v>0.6038</v>
      </c>
      <c r="Y77" s="4">
        <v>12.3</v>
      </c>
      <c r="Z77" s="4">
        <v>847</v>
      </c>
      <c r="AA77" s="4">
        <v>860</v>
      </c>
      <c r="AB77" s="4">
        <v>850</v>
      </c>
      <c r="AC77" s="4">
        <v>71</v>
      </c>
      <c r="AD77" s="4">
        <v>12.32</v>
      </c>
      <c r="AE77" s="4">
        <v>0.28000000000000003</v>
      </c>
      <c r="AF77" s="4">
        <v>981</v>
      </c>
      <c r="AG77" s="4">
        <v>-6</v>
      </c>
      <c r="AH77" s="4">
        <v>10</v>
      </c>
      <c r="AI77" s="4">
        <v>13</v>
      </c>
      <c r="AJ77" s="4">
        <v>120.8</v>
      </c>
      <c r="AK77" s="4">
        <v>122.8</v>
      </c>
      <c r="AL77" s="4">
        <v>5.2</v>
      </c>
      <c r="AM77" s="4">
        <v>142</v>
      </c>
      <c r="AN77" s="4" t="s">
        <v>155</v>
      </c>
      <c r="AO77" s="4">
        <v>2</v>
      </c>
      <c r="AP77" s="5">
        <v>0.62942129629629628</v>
      </c>
      <c r="AQ77" s="4">
        <v>47.163592000000001</v>
      </c>
      <c r="AR77" s="4">
        <v>-88.484558000000007</v>
      </c>
      <c r="AS77" s="4">
        <v>319</v>
      </c>
      <c r="AT77" s="4">
        <v>41.4</v>
      </c>
      <c r="AU77" s="4">
        <v>12</v>
      </c>
      <c r="AV77" s="4">
        <v>11</v>
      </c>
      <c r="AW77" s="4" t="s">
        <v>416</v>
      </c>
      <c r="AX77" s="4">
        <v>1.7</v>
      </c>
      <c r="AY77" s="4">
        <v>1.6975020000000001</v>
      </c>
      <c r="AZ77" s="4">
        <v>2.6975020000000001</v>
      </c>
      <c r="BA77" s="4">
        <v>11.154</v>
      </c>
      <c r="BB77" s="4">
        <v>12.37</v>
      </c>
      <c r="BC77" s="4">
        <v>1.1100000000000001</v>
      </c>
      <c r="BD77" s="4">
        <v>15.926</v>
      </c>
      <c r="BE77" s="4">
        <v>2414.826</v>
      </c>
      <c r="BF77" s="4">
        <v>0.88300000000000001</v>
      </c>
      <c r="BG77" s="4">
        <v>6.5659999999999998</v>
      </c>
      <c r="BH77" s="4">
        <v>0.20699999999999999</v>
      </c>
      <c r="BI77" s="4">
        <v>6.7729999999999997</v>
      </c>
      <c r="BJ77" s="4">
        <v>5.0720000000000001</v>
      </c>
      <c r="BK77" s="4">
        <v>0.16</v>
      </c>
      <c r="BL77" s="4">
        <v>5.2320000000000002</v>
      </c>
      <c r="BM77" s="4">
        <v>1.3440000000000001</v>
      </c>
      <c r="BQ77" s="4">
        <v>90.16</v>
      </c>
      <c r="BR77" s="4">
        <v>0.56167699999999998</v>
      </c>
      <c r="BS77" s="4">
        <v>-5</v>
      </c>
      <c r="BT77" s="4">
        <v>0.251971</v>
      </c>
      <c r="BU77" s="4">
        <v>13.725989999999999</v>
      </c>
      <c r="BV77" s="4">
        <v>5.0898149999999998</v>
      </c>
      <c r="BW77" s="4">
        <f t="shared" si="15"/>
        <v>3.6264065579999998</v>
      </c>
      <c r="BY77" s="4">
        <f t="shared" si="16"/>
        <v>25581.988275909731</v>
      </c>
      <c r="BZ77" s="4">
        <f t="shared" si="17"/>
        <v>9.3542539494060009</v>
      </c>
      <c r="CA77" s="4">
        <f t="shared" si="18"/>
        <v>53.731343183904002</v>
      </c>
      <c r="CB77" s="4">
        <f t="shared" si="19"/>
        <v>14.237958446208001</v>
      </c>
    </row>
    <row r="78" spans="1:80" x14ac:dyDescent="0.25">
      <c r="A78" s="2">
        <v>42803</v>
      </c>
      <c r="B78" s="3">
        <v>0.4207271296296296</v>
      </c>
      <c r="C78" s="4">
        <v>13.824</v>
      </c>
      <c r="D78" s="4">
        <v>1.29E-2</v>
      </c>
      <c r="E78" s="4">
        <v>129.068826</v>
      </c>
      <c r="F78" s="4">
        <v>383.9</v>
      </c>
      <c r="G78" s="4">
        <v>5.8</v>
      </c>
      <c r="H78" s="4">
        <v>141.5</v>
      </c>
      <c r="J78" s="4">
        <v>0.92</v>
      </c>
      <c r="K78" s="4">
        <v>0.86080000000000001</v>
      </c>
      <c r="L78" s="4">
        <v>11.9002</v>
      </c>
      <c r="M78" s="4">
        <v>1.11E-2</v>
      </c>
      <c r="N78" s="4">
        <v>330.43970000000002</v>
      </c>
      <c r="O78" s="4">
        <v>4.9927999999999999</v>
      </c>
      <c r="P78" s="4">
        <v>335.4</v>
      </c>
      <c r="Q78" s="4">
        <v>255.23509999999999</v>
      </c>
      <c r="R78" s="4">
        <v>3.8565</v>
      </c>
      <c r="S78" s="4">
        <v>259.10000000000002</v>
      </c>
      <c r="T78" s="4">
        <v>141.4649</v>
      </c>
      <c r="W78" s="4">
        <v>0</v>
      </c>
      <c r="X78" s="4">
        <v>0.79020000000000001</v>
      </c>
      <c r="Y78" s="4">
        <v>12.4</v>
      </c>
      <c r="Z78" s="4">
        <v>847</v>
      </c>
      <c r="AA78" s="4">
        <v>860</v>
      </c>
      <c r="AB78" s="4">
        <v>848</v>
      </c>
      <c r="AC78" s="4">
        <v>71</v>
      </c>
      <c r="AD78" s="4">
        <v>12.31</v>
      </c>
      <c r="AE78" s="4">
        <v>0.28000000000000003</v>
      </c>
      <c r="AF78" s="4">
        <v>982</v>
      </c>
      <c r="AG78" s="4">
        <v>-6</v>
      </c>
      <c r="AH78" s="4">
        <v>10</v>
      </c>
      <c r="AI78" s="4">
        <v>13</v>
      </c>
      <c r="AJ78" s="4">
        <v>121</v>
      </c>
      <c r="AK78" s="4">
        <v>122.2</v>
      </c>
      <c r="AL78" s="4">
        <v>5.2</v>
      </c>
      <c r="AM78" s="4">
        <v>142</v>
      </c>
      <c r="AN78" s="4" t="s">
        <v>155</v>
      </c>
      <c r="AO78" s="4">
        <v>2</v>
      </c>
      <c r="AP78" s="5">
        <v>0.62943287037037032</v>
      </c>
      <c r="AQ78" s="4">
        <v>47.163733000000001</v>
      </c>
      <c r="AR78" s="4">
        <v>-88.484701000000001</v>
      </c>
      <c r="AS78" s="4">
        <v>319.10000000000002</v>
      </c>
      <c r="AT78" s="4">
        <v>42.3</v>
      </c>
      <c r="AU78" s="4">
        <v>12</v>
      </c>
      <c r="AV78" s="4">
        <v>11</v>
      </c>
      <c r="AW78" s="4" t="s">
        <v>416</v>
      </c>
      <c r="AX78" s="4">
        <v>0.92077900000000001</v>
      </c>
      <c r="AY78" s="4">
        <v>1.3103899999999999</v>
      </c>
      <c r="AZ78" s="4">
        <v>1.628571</v>
      </c>
      <c r="BA78" s="4">
        <v>11.154</v>
      </c>
      <c r="BB78" s="4">
        <v>12.21</v>
      </c>
      <c r="BC78" s="4">
        <v>1.0900000000000001</v>
      </c>
      <c r="BD78" s="4">
        <v>16.167000000000002</v>
      </c>
      <c r="BE78" s="4">
        <v>2414.232</v>
      </c>
      <c r="BF78" s="4">
        <v>1.4350000000000001</v>
      </c>
      <c r="BG78" s="4">
        <v>7.02</v>
      </c>
      <c r="BH78" s="4">
        <v>0.106</v>
      </c>
      <c r="BI78" s="4">
        <v>7.1260000000000003</v>
      </c>
      <c r="BJ78" s="4">
        <v>5.423</v>
      </c>
      <c r="BK78" s="4">
        <v>8.2000000000000003E-2</v>
      </c>
      <c r="BL78" s="4">
        <v>5.5039999999999996</v>
      </c>
      <c r="BM78" s="4">
        <v>1.19</v>
      </c>
      <c r="BQ78" s="4">
        <v>116.568</v>
      </c>
      <c r="BR78" s="4">
        <v>0.579789</v>
      </c>
      <c r="BS78" s="4">
        <v>-5</v>
      </c>
      <c r="BT78" s="4">
        <v>0.25175799999999998</v>
      </c>
      <c r="BU78" s="4">
        <v>14.168589000000001</v>
      </c>
      <c r="BV78" s="4">
        <v>5.0855069999999998</v>
      </c>
      <c r="BW78" s="4">
        <f t="shared" si="15"/>
        <v>3.7433412138</v>
      </c>
      <c r="BY78" s="4">
        <f t="shared" si="16"/>
        <v>26400.392207884532</v>
      </c>
      <c r="BZ78" s="4">
        <f t="shared" si="17"/>
        <v>15.692179880937003</v>
      </c>
      <c r="CA78" s="4">
        <f t="shared" si="18"/>
        <v>59.302224037854607</v>
      </c>
      <c r="CB78" s="4">
        <f t="shared" si="19"/>
        <v>13.013027218338001</v>
      </c>
    </row>
    <row r="79" spans="1:80" x14ac:dyDescent="0.25">
      <c r="A79" s="2">
        <v>42803</v>
      </c>
      <c r="B79" s="3">
        <v>0.42073870370370375</v>
      </c>
      <c r="C79" s="4">
        <v>14.473000000000001</v>
      </c>
      <c r="D79" s="4">
        <v>0.34699999999999998</v>
      </c>
      <c r="E79" s="4">
        <v>3470.1443119999999</v>
      </c>
      <c r="F79" s="4">
        <v>407.3</v>
      </c>
      <c r="G79" s="4">
        <v>5.7</v>
      </c>
      <c r="H79" s="4">
        <v>138.6</v>
      </c>
      <c r="J79" s="4">
        <v>1.1000000000000001</v>
      </c>
      <c r="K79" s="4">
        <v>0.85170000000000001</v>
      </c>
      <c r="L79" s="4">
        <v>12.326499999999999</v>
      </c>
      <c r="M79" s="4">
        <v>0.29559999999999997</v>
      </c>
      <c r="N79" s="4">
        <v>346.92919999999998</v>
      </c>
      <c r="O79" s="4">
        <v>4.8547000000000002</v>
      </c>
      <c r="P79" s="4">
        <v>351.8</v>
      </c>
      <c r="Q79" s="4">
        <v>267.96879999999999</v>
      </c>
      <c r="R79" s="4">
        <v>3.7498</v>
      </c>
      <c r="S79" s="4">
        <v>271.7</v>
      </c>
      <c r="T79" s="4">
        <v>138.63999999999999</v>
      </c>
      <c r="W79" s="4">
        <v>0</v>
      </c>
      <c r="X79" s="4">
        <v>0.93689999999999996</v>
      </c>
      <c r="Y79" s="4">
        <v>12.4</v>
      </c>
      <c r="Z79" s="4">
        <v>846</v>
      </c>
      <c r="AA79" s="4">
        <v>861</v>
      </c>
      <c r="AB79" s="4">
        <v>848</v>
      </c>
      <c r="AC79" s="4">
        <v>71</v>
      </c>
      <c r="AD79" s="4">
        <v>12.31</v>
      </c>
      <c r="AE79" s="4">
        <v>0.28000000000000003</v>
      </c>
      <c r="AF79" s="4">
        <v>982</v>
      </c>
      <c r="AG79" s="4">
        <v>-6</v>
      </c>
      <c r="AH79" s="4">
        <v>9.2420000000000009</v>
      </c>
      <c r="AI79" s="4">
        <v>13</v>
      </c>
      <c r="AJ79" s="4">
        <v>121</v>
      </c>
      <c r="AK79" s="4">
        <v>122</v>
      </c>
      <c r="AL79" s="4">
        <v>5.5</v>
      </c>
      <c r="AM79" s="4">
        <v>142</v>
      </c>
      <c r="AN79" s="4" t="s">
        <v>155</v>
      </c>
      <c r="AO79" s="4">
        <v>2</v>
      </c>
      <c r="AP79" s="5">
        <v>0.62944444444444447</v>
      </c>
      <c r="AQ79" s="4">
        <v>47.163873000000002</v>
      </c>
      <c r="AR79" s="4">
        <v>-88.484864000000002</v>
      </c>
      <c r="AS79" s="4">
        <v>319</v>
      </c>
      <c r="AT79" s="4">
        <v>43.8</v>
      </c>
      <c r="AU79" s="4">
        <v>12</v>
      </c>
      <c r="AV79" s="4">
        <v>12</v>
      </c>
      <c r="AW79" s="4" t="s">
        <v>404</v>
      </c>
      <c r="AX79" s="4">
        <v>0.80269699999999999</v>
      </c>
      <c r="AY79" s="4">
        <v>1.3</v>
      </c>
      <c r="AZ79" s="4">
        <v>1.5026969999999999</v>
      </c>
      <c r="BA79" s="4">
        <v>11.154</v>
      </c>
      <c r="BB79" s="4">
        <v>11.41</v>
      </c>
      <c r="BC79" s="4">
        <v>1.02</v>
      </c>
      <c r="BD79" s="4">
        <v>17.411999999999999</v>
      </c>
      <c r="BE79" s="4">
        <v>2359.6570000000002</v>
      </c>
      <c r="BF79" s="4">
        <v>36.01</v>
      </c>
      <c r="BG79" s="4">
        <v>6.9550000000000001</v>
      </c>
      <c r="BH79" s="4">
        <v>9.7000000000000003E-2</v>
      </c>
      <c r="BI79" s="4">
        <v>7.0519999999999996</v>
      </c>
      <c r="BJ79" s="4">
        <v>5.3719999999999999</v>
      </c>
      <c r="BK79" s="4">
        <v>7.4999999999999997E-2</v>
      </c>
      <c r="BL79" s="4">
        <v>5.4470000000000001</v>
      </c>
      <c r="BM79" s="4">
        <v>1.1005</v>
      </c>
      <c r="BQ79" s="4">
        <v>130.40199999999999</v>
      </c>
      <c r="BR79" s="4">
        <v>0.61359399999999997</v>
      </c>
      <c r="BS79" s="4">
        <v>-5</v>
      </c>
      <c r="BT79" s="4">
        <v>0.25048399999999998</v>
      </c>
      <c r="BU79" s="4">
        <v>14.994702999999999</v>
      </c>
      <c r="BV79" s="4">
        <v>5.0597770000000004</v>
      </c>
      <c r="BW79" s="4">
        <f t="shared" si="15"/>
        <v>3.9616005325999999</v>
      </c>
      <c r="BY79" s="4">
        <f t="shared" si="16"/>
        <v>27308.10228120504</v>
      </c>
      <c r="BZ79" s="4">
        <f t="shared" si="17"/>
        <v>416.74055303215397</v>
      </c>
      <c r="CA79" s="4">
        <f t="shared" si="18"/>
        <v>62.169682057448796</v>
      </c>
      <c r="CB79" s="4">
        <f t="shared" si="19"/>
        <v>12.735989408827701</v>
      </c>
    </row>
    <row r="80" spans="1:80" x14ac:dyDescent="0.25">
      <c r="A80" s="2">
        <v>42803</v>
      </c>
      <c r="B80" s="3">
        <v>0.42075027777777779</v>
      </c>
      <c r="C80" s="4">
        <v>14.045</v>
      </c>
      <c r="D80" s="4">
        <v>1.4879</v>
      </c>
      <c r="E80" s="4">
        <v>14878.740426</v>
      </c>
      <c r="F80" s="4">
        <v>411.9</v>
      </c>
      <c r="G80" s="4">
        <v>10.7</v>
      </c>
      <c r="H80" s="4">
        <v>185.9</v>
      </c>
      <c r="J80" s="4">
        <v>1.32</v>
      </c>
      <c r="K80" s="4">
        <v>0.84360000000000002</v>
      </c>
      <c r="L80" s="4">
        <v>11.849299999999999</v>
      </c>
      <c r="M80" s="4">
        <v>1.2552000000000001</v>
      </c>
      <c r="N80" s="4">
        <v>347.4563</v>
      </c>
      <c r="O80" s="4">
        <v>9.0269999999999992</v>
      </c>
      <c r="P80" s="4">
        <v>356.5</v>
      </c>
      <c r="Q80" s="4">
        <v>268.3759</v>
      </c>
      <c r="R80" s="4">
        <v>6.9725000000000001</v>
      </c>
      <c r="S80" s="4">
        <v>275.3</v>
      </c>
      <c r="T80" s="4">
        <v>185.87200000000001</v>
      </c>
      <c r="W80" s="4">
        <v>0</v>
      </c>
      <c r="X80" s="4">
        <v>1.1143000000000001</v>
      </c>
      <c r="Y80" s="4">
        <v>12.4</v>
      </c>
      <c r="Z80" s="4">
        <v>847</v>
      </c>
      <c r="AA80" s="4">
        <v>859</v>
      </c>
      <c r="AB80" s="4">
        <v>849</v>
      </c>
      <c r="AC80" s="4">
        <v>71</v>
      </c>
      <c r="AD80" s="4">
        <v>12.31</v>
      </c>
      <c r="AE80" s="4">
        <v>0.28000000000000003</v>
      </c>
      <c r="AF80" s="4">
        <v>982</v>
      </c>
      <c r="AG80" s="4">
        <v>-6</v>
      </c>
      <c r="AH80" s="4">
        <v>9.7579999999999991</v>
      </c>
      <c r="AI80" s="4">
        <v>13</v>
      </c>
      <c r="AJ80" s="4">
        <v>121</v>
      </c>
      <c r="AK80" s="4">
        <v>121.2</v>
      </c>
      <c r="AL80" s="4">
        <v>5.4</v>
      </c>
      <c r="AM80" s="4">
        <v>142</v>
      </c>
      <c r="AN80" s="4" t="s">
        <v>155</v>
      </c>
      <c r="AO80" s="4">
        <v>2</v>
      </c>
      <c r="AP80" s="5">
        <v>0.62945601851851851</v>
      </c>
      <c r="AQ80" s="4">
        <v>47.163998999999997</v>
      </c>
      <c r="AR80" s="4">
        <v>-88.485048000000006</v>
      </c>
      <c r="AS80" s="4">
        <v>319</v>
      </c>
      <c r="AT80" s="4">
        <v>43.8</v>
      </c>
      <c r="AU80" s="4">
        <v>12</v>
      </c>
      <c r="AV80" s="4">
        <v>12</v>
      </c>
      <c r="AW80" s="4" t="s">
        <v>404</v>
      </c>
      <c r="AX80" s="4">
        <v>0.8</v>
      </c>
      <c r="AY80" s="4">
        <v>1.3</v>
      </c>
      <c r="AZ80" s="4">
        <v>1.5</v>
      </c>
      <c r="BA80" s="4">
        <v>11.154</v>
      </c>
      <c r="BB80" s="4">
        <v>10.8</v>
      </c>
      <c r="BC80" s="4">
        <v>0.97</v>
      </c>
      <c r="BD80" s="4">
        <v>18.533999999999999</v>
      </c>
      <c r="BE80" s="4">
        <v>2183.8049999999998</v>
      </c>
      <c r="BF80" s="4">
        <v>147.24</v>
      </c>
      <c r="BG80" s="4">
        <v>6.7060000000000004</v>
      </c>
      <c r="BH80" s="4">
        <v>0.17399999999999999</v>
      </c>
      <c r="BI80" s="4">
        <v>6.88</v>
      </c>
      <c r="BJ80" s="4">
        <v>5.18</v>
      </c>
      <c r="BK80" s="4">
        <v>0.13500000000000001</v>
      </c>
      <c r="BL80" s="4">
        <v>5.3140000000000001</v>
      </c>
      <c r="BM80" s="4">
        <v>1.4204000000000001</v>
      </c>
      <c r="BQ80" s="4">
        <v>149.327</v>
      </c>
      <c r="BR80" s="4">
        <v>0.67402799999999996</v>
      </c>
      <c r="BS80" s="4">
        <v>-5</v>
      </c>
      <c r="BT80" s="4">
        <v>0.25</v>
      </c>
      <c r="BU80" s="4">
        <v>16.471558999999999</v>
      </c>
      <c r="BV80" s="4">
        <v>5.05</v>
      </c>
      <c r="BW80" s="4">
        <f t="shared" si="15"/>
        <v>4.3517858877999993</v>
      </c>
      <c r="BY80" s="4">
        <f t="shared" si="16"/>
        <v>27762.165345759739</v>
      </c>
      <c r="BZ80" s="4">
        <f t="shared" si="17"/>
        <v>1871.8251975380883</v>
      </c>
      <c r="CA80" s="4">
        <f t="shared" si="18"/>
        <v>65.852041043515996</v>
      </c>
      <c r="CB80" s="4">
        <f t="shared" si="19"/>
        <v>18.05718901509848</v>
      </c>
    </row>
    <row r="81" spans="1:80" x14ac:dyDescent="0.25">
      <c r="A81" s="2">
        <v>42803</v>
      </c>
      <c r="B81" s="3">
        <v>0.42076185185185189</v>
      </c>
      <c r="C81" s="4">
        <v>13.474</v>
      </c>
      <c r="D81" s="4">
        <v>1.8887</v>
      </c>
      <c r="E81" s="4">
        <v>18887.251064</v>
      </c>
      <c r="F81" s="4">
        <v>383.8</v>
      </c>
      <c r="G81" s="4">
        <v>10.7</v>
      </c>
      <c r="H81" s="4">
        <v>286.39999999999998</v>
      </c>
      <c r="J81" s="4">
        <v>1.48</v>
      </c>
      <c r="K81" s="4">
        <v>0.84440000000000004</v>
      </c>
      <c r="L81" s="4">
        <v>11.377000000000001</v>
      </c>
      <c r="M81" s="4">
        <v>1.5948</v>
      </c>
      <c r="N81" s="4">
        <v>324.02569999999997</v>
      </c>
      <c r="O81" s="4">
        <v>9.0345999999999993</v>
      </c>
      <c r="P81" s="4">
        <v>333.1</v>
      </c>
      <c r="Q81" s="4">
        <v>250.2868</v>
      </c>
      <c r="R81" s="4">
        <v>6.9786000000000001</v>
      </c>
      <c r="S81" s="4">
        <v>257.3</v>
      </c>
      <c r="T81" s="4">
        <v>286.40469999999999</v>
      </c>
      <c r="W81" s="4">
        <v>0</v>
      </c>
      <c r="X81" s="4">
        <v>1.246</v>
      </c>
      <c r="Y81" s="4">
        <v>12.4</v>
      </c>
      <c r="Z81" s="4">
        <v>849</v>
      </c>
      <c r="AA81" s="4">
        <v>862</v>
      </c>
      <c r="AB81" s="4">
        <v>851</v>
      </c>
      <c r="AC81" s="4">
        <v>71</v>
      </c>
      <c r="AD81" s="4">
        <v>12.32</v>
      </c>
      <c r="AE81" s="4">
        <v>0.28000000000000003</v>
      </c>
      <c r="AF81" s="4">
        <v>981</v>
      </c>
      <c r="AG81" s="4">
        <v>-6</v>
      </c>
      <c r="AH81" s="4">
        <v>9.2420000000000009</v>
      </c>
      <c r="AI81" s="4">
        <v>13</v>
      </c>
      <c r="AJ81" s="4">
        <v>121</v>
      </c>
      <c r="AK81" s="4">
        <v>122.5</v>
      </c>
      <c r="AL81" s="4">
        <v>5.0999999999999996</v>
      </c>
      <c r="AM81" s="4">
        <v>142</v>
      </c>
      <c r="AN81" s="4" t="s">
        <v>155</v>
      </c>
      <c r="AO81" s="4">
        <v>2</v>
      </c>
      <c r="AP81" s="5">
        <v>0.62946759259259266</v>
      </c>
      <c r="AQ81" s="4">
        <v>47.164104000000002</v>
      </c>
      <c r="AR81" s="4">
        <v>-88.485275000000001</v>
      </c>
      <c r="AS81" s="4">
        <v>319.10000000000002</v>
      </c>
      <c r="AT81" s="4">
        <v>44.7</v>
      </c>
      <c r="AU81" s="4">
        <v>12</v>
      </c>
      <c r="AV81" s="4">
        <v>12</v>
      </c>
      <c r="AW81" s="4" t="s">
        <v>404</v>
      </c>
      <c r="AX81" s="4">
        <v>1.2850299999999999</v>
      </c>
      <c r="AY81" s="4">
        <v>1.4940119999999999</v>
      </c>
      <c r="AZ81" s="4">
        <v>2.082036</v>
      </c>
      <c r="BA81" s="4">
        <v>11.154</v>
      </c>
      <c r="BB81" s="4">
        <v>10.86</v>
      </c>
      <c r="BC81" s="4">
        <v>0.97</v>
      </c>
      <c r="BD81" s="4">
        <v>18.434000000000001</v>
      </c>
      <c r="BE81" s="4">
        <v>2116.6060000000002</v>
      </c>
      <c r="BF81" s="4">
        <v>188.83500000000001</v>
      </c>
      <c r="BG81" s="4">
        <v>6.3129999999999997</v>
      </c>
      <c r="BH81" s="4">
        <v>0.17599999999999999</v>
      </c>
      <c r="BI81" s="4">
        <v>6.4889999999999999</v>
      </c>
      <c r="BJ81" s="4">
        <v>4.8760000000000003</v>
      </c>
      <c r="BK81" s="4">
        <v>0.13600000000000001</v>
      </c>
      <c r="BL81" s="4">
        <v>5.0119999999999996</v>
      </c>
      <c r="BM81" s="4">
        <v>2.2094</v>
      </c>
      <c r="BQ81" s="4">
        <v>168.55099999999999</v>
      </c>
      <c r="BR81" s="4">
        <v>0.49367800000000001</v>
      </c>
      <c r="BS81" s="4">
        <v>-5</v>
      </c>
      <c r="BT81" s="4">
        <v>0.24696799999999999</v>
      </c>
      <c r="BU81" s="4">
        <v>12.064256</v>
      </c>
      <c r="BV81" s="4">
        <v>4.9887540000000001</v>
      </c>
      <c r="BW81" s="4">
        <f t="shared" si="15"/>
        <v>3.1873764352</v>
      </c>
      <c r="BY81" s="4">
        <f t="shared" si="16"/>
        <v>19708.126506997971</v>
      </c>
      <c r="BZ81" s="4">
        <f t="shared" si="17"/>
        <v>1758.2790887623682</v>
      </c>
      <c r="CA81" s="4">
        <f t="shared" si="18"/>
        <v>45.401375999180807</v>
      </c>
      <c r="CB81" s="4">
        <f t="shared" si="19"/>
        <v>20.572149329899524</v>
      </c>
    </row>
    <row r="82" spans="1:80" x14ac:dyDescent="0.25">
      <c r="A82" s="2">
        <v>42803</v>
      </c>
      <c r="B82" s="3">
        <v>0.42077342592592593</v>
      </c>
      <c r="C82" s="4">
        <v>13.004</v>
      </c>
      <c r="D82" s="4">
        <v>1.1000000000000001</v>
      </c>
      <c r="E82" s="4">
        <v>10999.742765000001</v>
      </c>
      <c r="F82" s="4">
        <v>373.6</v>
      </c>
      <c r="G82" s="4">
        <v>10.7</v>
      </c>
      <c r="H82" s="4">
        <v>310</v>
      </c>
      <c r="J82" s="4">
        <v>1.6</v>
      </c>
      <c r="K82" s="4">
        <v>0.85680000000000001</v>
      </c>
      <c r="L82" s="4">
        <v>11.141400000000001</v>
      </c>
      <c r="M82" s="4">
        <v>0.94240000000000002</v>
      </c>
      <c r="N82" s="4">
        <v>320.06830000000002</v>
      </c>
      <c r="O82" s="4">
        <v>9.1677</v>
      </c>
      <c r="P82" s="4">
        <v>329.2</v>
      </c>
      <c r="Q82" s="4">
        <v>247.3424</v>
      </c>
      <c r="R82" s="4">
        <v>7.0846</v>
      </c>
      <c r="S82" s="4">
        <v>254.4</v>
      </c>
      <c r="T82" s="4">
        <v>309.98129999999998</v>
      </c>
      <c r="W82" s="4">
        <v>0</v>
      </c>
      <c r="X82" s="4">
        <v>1.3709</v>
      </c>
      <c r="Y82" s="4">
        <v>12.3</v>
      </c>
      <c r="Z82" s="4">
        <v>852</v>
      </c>
      <c r="AA82" s="4">
        <v>865</v>
      </c>
      <c r="AB82" s="4">
        <v>853</v>
      </c>
      <c r="AC82" s="4">
        <v>71.8</v>
      </c>
      <c r="AD82" s="4">
        <v>12.44</v>
      </c>
      <c r="AE82" s="4">
        <v>0.28999999999999998</v>
      </c>
      <c r="AF82" s="4">
        <v>982</v>
      </c>
      <c r="AG82" s="4">
        <v>-6</v>
      </c>
      <c r="AH82" s="4">
        <v>9.7579999999999991</v>
      </c>
      <c r="AI82" s="4">
        <v>13</v>
      </c>
      <c r="AJ82" s="4">
        <v>120.2</v>
      </c>
      <c r="AK82" s="4">
        <v>121.5</v>
      </c>
      <c r="AL82" s="4">
        <v>5.3</v>
      </c>
      <c r="AM82" s="4">
        <v>142</v>
      </c>
      <c r="AN82" s="4" t="s">
        <v>155</v>
      </c>
      <c r="AO82" s="4">
        <v>2</v>
      </c>
      <c r="AP82" s="5">
        <v>0.6294791666666667</v>
      </c>
      <c r="AQ82" s="4">
        <v>47.164199000000004</v>
      </c>
      <c r="AR82" s="4">
        <v>-88.485512999999997</v>
      </c>
      <c r="AS82" s="4">
        <v>319.10000000000002</v>
      </c>
      <c r="AT82" s="4">
        <v>46.3</v>
      </c>
      <c r="AU82" s="4">
        <v>12</v>
      </c>
      <c r="AV82" s="4">
        <v>12</v>
      </c>
      <c r="AW82" s="4" t="s">
        <v>404</v>
      </c>
      <c r="AX82" s="4">
        <v>1.1061939999999999</v>
      </c>
      <c r="AY82" s="4">
        <v>1.403097</v>
      </c>
      <c r="AZ82" s="4">
        <v>1.809291</v>
      </c>
      <c r="BA82" s="4">
        <v>11.154</v>
      </c>
      <c r="BB82" s="4">
        <v>11.85</v>
      </c>
      <c r="BC82" s="4">
        <v>1.06</v>
      </c>
      <c r="BD82" s="4">
        <v>16.715</v>
      </c>
      <c r="BE82" s="4">
        <v>2224.8049999999998</v>
      </c>
      <c r="BF82" s="4">
        <v>119.78100000000001</v>
      </c>
      <c r="BG82" s="4">
        <v>6.6929999999999996</v>
      </c>
      <c r="BH82" s="4">
        <v>0.192</v>
      </c>
      <c r="BI82" s="4">
        <v>6.8849999999999998</v>
      </c>
      <c r="BJ82" s="4">
        <v>5.1719999999999997</v>
      </c>
      <c r="BK82" s="4">
        <v>0.14799999999999999</v>
      </c>
      <c r="BL82" s="4">
        <v>5.3209999999999997</v>
      </c>
      <c r="BM82" s="4">
        <v>2.5667</v>
      </c>
      <c r="BQ82" s="4">
        <v>199.04300000000001</v>
      </c>
      <c r="BR82" s="4">
        <v>0.32791199999999998</v>
      </c>
      <c r="BS82" s="4">
        <v>-5</v>
      </c>
      <c r="BT82" s="4">
        <v>0.243726</v>
      </c>
      <c r="BU82" s="4">
        <v>8.0133489999999998</v>
      </c>
      <c r="BV82" s="4">
        <v>4.9232649999999998</v>
      </c>
      <c r="BW82" s="4">
        <f t="shared" si="15"/>
        <v>2.1171268057999999</v>
      </c>
      <c r="BY82" s="4">
        <f t="shared" si="16"/>
        <v>13759.75761995715</v>
      </c>
      <c r="BZ82" s="4">
        <f t="shared" si="17"/>
        <v>740.80988107995427</v>
      </c>
      <c r="CA82" s="4">
        <f t="shared" si="18"/>
        <v>31.987282665410401</v>
      </c>
      <c r="CB82" s="4">
        <f t="shared" si="19"/>
        <v>15.87427656947194</v>
      </c>
    </row>
    <row r="83" spans="1:80" x14ac:dyDescent="0.25">
      <c r="A83" s="2">
        <v>42803</v>
      </c>
      <c r="B83" s="3">
        <v>0.42078499999999996</v>
      </c>
      <c r="C83" s="4">
        <v>12.65</v>
      </c>
      <c r="D83" s="4">
        <v>0.4612</v>
      </c>
      <c r="E83" s="4">
        <v>4612.0033810000004</v>
      </c>
      <c r="F83" s="4">
        <v>335.9</v>
      </c>
      <c r="G83" s="4">
        <v>10.5</v>
      </c>
      <c r="H83" s="4">
        <v>258.3</v>
      </c>
      <c r="J83" s="4">
        <v>1.52</v>
      </c>
      <c r="K83" s="4">
        <v>0.86680000000000001</v>
      </c>
      <c r="L83" s="4">
        <v>10.964700000000001</v>
      </c>
      <c r="M83" s="4">
        <v>0.39979999999999999</v>
      </c>
      <c r="N83" s="4">
        <v>291.16770000000002</v>
      </c>
      <c r="O83" s="4">
        <v>9.1014999999999997</v>
      </c>
      <c r="P83" s="4">
        <v>300.3</v>
      </c>
      <c r="Q83" s="4">
        <v>225.04839999999999</v>
      </c>
      <c r="R83" s="4">
        <v>7.0347</v>
      </c>
      <c r="S83" s="4">
        <v>232.1</v>
      </c>
      <c r="T83" s="4">
        <v>258.34140000000002</v>
      </c>
      <c r="W83" s="4">
        <v>0</v>
      </c>
      <c r="X83" s="4">
        <v>1.3217000000000001</v>
      </c>
      <c r="Y83" s="4">
        <v>12.4</v>
      </c>
      <c r="Z83" s="4">
        <v>852</v>
      </c>
      <c r="AA83" s="4">
        <v>865</v>
      </c>
      <c r="AB83" s="4">
        <v>854</v>
      </c>
      <c r="AC83" s="4">
        <v>72</v>
      </c>
      <c r="AD83" s="4">
        <v>12.49</v>
      </c>
      <c r="AE83" s="4">
        <v>0.28999999999999998</v>
      </c>
      <c r="AF83" s="4">
        <v>981</v>
      </c>
      <c r="AG83" s="4">
        <v>-6</v>
      </c>
      <c r="AH83" s="4">
        <v>10</v>
      </c>
      <c r="AI83" s="4">
        <v>13</v>
      </c>
      <c r="AJ83" s="4">
        <v>120.8</v>
      </c>
      <c r="AK83" s="4">
        <v>122.5</v>
      </c>
      <c r="AL83" s="4">
        <v>5.5</v>
      </c>
      <c r="AM83" s="4">
        <v>142</v>
      </c>
      <c r="AN83" s="4" t="s">
        <v>155</v>
      </c>
      <c r="AO83" s="4">
        <v>2</v>
      </c>
      <c r="AP83" s="5">
        <v>0.62949074074074074</v>
      </c>
      <c r="AQ83" s="4">
        <v>47.164275000000004</v>
      </c>
      <c r="AR83" s="4">
        <v>-88.485761999999994</v>
      </c>
      <c r="AS83" s="4">
        <v>318.89999999999998</v>
      </c>
      <c r="AT83" s="4">
        <v>46</v>
      </c>
      <c r="AU83" s="4">
        <v>12</v>
      </c>
      <c r="AV83" s="4">
        <v>12</v>
      </c>
      <c r="AW83" s="4" t="s">
        <v>404</v>
      </c>
      <c r="AX83" s="4">
        <v>1.293606</v>
      </c>
      <c r="AY83" s="4">
        <v>1.7872129999999999</v>
      </c>
      <c r="AZ83" s="4">
        <v>2.1872129999999999</v>
      </c>
      <c r="BA83" s="4">
        <v>11.154</v>
      </c>
      <c r="BB83" s="4">
        <v>12.78</v>
      </c>
      <c r="BC83" s="4">
        <v>1.1499999999999999</v>
      </c>
      <c r="BD83" s="4">
        <v>15.366</v>
      </c>
      <c r="BE83" s="4">
        <v>2329.306</v>
      </c>
      <c r="BF83" s="4">
        <v>54.052999999999997</v>
      </c>
      <c r="BG83" s="4">
        <v>6.4779999999999998</v>
      </c>
      <c r="BH83" s="4">
        <v>0.20200000000000001</v>
      </c>
      <c r="BI83" s="4">
        <v>6.68</v>
      </c>
      <c r="BJ83" s="4">
        <v>5.0069999999999997</v>
      </c>
      <c r="BK83" s="4">
        <v>0.156</v>
      </c>
      <c r="BL83" s="4">
        <v>5.1630000000000003</v>
      </c>
      <c r="BM83" s="4">
        <v>2.2755999999999998</v>
      </c>
      <c r="BQ83" s="4">
        <v>204.15299999999999</v>
      </c>
      <c r="BR83" s="4">
        <v>0.25406800000000002</v>
      </c>
      <c r="BS83" s="4">
        <v>-5</v>
      </c>
      <c r="BT83" s="4">
        <v>0.24451600000000001</v>
      </c>
      <c r="BU83" s="4">
        <v>6.2087859999999999</v>
      </c>
      <c r="BV83" s="4">
        <v>4.9392230000000001</v>
      </c>
      <c r="BW83" s="4">
        <f t="shared" si="15"/>
        <v>1.6403612611999998</v>
      </c>
      <c r="BY83" s="4">
        <f t="shared" si="16"/>
        <v>11161.897004005848</v>
      </c>
      <c r="BZ83" s="4">
        <f t="shared" si="17"/>
        <v>259.01878875404435</v>
      </c>
      <c r="CA83" s="4">
        <f t="shared" si="18"/>
        <v>23.993248761243599</v>
      </c>
      <c r="CB83" s="4">
        <f t="shared" si="19"/>
        <v>10.90454101879088</v>
      </c>
    </row>
    <row r="84" spans="1:80" x14ac:dyDescent="0.25">
      <c r="A84" s="2">
        <v>42803</v>
      </c>
      <c r="B84" s="3">
        <v>0.42079657407407406</v>
      </c>
      <c r="C84" s="4">
        <v>12.353</v>
      </c>
      <c r="D84" s="4">
        <v>0.14369999999999999</v>
      </c>
      <c r="E84" s="4">
        <v>1437.160494</v>
      </c>
      <c r="F84" s="4">
        <v>288.3</v>
      </c>
      <c r="G84" s="4">
        <v>10.3</v>
      </c>
      <c r="H84" s="4">
        <v>188.8</v>
      </c>
      <c r="J84" s="4">
        <v>1.3</v>
      </c>
      <c r="K84" s="4">
        <v>0.87290000000000001</v>
      </c>
      <c r="L84" s="4">
        <v>10.783099999999999</v>
      </c>
      <c r="M84" s="4">
        <v>0.1255</v>
      </c>
      <c r="N84" s="4">
        <v>251.68719999999999</v>
      </c>
      <c r="O84" s="4">
        <v>9.0214999999999996</v>
      </c>
      <c r="P84" s="4">
        <v>260.7</v>
      </c>
      <c r="Q84" s="4">
        <v>194.52860000000001</v>
      </c>
      <c r="R84" s="4">
        <v>6.9726999999999997</v>
      </c>
      <c r="S84" s="4">
        <v>201.5</v>
      </c>
      <c r="T84" s="4">
        <v>188.84219999999999</v>
      </c>
      <c r="W84" s="4">
        <v>0</v>
      </c>
      <c r="X84" s="4">
        <v>1.1348</v>
      </c>
      <c r="Y84" s="4">
        <v>12.4</v>
      </c>
      <c r="Z84" s="4">
        <v>853</v>
      </c>
      <c r="AA84" s="4">
        <v>867</v>
      </c>
      <c r="AB84" s="4">
        <v>855</v>
      </c>
      <c r="AC84" s="4">
        <v>72</v>
      </c>
      <c r="AD84" s="4">
        <v>12.48</v>
      </c>
      <c r="AE84" s="4">
        <v>0.28999999999999998</v>
      </c>
      <c r="AF84" s="4">
        <v>982</v>
      </c>
      <c r="AG84" s="4">
        <v>-6</v>
      </c>
      <c r="AH84" s="4">
        <v>10</v>
      </c>
      <c r="AI84" s="4">
        <v>13</v>
      </c>
      <c r="AJ84" s="4">
        <v>120.2</v>
      </c>
      <c r="AK84" s="4">
        <v>123</v>
      </c>
      <c r="AL84" s="4">
        <v>5.4</v>
      </c>
      <c r="AM84" s="4">
        <v>142</v>
      </c>
      <c r="AN84" s="4" t="s">
        <v>155</v>
      </c>
      <c r="AO84" s="4">
        <v>2</v>
      </c>
      <c r="AP84" s="5">
        <v>0.62950231481481478</v>
      </c>
      <c r="AQ84" s="4">
        <v>47.164341999999998</v>
      </c>
      <c r="AR84" s="4">
        <v>-88.485997999999995</v>
      </c>
      <c r="AS84" s="4">
        <v>319</v>
      </c>
      <c r="AT84" s="4">
        <v>44.1</v>
      </c>
      <c r="AU84" s="4">
        <v>12</v>
      </c>
      <c r="AV84" s="4">
        <v>12</v>
      </c>
      <c r="AW84" s="4" t="s">
        <v>404</v>
      </c>
      <c r="AX84" s="4">
        <v>1.3</v>
      </c>
      <c r="AY84" s="4">
        <v>1.8</v>
      </c>
      <c r="AZ84" s="4">
        <v>2.2000000000000002</v>
      </c>
      <c r="BA84" s="4">
        <v>11.154</v>
      </c>
      <c r="BB84" s="4">
        <v>13.41</v>
      </c>
      <c r="BC84" s="4">
        <v>1.2</v>
      </c>
      <c r="BD84" s="4">
        <v>14.558</v>
      </c>
      <c r="BE84" s="4">
        <v>2388.1260000000002</v>
      </c>
      <c r="BF84" s="4">
        <v>17.684000000000001</v>
      </c>
      <c r="BG84" s="4">
        <v>5.8369999999999997</v>
      </c>
      <c r="BH84" s="4">
        <v>0.20899999999999999</v>
      </c>
      <c r="BI84" s="4">
        <v>6.0469999999999997</v>
      </c>
      <c r="BJ84" s="4">
        <v>4.5119999999999996</v>
      </c>
      <c r="BK84" s="4">
        <v>0.16200000000000001</v>
      </c>
      <c r="BL84" s="4">
        <v>4.673</v>
      </c>
      <c r="BM84" s="4">
        <v>1.7342</v>
      </c>
      <c r="BQ84" s="4">
        <v>182.739</v>
      </c>
      <c r="BR84" s="4">
        <v>0.239484</v>
      </c>
      <c r="BS84" s="4">
        <v>-5</v>
      </c>
      <c r="BT84" s="4">
        <v>0.240452</v>
      </c>
      <c r="BU84" s="4">
        <v>5.8523899999999998</v>
      </c>
      <c r="BV84" s="4">
        <v>4.8571299999999997</v>
      </c>
      <c r="BW84" s="4">
        <f t="shared" si="15"/>
        <v>1.546201438</v>
      </c>
      <c r="BY84" s="4">
        <f t="shared" si="16"/>
        <v>10786.865675775854</v>
      </c>
      <c r="BZ84" s="4">
        <f t="shared" si="17"/>
        <v>79.876410461768003</v>
      </c>
      <c r="CA84" s="4">
        <f t="shared" si="18"/>
        <v>20.380138204223996</v>
      </c>
      <c r="CB84" s="4">
        <f t="shared" si="19"/>
        <v>7.8331639347884003</v>
      </c>
    </row>
    <row r="85" spans="1:80" x14ac:dyDescent="0.25">
      <c r="A85" s="2">
        <v>42803</v>
      </c>
      <c r="B85" s="3">
        <v>0.4208081481481481</v>
      </c>
      <c r="C85" s="4">
        <v>12.718999999999999</v>
      </c>
      <c r="D85" s="4">
        <v>5.1499999999999997E-2</v>
      </c>
      <c r="E85" s="4">
        <v>515.12998300000004</v>
      </c>
      <c r="F85" s="4">
        <v>269</v>
      </c>
      <c r="G85" s="4">
        <v>10.3</v>
      </c>
      <c r="H85" s="4">
        <v>146.69999999999999</v>
      </c>
      <c r="J85" s="4">
        <v>1.1200000000000001</v>
      </c>
      <c r="K85" s="4">
        <v>0.87060000000000004</v>
      </c>
      <c r="L85" s="4">
        <v>11.072900000000001</v>
      </c>
      <c r="M85" s="4">
        <v>4.48E-2</v>
      </c>
      <c r="N85" s="4">
        <v>234.2191</v>
      </c>
      <c r="O85" s="4">
        <v>8.9667999999999992</v>
      </c>
      <c r="P85" s="4">
        <v>243.2</v>
      </c>
      <c r="Q85" s="4">
        <v>181.02549999999999</v>
      </c>
      <c r="R85" s="4">
        <v>6.9302999999999999</v>
      </c>
      <c r="S85" s="4">
        <v>188</v>
      </c>
      <c r="T85" s="4">
        <v>146.7353</v>
      </c>
      <c r="W85" s="4">
        <v>0</v>
      </c>
      <c r="X85" s="4">
        <v>0.97829999999999995</v>
      </c>
      <c r="Y85" s="4">
        <v>12.4</v>
      </c>
      <c r="Z85" s="4">
        <v>853</v>
      </c>
      <c r="AA85" s="4">
        <v>867</v>
      </c>
      <c r="AB85" s="4">
        <v>855</v>
      </c>
      <c r="AC85" s="4">
        <v>72</v>
      </c>
      <c r="AD85" s="4">
        <v>12.48</v>
      </c>
      <c r="AE85" s="4">
        <v>0.28999999999999998</v>
      </c>
      <c r="AF85" s="4">
        <v>982</v>
      </c>
      <c r="AG85" s="4">
        <v>-6</v>
      </c>
      <c r="AH85" s="4">
        <v>10</v>
      </c>
      <c r="AI85" s="4">
        <v>13</v>
      </c>
      <c r="AJ85" s="4">
        <v>120</v>
      </c>
      <c r="AK85" s="4">
        <v>122.2</v>
      </c>
      <c r="AL85" s="4">
        <v>5.5</v>
      </c>
      <c r="AM85" s="4">
        <v>142</v>
      </c>
      <c r="AN85" s="4" t="s">
        <v>155</v>
      </c>
      <c r="AO85" s="4">
        <v>2</v>
      </c>
      <c r="AP85" s="5">
        <v>0.62951388888888882</v>
      </c>
      <c r="AQ85" s="4">
        <v>47.164399000000003</v>
      </c>
      <c r="AR85" s="4">
        <v>-88.486225000000005</v>
      </c>
      <c r="AS85" s="4">
        <v>319</v>
      </c>
      <c r="AT85" s="4">
        <v>40.700000000000003</v>
      </c>
      <c r="AU85" s="4">
        <v>12</v>
      </c>
      <c r="AV85" s="4">
        <v>12</v>
      </c>
      <c r="AW85" s="4" t="s">
        <v>404</v>
      </c>
      <c r="AX85" s="4">
        <v>0.90919099999999997</v>
      </c>
      <c r="AY85" s="4">
        <v>1.4091910000000001</v>
      </c>
      <c r="AZ85" s="4">
        <v>1.711489</v>
      </c>
      <c r="BA85" s="4">
        <v>11.154</v>
      </c>
      <c r="BB85" s="4">
        <v>13.16</v>
      </c>
      <c r="BC85" s="4">
        <v>1.18</v>
      </c>
      <c r="BD85" s="4">
        <v>14.868</v>
      </c>
      <c r="BE85" s="4">
        <v>2406.9940000000001</v>
      </c>
      <c r="BF85" s="4">
        <v>6.2050000000000001</v>
      </c>
      <c r="BG85" s="4">
        <v>5.3319999999999999</v>
      </c>
      <c r="BH85" s="4">
        <v>0.20399999999999999</v>
      </c>
      <c r="BI85" s="4">
        <v>5.5359999999999996</v>
      </c>
      <c r="BJ85" s="4">
        <v>4.1210000000000004</v>
      </c>
      <c r="BK85" s="4">
        <v>0.158</v>
      </c>
      <c r="BL85" s="4">
        <v>4.2789999999999999</v>
      </c>
      <c r="BM85" s="4">
        <v>1.3226</v>
      </c>
      <c r="BQ85" s="4">
        <v>154.62299999999999</v>
      </c>
      <c r="BR85" s="4">
        <v>0.18518200000000001</v>
      </c>
      <c r="BS85" s="4">
        <v>-5</v>
      </c>
      <c r="BT85" s="4">
        <v>0.24051600000000001</v>
      </c>
      <c r="BU85" s="4">
        <v>4.525385</v>
      </c>
      <c r="BV85" s="4">
        <v>4.8584230000000002</v>
      </c>
      <c r="BW85" s="4">
        <f t="shared" si="15"/>
        <v>1.195606717</v>
      </c>
      <c r="BY85" s="4">
        <f t="shared" si="16"/>
        <v>8406.8890320481441</v>
      </c>
      <c r="BZ85" s="4">
        <f t="shared" si="17"/>
        <v>21.672154747315002</v>
      </c>
      <c r="CA85" s="4">
        <f t="shared" si="18"/>
        <v>14.393384321303003</v>
      </c>
      <c r="CB85" s="4">
        <f t="shared" si="19"/>
        <v>4.6194346283318</v>
      </c>
    </row>
    <row r="86" spans="1:80" x14ac:dyDescent="0.25">
      <c r="A86" s="2">
        <v>42803</v>
      </c>
      <c r="B86" s="3">
        <v>0.42081972222222225</v>
      </c>
      <c r="C86" s="4">
        <v>12.930999999999999</v>
      </c>
      <c r="D86" s="4">
        <v>2.5499999999999998E-2</v>
      </c>
      <c r="E86" s="4">
        <v>254.58471800000001</v>
      </c>
      <c r="F86" s="4">
        <v>268.10000000000002</v>
      </c>
      <c r="G86" s="4">
        <v>-2.2000000000000002</v>
      </c>
      <c r="H86" s="4">
        <v>124.4</v>
      </c>
      <c r="J86" s="4">
        <v>1</v>
      </c>
      <c r="K86" s="4">
        <v>0.86890000000000001</v>
      </c>
      <c r="L86" s="4">
        <v>11.235099999999999</v>
      </c>
      <c r="M86" s="4">
        <v>2.2100000000000002E-2</v>
      </c>
      <c r="N86" s="4">
        <v>232.95840000000001</v>
      </c>
      <c r="O86" s="4">
        <v>0</v>
      </c>
      <c r="P86" s="4">
        <v>233</v>
      </c>
      <c r="Q86" s="4">
        <v>180.05109999999999</v>
      </c>
      <c r="R86" s="4">
        <v>0</v>
      </c>
      <c r="S86" s="4">
        <v>180.1</v>
      </c>
      <c r="T86" s="4">
        <v>124.43040000000001</v>
      </c>
      <c r="W86" s="4">
        <v>0</v>
      </c>
      <c r="X86" s="4">
        <v>0.86890000000000001</v>
      </c>
      <c r="Y86" s="4">
        <v>12.4</v>
      </c>
      <c r="Z86" s="4">
        <v>854</v>
      </c>
      <c r="AA86" s="4">
        <v>867</v>
      </c>
      <c r="AB86" s="4">
        <v>857</v>
      </c>
      <c r="AC86" s="4">
        <v>72</v>
      </c>
      <c r="AD86" s="4">
        <v>12.48</v>
      </c>
      <c r="AE86" s="4">
        <v>0.28999999999999998</v>
      </c>
      <c r="AF86" s="4">
        <v>982</v>
      </c>
      <c r="AG86" s="4">
        <v>-6</v>
      </c>
      <c r="AH86" s="4">
        <v>10</v>
      </c>
      <c r="AI86" s="4">
        <v>13</v>
      </c>
      <c r="AJ86" s="4">
        <v>120</v>
      </c>
      <c r="AK86" s="4">
        <v>122</v>
      </c>
      <c r="AL86" s="4">
        <v>5.3</v>
      </c>
      <c r="AM86" s="4">
        <v>142</v>
      </c>
      <c r="AN86" s="4" t="s">
        <v>155</v>
      </c>
      <c r="AO86" s="4">
        <v>2</v>
      </c>
      <c r="AP86" s="5">
        <v>0.62952546296296297</v>
      </c>
      <c r="AQ86" s="4">
        <v>47.164423999999997</v>
      </c>
      <c r="AR86" s="4">
        <v>-88.486438000000007</v>
      </c>
      <c r="AS86" s="4">
        <v>318.60000000000002</v>
      </c>
      <c r="AT86" s="4">
        <v>38.4</v>
      </c>
      <c r="AU86" s="4">
        <v>12</v>
      </c>
      <c r="AV86" s="4">
        <v>12</v>
      </c>
      <c r="AW86" s="4" t="s">
        <v>404</v>
      </c>
      <c r="AX86" s="4">
        <v>0.99760199999999999</v>
      </c>
      <c r="AY86" s="4">
        <v>1.595205</v>
      </c>
      <c r="AZ86" s="4">
        <v>1.895205</v>
      </c>
      <c r="BA86" s="4">
        <v>11.154</v>
      </c>
      <c r="BB86" s="4">
        <v>12.99</v>
      </c>
      <c r="BC86" s="4">
        <v>1.1599999999999999</v>
      </c>
      <c r="BD86" s="4">
        <v>15.092000000000001</v>
      </c>
      <c r="BE86" s="4">
        <v>2412.4059999999999</v>
      </c>
      <c r="BF86" s="4">
        <v>3.0230000000000001</v>
      </c>
      <c r="BG86" s="4">
        <v>5.2380000000000004</v>
      </c>
      <c r="BH86" s="4">
        <v>0</v>
      </c>
      <c r="BI86" s="4">
        <v>5.2380000000000004</v>
      </c>
      <c r="BJ86" s="4">
        <v>4.0490000000000004</v>
      </c>
      <c r="BK86" s="4">
        <v>0</v>
      </c>
      <c r="BL86" s="4">
        <v>4.0490000000000004</v>
      </c>
      <c r="BM86" s="4">
        <v>1.1077999999999999</v>
      </c>
      <c r="BQ86" s="4">
        <v>135.65100000000001</v>
      </c>
      <c r="BR86" s="4">
        <v>0.15814600000000001</v>
      </c>
      <c r="BS86" s="4">
        <v>-5</v>
      </c>
      <c r="BT86" s="4">
        <v>0.24024200000000001</v>
      </c>
      <c r="BU86" s="4">
        <v>3.8646919999999998</v>
      </c>
      <c r="BV86" s="4">
        <v>4.8528880000000001</v>
      </c>
      <c r="BW86" s="4">
        <f t="shared" si="15"/>
        <v>1.0210516263999998</v>
      </c>
      <c r="BY86" s="4">
        <f t="shared" si="16"/>
        <v>7195.6505211971535</v>
      </c>
      <c r="BZ86" s="4">
        <f t="shared" si="17"/>
        <v>9.0169115503688015</v>
      </c>
      <c r="CA86" s="4">
        <f t="shared" si="18"/>
        <v>12.077232837394401</v>
      </c>
      <c r="CB86" s="4">
        <f t="shared" si="19"/>
        <v>3.3043118145876793</v>
      </c>
    </row>
    <row r="87" spans="1:80" x14ac:dyDescent="0.25">
      <c r="A87" s="2">
        <v>42803</v>
      </c>
      <c r="B87" s="3">
        <v>0.42083129629629629</v>
      </c>
      <c r="C87" s="4">
        <v>12.46</v>
      </c>
      <c r="D87" s="4">
        <v>1.2200000000000001E-2</v>
      </c>
      <c r="E87" s="4">
        <v>121.69435199999999</v>
      </c>
      <c r="F87" s="4">
        <v>272.5</v>
      </c>
      <c r="G87" s="4">
        <v>-4.8</v>
      </c>
      <c r="H87" s="4">
        <v>110</v>
      </c>
      <c r="J87" s="4">
        <v>1</v>
      </c>
      <c r="K87" s="4">
        <v>0.87339999999999995</v>
      </c>
      <c r="L87" s="4">
        <v>10.8825</v>
      </c>
      <c r="M87" s="4">
        <v>1.06E-2</v>
      </c>
      <c r="N87" s="4">
        <v>238.02959999999999</v>
      </c>
      <c r="O87" s="4">
        <v>0</v>
      </c>
      <c r="P87" s="4">
        <v>238</v>
      </c>
      <c r="Q87" s="4">
        <v>183.97069999999999</v>
      </c>
      <c r="R87" s="4">
        <v>0</v>
      </c>
      <c r="S87" s="4">
        <v>184</v>
      </c>
      <c r="T87" s="4">
        <v>110.01309999999999</v>
      </c>
      <c r="W87" s="4">
        <v>0</v>
      </c>
      <c r="X87" s="4">
        <v>0.87339999999999995</v>
      </c>
      <c r="Y87" s="4">
        <v>12.3</v>
      </c>
      <c r="Z87" s="4">
        <v>853</v>
      </c>
      <c r="AA87" s="4">
        <v>868</v>
      </c>
      <c r="AB87" s="4">
        <v>857</v>
      </c>
      <c r="AC87" s="4">
        <v>72</v>
      </c>
      <c r="AD87" s="4">
        <v>12.48</v>
      </c>
      <c r="AE87" s="4">
        <v>0.28999999999999998</v>
      </c>
      <c r="AF87" s="4">
        <v>982</v>
      </c>
      <c r="AG87" s="4">
        <v>-6</v>
      </c>
      <c r="AH87" s="4">
        <v>10</v>
      </c>
      <c r="AI87" s="4">
        <v>13</v>
      </c>
      <c r="AJ87" s="4">
        <v>120</v>
      </c>
      <c r="AK87" s="4">
        <v>121.2</v>
      </c>
      <c r="AL87" s="4">
        <v>5.5</v>
      </c>
      <c r="AM87" s="4">
        <v>142</v>
      </c>
      <c r="AN87" s="4" t="s">
        <v>155</v>
      </c>
      <c r="AO87" s="4">
        <v>2</v>
      </c>
      <c r="AP87" s="5">
        <v>0.62953703703703701</v>
      </c>
      <c r="AQ87" s="4">
        <v>47.164442000000001</v>
      </c>
      <c r="AR87" s="4">
        <v>-88.486648000000002</v>
      </c>
      <c r="AS87" s="4">
        <v>318.3</v>
      </c>
      <c r="AT87" s="4">
        <v>35.5</v>
      </c>
      <c r="AU87" s="4">
        <v>12</v>
      </c>
      <c r="AV87" s="4">
        <v>12</v>
      </c>
      <c r="AW87" s="4" t="s">
        <v>404</v>
      </c>
      <c r="AX87" s="4">
        <v>0.90249800000000002</v>
      </c>
      <c r="AY87" s="4">
        <v>1.6</v>
      </c>
      <c r="AZ87" s="4">
        <v>1.9</v>
      </c>
      <c r="BA87" s="4">
        <v>11.154</v>
      </c>
      <c r="BB87" s="4">
        <v>13.47</v>
      </c>
      <c r="BC87" s="4">
        <v>1.21</v>
      </c>
      <c r="BD87" s="4">
        <v>14.494999999999999</v>
      </c>
      <c r="BE87" s="4">
        <v>2415.3150000000001</v>
      </c>
      <c r="BF87" s="4">
        <v>1.5009999999999999</v>
      </c>
      <c r="BG87" s="4">
        <v>5.532</v>
      </c>
      <c r="BH87" s="4">
        <v>0</v>
      </c>
      <c r="BI87" s="4">
        <v>5.532</v>
      </c>
      <c r="BJ87" s="4">
        <v>4.2759999999999998</v>
      </c>
      <c r="BK87" s="4">
        <v>0</v>
      </c>
      <c r="BL87" s="4">
        <v>4.2759999999999998</v>
      </c>
      <c r="BM87" s="4">
        <v>1.0124</v>
      </c>
      <c r="BQ87" s="4">
        <v>140.947</v>
      </c>
      <c r="BR87" s="4">
        <v>0.11558400000000001</v>
      </c>
      <c r="BS87" s="4">
        <v>-5</v>
      </c>
      <c r="BT87" s="4">
        <v>0.24</v>
      </c>
      <c r="BU87" s="4">
        <v>2.8245840000000002</v>
      </c>
      <c r="BV87" s="4">
        <v>4.8479999999999999</v>
      </c>
      <c r="BW87" s="4">
        <f t="shared" si="15"/>
        <v>0.74625509280000002</v>
      </c>
      <c r="BY87" s="4">
        <f t="shared" si="16"/>
        <v>5265.4203482363282</v>
      </c>
      <c r="BZ87" s="4">
        <f t="shared" si="17"/>
        <v>3.2722009107312005</v>
      </c>
      <c r="CA87" s="4">
        <f t="shared" si="18"/>
        <v>9.3217395698112018</v>
      </c>
      <c r="CB87" s="4">
        <f t="shared" si="19"/>
        <v>2.2070461039468801</v>
      </c>
    </row>
    <row r="88" spans="1:80" x14ac:dyDescent="0.25">
      <c r="A88" s="2">
        <v>42803</v>
      </c>
      <c r="B88" s="3">
        <v>0.42084287037037038</v>
      </c>
      <c r="C88" s="4">
        <v>12.223000000000001</v>
      </c>
      <c r="D88" s="4">
        <v>9.4999999999999998E-3</v>
      </c>
      <c r="E88" s="4">
        <v>95.408000000000001</v>
      </c>
      <c r="F88" s="4">
        <v>291.60000000000002</v>
      </c>
      <c r="G88" s="4">
        <v>-4.8</v>
      </c>
      <c r="H88" s="4">
        <v>101.4</v>
      </c>
      <c r="J88" s="4">
        <v>1.23</v>
      </c>
      <c r="K88" s="4">
        <v>0.87570000000000003</v>
      </c>
      <c r="L88" s="4">
        <v>10.7028</v>
      </c>
      <c r="M88" s="4">
        <v>8.3999999999999995E-3</v>
      </c>
      <c r="N88" s="4">
        <v>255.3014</v>
      </c>
      <c r="O88" s="4">
        <v>0</v>
      </c>
      <c r="P88" s="4">
        <v>255.3</v>
      </c>
      <c r="Q88" s="4">
        <v>197.31979999999999</v>
      </c>
      <c r="R88" s="4">
        <v>0</v>
      </c>
      <c r="S88" s="4">
        <v>197.3</v>
      </c>
      <c r="T88" s="4">
        <v>101.4402</v>
      </c>
      <c r="W88" s="4">
        <v>0</v>
      </c>
      <c r="X88" s="4">
        <v>1.0732999999999999</v>
      </c>
      <c r="Y88" s="4">
        <v>12.3</v>
      </c>
      <c r="Z88" s="4">
        <v>854</v>
      </c>
      <c r="AA88" s="4">
        <v>868</v>
      </c>
      <c r="AB88" s="4">
        <v>858</v>
      </c>
      <c r="AC88" s="4">
        <v>72</v>
      </c>
      <c r="AD88" s="4">
        <v>12.48</v>
      </c>
      <c r="AE88" s="4">
        <v>0.28999999999999998</v>
      </c>
      <c r="AF88" s="4">
        <v>982</v>
      </c>
      <c r="AG88" s="4">
        <v>-6</v>
      </c>
      <c r="AH88" s="4">
        <v>10</v>
      </c>
      <c r="AI88" s="4">
        <v>13</v>
      </c>
      <c r="AJ88" s="4">
        <v>120</v>
      </c>
      <c r="AK88" s="4">
        <v>121.8</v>
      </c>
      <c r="AL88" s="4">
        <v>5.5</v>
      </c>
      <c r="AM88" s="4">
        <v>142</v>
      </c>
      <c r="AN88" s="4" t="s">
        <v>155</v>
      </c>
      <c r="AO88" s="4">
        <v>2</v>
      </c>
      <c r="AP88" s="5">
        <v>0.62954861111111116</v>
      </c>
      <c r="AQ88" s="4">
        <v>47.164434999999997</v>
      </c>
      <c r="AR88" s="4">
        <v>-88.486838000000006</v>
      </c>
      <c r="AS88" s="4">
        <v>318.2</v>
      </c>
      <c r="AT88" s="4">
        <v>33.6</v>
      </c>
      <c r="AU88" s="4">
        <v>12</v>
      </c>
      <c r="AV88" s="4">
        <v>12</v>
      </c>
      <c r="AW88" s="4" t="s">
        <v>404</v>
      </c>
      <c r="AX88" s="4">
        <v>1.094805</v>
      </c>
      <c r="AY88" s="4">
        <v>1.794805</v>
      </c>
      <c r="AZ88" s="4">
        <v>2.1922079999999999</v>
      </c>
      <c r="BA88" s="4">
        <v>11.154</v>
      </c>
      <c r="BB88" s="4">
        <v>13.72</v>
      </c>
      <c r="BC88" s="4">
        <v>1.23</v>
      </c>
      <c r="BD88" s="4">
        <v>14.2</v>
      </c>
      <c r="BE88" s="4">
        <v>2416.0920000000001</v>
      </c>
      <c r="BF88" s="4">
        <v>1.2</v>
      </c>
      <c r="BG88" s="4">
        <v>6.0350000000000001</v>
      </c>
      <c r="BH88" s="4">
        <v>0</v>
      </c>
      <c r="BI88" s="4">
        <v>6.0350000000000001</v>
      </c>
      <c r="BJ88" s="4">
        <v>4.665</v>
      </c>
      <c r="BK88" s="4">
        <v>0</v>
      </c>
      <c r="BL88" s="4">
        <v>4.665</v>
      </c>
      <c r="BM88" s="4">
        <v>0.94950000000000001</v>
      </c>
      <c r="BQ88" s="4">
        <v>176.173</v>
      </c>
      <c r="BR88" s="4">
        <v>7.7986E-2</v>
      </c>
      <c r="BS88" s="4">
        <v>-5</v>
      </c>
      <c r="BT88" s="4">
        <v>0.23924200000000001</v>
      </c>
      <c r="BU88" s="4">
        <v>1.905783</v>
      </c>
      <c r="BV88" s="4">
        <v>4.8326880000000001</v>
      </c>
      <c r="BW88" s="4">
        <f t="shared" si="15"/>
        <v>0.50350786859999996</v>
      </c>
      <c r="BY88" s="4">
        <f t="shared" si="16"/>
        <v>3553.7894209357855</v>
      </c>
      <c r="BZ88" s="4">
        <f t="shared" si="17"/>
        <v>1.7650599832799998</v>
      </c>
      <c r="CA88" s="4">
        <f t="shared" si="18"/>
        <v>6.8616706850010001</v>
      </c>
      <c r="CB88" s="4">
        <f t="shared" si="19"/>
        <v>1.3966037117703001</v>
      </c>
    </row>
    <row r="89" spans="1:80" x14ac:dyDescent="0.25">
      <c r="A89" s="2">
        <v>42803</v>
      </c>
      <c r="B89" s="3">
        <v>0.42085444444444442</v>
      </c>
      <c r="C89" s="4">
        <v>12.5</v>
      </c>
      <c r="D89" s="4">
        <v>7.9000000000000008E-3</v>
      </c>
      <c r="E89" s="4">
        <v>78.751062000000005</v>
      </c>
      <c r="F89" s="4">
        <v>317.7</v>
      </c>
      <c r="G89" s="4">
        <v>-4.8</v>
      </c>
      <c r="H89" s="4">
        <v>90.3</v>
      </c>
      <c r="J89" s="4">
        <v>1.48</v>
      </c>
      <c r="K89" s="4">
        <v>0.873</v>
      </c>
      <c r="L89" s="4">
        <v>10.9125</v>
      </c>
      <c r="M89" s="4">
        <v>6.8999999999999999E-3</v>
      </c>
      <c r="N89" s="4">
        <v>277.3134</v>
      </c>
      <c r="O89" s="4">
        <v>0</v>
      </c>
      <c r="P89" s="4">
        <v>277.3</v>
      </c>
      <c r="Q89" s="4">
        <v>214.43530000000001</v>
      </c>
      <c r="R89" s="4">
        <v>0</v>
      </c>
      <c r="S89" s="4">
        <v>214.4</v>
      </c>
      <c r="T89" s="4">
        <v>90.314099999999996</v>
      </c>
      <c r="W89" s="4">
        <v>0</v>
      </c>
      <c r="X89" s="4">
        <v>1.2886</v>
      </c>
      <c r="Y89" s="4">
        <v>12.2</v>
      </c>
      <c r="Z89" s="4">
        <v>855</v>
      </c>
      <c r="AA89" s="4">
        <v>869</v>
      </c>
      <c r="AB89" s="4">
        <v>858</v>
      </c>
      <c r="AC89" s="4">
        <v>72.8</v>
      </c>
      <c r="AD89" s="4">
        <v>12.61</v>
      </c>
      <c r="AE89" s="4">
        <v>0.28999999999999998</v>
      </c>
      <c r="AF89" s="4">
        <v>982</v>
      </c>
      <c r="AG89" s="4">
        <v>-6</v>
      </c>
      <c r="AH89" s="4">
        <v>10</v>
      </c>
      <c r="AI89" s="4">
        <v>13</v>
      </c>
      <c r="AJ89" s="4">
        <v>120</v>
      </c>
      <c r="AK89" s="4">
        <v>122</v>
      </c>
      <c r="AL89" s="4">
        <v>5.2</v>
      </c>
      <c r="AM89" s="4">
        <v>142</v>
      </c>
      <c r="AN89" s="4" t="s">
        <v>155</v>
      </c>
      <c r="AO89" s="4">
        <v>2</v>
      </c>
      <c r="AP89" s="5">
        <v>0.62956018518518519</v>
      </c>
      <c r="AQ89" s="4">
        <v>47.16442</v>
      </c>
      <c r="AR89" s="4">
        <v>-88.487026999999998</v>
      </c>
      <c r="AS89" s="4">
        <v>318</v>
      </c>
      <c r="AT89" s="4">
        <v>31.8</v>
      </c>
      <c r="AU89" s="4">
        <v>12</v>
      </c>
      <c r="AV89" s="4">
        <v>11</v>
      </c>
      <c r="AW89" s="4" t="s">
        <v>197</v>
      </c>
      <c r="AX89" s="4">
        <v>1.1000000000000001</v>
      </c>
      <c r="AY89" s="4">
        <v>1.4107890000000001</v>
      </c>
      <c r="AZ89" s="4">
        <v>1.713487</v>
      </c>
      <c r="BA89" s="4">
        <v>11.154</v>
      </c>
      <c r="BB89" s="4">
        <v>13.43</v>
      </c>
      <c r="BC89" s="4">
        <v>1.2</v>
      </c>
      <c r="BD89" s="4">
        <v>14.551</v>
      </c>
      <c r="BE89" s="4">
        <v>2416.5740000000001</v>
      </c>
      <c r="BF89" s="4">
        <v>0.96899999999999997</v>
      </c>
      <c r="BG89" s="4">
        <v>6.431</v>
      </c>
      <c r="BH89" s="4">
        <v>0</v>
      </c>
      <c r="BI89" s="4">
        <v>6.431</v>
      </c>
      <c r="BJ89" s="4">
        <v>4.9729999999999999</v>
      </c>
      <c r="BK89" s="4">
        <v>0</v>
      </c>
      <c r="BL89" s="4">
        <v>4.9729999999999999</v>
      </c>
      <c r="BM89" s="4">
        <v>0.82930000000000004</v>
      </c>
      <c r="BQ89" s="4">
        <v>207.48699999999999</v>
      </c>
      <c r="BR89" s="4">
        <v>8.2128000000000007E-2</v>
      </c>
      <c r="BS89" s="4">
        <v>-5</v>
      </c>
      <c r="BT89" s="4">
        <v>0.237484</v>
      </c>
      <c r="BU89" s="4">
        <v>2.0070030000000001</v>
      </c>
      <c r="BV89" s="4">
        <v>4.7971769999999996</v>
      </c>
      <c r="BW89" s="4">
        <f t="shared" si="15"/>
        <v>0.53025019260000006</v>
      </c>
      <c r="BY89" s="4">
        <f t="shared" si="16"/>
        <v>3743.2850044278402</v>
      </c>
      <c r="BZ89" s="4">
        <f t="shared" si="17"/>
        <v>1.5009857630226</v>
      </c>
      <c r="CA89" s="4">
        <f t="shared" si="18"/>
        <v>7.7032014442842014</v>
      </c>
      <c r="CB89" s="4">
        <f t="shared" si="19"/>
        <v>1.2845897763412202</v>
      </c>
    </row>
    <row r="90" spans="1:80" x14ac:dyDescent="0.25">
      <c r="A90" s="2">
        <v>42803</v>
      </c>
      <c r="B90" s="3">
        <v>0.42086601851851851</v>
      </c>
      <c r="C90" s="4">
        <v>12.67</v>
      </c>
      <c r="D90" s="4">
        <v>6.6E-3</v>
      </c>
      <c r="E90" s="4">
        <v>65.938023000000001</v>
      </c>
      <c r="F90" s="4">
        <v>299.7</v>
      </c>
      <c r="G90" s="4">
        <v>-5</v>
      </c>
      <c r="H90" s="4">
        <v>87.1</v>
      </c>
      <c r="J90" s="4">
        <v>1.72</v>
      </c>
      <c r="K90" s="4">
        <v>0.87150000000000005</v>
      </c>
      <c r="L90" s="4">
        <v>11.041399999999999</v>
      </c>
      <c r="M90" s="4">
        <v>5.7000000000000002E-3</v>
      </c>
      <c r="N90" s="4">
        <v>261.19839999999999</v>
      </c>
      <c r="O90" s="4">
        <v>0</v>
      </c>
      <c r="P90" s="4">
        <v>261.2</v>
      </c>
      <c r="Q90" s="4">
        <v>202.0051</v>
      </c>
      <c r="R90" s="4">
        <v>0</v>
      </c>
      <c r="S90" s="4">
        <v>202</v>
      </c>
      <c r="T90" s="4">
        <v>87.08</v>
      </c>
      <c r="W90" s="4">
        <v>0</v>
      </c>
      <c r="X90" s="4">
        <v>1.4966999999999999</v>
      </c>
      <c r="Y90" s="4">
        <v>12.3</v>
      </c>
      <c r="Z90" s="4">
        <v>855</v>
      </c>
      <c r="AA90" s="4">
        <v>869</v>
      </c>
      <c r="AB90" s="4">
        <v>859</v>
      </c>
      <c r="AC90" s="4">
        <v>73</v>
      </c>
      <c r="AD90" s="4">
        <v>12.65</v>
      </c>
      <c r="AE90" s="4">
        <v>0.28999999999999998</v>
      </c>
      <c r="AF90" s="4">
        <v>982</v>
      </c>
      <c r="AG90" s="4">
        <v>-6</v>
      </c>
      <c r="AH90" s="4">
        <v>10</v>
      </c>
      <c r="AI90" s="4">
        <v>13</v>
      </c>
      <c r="AJ90" s="4">
        <v>120</v>
      </c>
      <c r="AK90" s="4">
        <v>122</v>
      </c>
      <c r="AL90" s="4">
        <v>5.3</v>
      </c>
      <c r="AM90" s="4">
        <v>142</v>
      </c>
      <c r="AN90" s="4" t="s">
        <v>155</v>
      </c>
      <c r="AO90" s="4">
        <v>2</v>
      </c>
      <c r="AP90" s="5">
        <v>0.62957175925925923</v>
      </c>
      <c r="AQ90" s="4">
        <v>47.164389</v>
      </c>
      <c r="AR90" s="4">
        <v>-88.487188000000003</v>
      </c>
      <c r="AS90" s="4">
        <v>318.10000000000002</v>
      </c>
      <c r="AT90" s="4">
        <v>30</v>
      </c>
      <c r="AU90" s="4">
        <v>12</v>
      </c>
      <c r="AV90" s="4">
        <v>11</v>
      </c>
      <c r="AW90" s="4" t="s">
        <v>197</v>
      </c>
      <c r="AX90" s="4">
        <v>1.197203</v>
      </c>
      <c r="AY90" s="4">
        <v>1.594406</v>
      </c>
      <c r="AZ90" s="4">
        <v>1.991608</v>
      </c>
      <c r="BA90" s="4">
        <v>11.154</v>
      </c>
      <c r="BB90" s="4">
        <v>13.26</v>
      </c>
      <c r="BC90" s="4">
        <v>1.19</v>
      </c>
      <c r="BD90" s="4">
        <v>14.749000000000001</v>
      </c>
      <c r="BE90" s="4">
        <v>2416.83</v>
      </c>
      <c r="BF90" s="4">
        <v>0.80100000000000005</v>
      </c>
      <c r="BG90" s="4">
        <v>5.9870000000000001</v>
      </c>
      <c r="BH90" s="4">
        <v>0</v>
      </c>
      <c r="BI90" s="4">
        <v>5.9870000000000001</v>
      </c>
      <c r="BJ90" s="4">
        <v>4.63</v>
      </c>
      <c r="BK90" s="4">
        <v>0</v>
      </c>
      <c r="BL90" s="4">
        <v>4.63</v>
      </c>
      <c r="BM90" s="4">
        <v>0.7903</v>
      </c>
      <c r="BQ90" s="4">
        <v>238.20500000000001</v>
      </c>
      <c r="BR90" s="4">
        <v>0.10191799999999999</v>
      </c>
      <c r="BS90" s="4">
        <v>-5</v>
      </c>
      <c r="BT90" s="4">
        <v>0.23927399999999999</v>
      </c>
      <c r="BU90" s="4">
        <v>2.490621</v>
      </c>
      <c r="BV90" s="4">
        <v>4.8333349999999999</v>
      </c>
      <c r="BW90" s="4">
        <f t="shared" si="15"/>
        <v>0.65802206819999998</v>
      </c>
      <c r="BY90" s="4">
        <f t="shared" si="16"/>
        <v>4645.7787481936739</v>
      </c>
      <c r="BZ90" s="4">
        <f t="shared" si="17"/>
        <v>1.5397312915278001</v>
      </c>
      <c r="CA90" s="4">
        <f t="shared" si="18"/>
        <v>8.9000697625140006</v>
      </c>
      <c r="CB90" s="4">
        <f t="shared" si="19"/>
        <v>1.5191630957483402</v>
      </c>
    </row>
    <row r="91" spans="1:80" x14ac:dyDescent="0.25">
      <c r="A91" s="2">
        <v>42803</v>
      </c>
      <c r="B91" s="3">
        <v>0.42087759259259255</v>
      </c>
      <c r="C91" s="4">
        <v>12.67</v>
      </c>
      <c r="D91" s="4">
        <v>5.4999999999999997E-3</v>
      </c>
      <c r="E91" s="4">
        <v>55.029888999999997</v>
      </c>
      <c r="F91" s="4">
        <v>279.10000000000002</v>
      </c>
      <c r="G91" s="4">
        <v>-5.2</v>
      </c>
      <c r="H91" s="4">
        <v>81.3</v>
      </c>
      <c r="J91" s="4">
        <v>2.08</v>
      </c>
      <c r="K91" s="4">
        <v>0.87160000000000004</v>
      </c>
      <c r="L91" s="4">
        <v>11.0433</v>
      </c>
      <c r="M91" s="4">
        <v>4.7999999999999996E-3</v>
      </c>
      <c r="N91" s="4">
        <v>243.2336</v>
      </c>
      <c r="O91" s="4">
        <v>0</v>
      </c>
      <c r="P91" s="4">
        <v>243.2</v>
      </c>
      <c r="Q91" s="4">
        <v>188.11150000000001</v>
      </c>
      <c r="R91" s="4">
        <v>0</v>
      </c>
      <c r="S91" s="4">
        <v>188.1</v>
      </c>
      <c r="T91" s="4">
        <v>81.254099999999994</v>
      </c>
      <c r="W91" s="4">
        <v>0</v>
      </c>
      <c r="X91" s="4">
        <v>1.8116000000000001</v>
      </c>
      <c r="Y91" s="4">
        <v>12.3</v>
      </c>
      <c r="Z91" s="4">
        <v>855</v>
      </c>
      <c r="AA91" s="4">
        <v>868</v>
      </c>
      <c r="AB91" s="4">
        <v>859</v>
      </c>
      <c r="AC91" s="4">
        <v>73</v>
      </c>
      <c r="AD91" s="4">
        <v>12.65</v>
      </c>
      <c r="AE91" s="4">
        <v>0.28999999999999998</v>
      </c>
      <c r="AF91" s="4">
        <v>982</v>
      </c>
      <c r="AG91" s="4">
        <v>-6</v>
      </c>
      <c r="AH91" s="4">
        <v>10.757999999999999</v>
      </c>
      <c r="AI91" s="4">
        <v>13</v>
      </c>
      <c r="AJ91" s="4">
        <v>120</v>
      </c>
      <c r="AK91" s="4">
        <v>122</v>
      </c>
      <c r="AL91" s="4">
        <v>5.7</v>
      </c>
      <c r="AM91" s="4">
        <v>142</v>
      </c>
      <c r="AN91" s="4" t="s">
        <v>155</v>
      </c>
      <c r="AO91" s="4">
        <v>2</v>
      </c>
      <c r="AP91" s="5">
        <v>0.62958333333333327</v>
      </c>
      <c r="AQ91" s="4">
        <v>47.164351000000003</v>
      </c>
      <c r="AR91" s="4">
        <v>-88.487328000000005</v>
      </c>
      <c r="AS91" s="4">
        <v>318.10000000000002</v>
      </c>
      <c r="AT91" s="4">
        <v>27.3</v>
      </c>
      <c r="AU91" s="4">
        <v>12</v>
      </c>
      <c r="AV91" s="4">
        <v>11</v>
      </c>
      <c r="AW91" s="4" t="s">
        <v>197</v>
      </c>
      <c r="AX91" s="4">
        <v>1.2</v>
      </c>
      <c r="AY91" s="4">
        <v>1.697103</v>
      </c>
      <c r="AZ91" s="4">
        <v>2.0971030000000002</v>
      </c>
      <c r="BA91" s="4">
        <v>11.154</v>
      </c>
      <c r="BB91" s="4">
        <v>13.27</v>
      </c>
      <c r="BC91" s="4">
        <v>1.19</v>
      </c>
      <c r="BD91" s="4">
        <v>14.73</v>
      </c>
      <c r="BE91" s="4">
        <v>2417.165</v>
      </c>
      <c r="BF91" s="4">
        <v>0.66800000000000004</v>
      </c>
      <c r="BG91" s="4">
        <v>5.5750000000000002</v>
      </c>
      <c r="BH91" s="4">
        <v>0</v>
      </c>
      <c r="BI91" s="4">
        <v>5.5750000000000002</v>
      </c>
      <c r="BJ91" s="4">
        <v>4.3120000000000003</v>
      </c>
      <c r="BK91" s="4">
        <v>0</v>
      </c>
      <c r="BL91" s="4">
        <v>4.3120000000000003</v>
      </c>
      <c r="BM91" s="4">
        <v>0.73740000000000006</v>
      </c>
      <c r="BQ91" s="4">
        <v>288.31400000000002</v>
      </c>
      <c r="BR91" s="4">
        <v>0.12595000000000001</v>
      </c>
      <c r="BS91" s="4">
        <v>-5</v>
      </c>
      <c r="BT91" s="4">
        <v>0.240758</v>
      </c>
      <c r="BU91" s="4">
        <v>3.0779030000000001</v>
      </c>
      <c r="BV91" s="4">
        <v>4.8633119999999996</v>
      </c>
      <c r="BW91" s="4">
        <f t="shared" si="15"/>
        <v>0.81318197260000002</v>
      </c>
      <c r="BY91" s="4">
        <f t="shared" si="16"/>
        <v>5742.0371807751417</v>
      </c>
      <c r="BZ91" s="4">
        <f t="shared" si="17"/>
        <v>1.5868510576472001</v>
      </c>
      <c r="CA91" s="4">
        <f t="shared" si="18"/>
        <v>10.243266108644802</v>
      </c>
      <c r="CB91" s="4">
        <f t="shared" si="19"/>
        <v>1.7517125298039602</v>
      </c>
    </row>
    <row r="92" spans="1:80" x14ac:dyDescent="0.25">
      <c r="A92" s="2">
        <v>42803</v>
      </c>
      <c r="B92" s="3">
        <v>0.4208891666666667</v>
      </c>
      <c r="C92" s="4">
        <v>12.52</v>
      </c>
      <c r="D92" s="4">
        <v>4.1000000000000003E-3</v>
      </c>
      <c r="E92" s="4">
        <v>40.993377000000002</v>
      </c>
      <c r="F92" s="4">
        <v>262.7</v>
      </c>
      <c r="G92" s="4">
        <v>-6.3</v>
      </c>
      <c r="H92" s="4">
        <v>74.2</v>
      </c>
      <c r="J92" s="4">
        <v>2.33</v>
      </c>
      <c r="K92" s="4">
        <v>0.873</v>
      </c>
      <c r="L92" s="4">
        <v>10.9298</v>
      </c>
      <c r="M92" s="4">
        <v>3.5999999999999999E-3</v>
      </c>
      <c r="N92" s="4">
        <v>229.3494</v>
      </c>
      <c r="O92" s="4">
        <v>0</v>
      </c>
      <c r="P92" s="4">
        <v>229.3</v>
      </c>
      <c r="Q92" s="4">
        <v>177.37379999999999</v>
      </c>
      <c r="R92" s="4">
        <v>0</v>
      </c>
      <c r="S92" s="4">
        <v>177.4</v>
      </c>
      <c r="T92" s="4">
        <v>74.239400000000003</v>
      </c>
      <c r="W92" s="4">
        <v>0</v>
      </c>
      <c r="X92" s="4">
        <v>2.0323000000000002</v>
      </c>
      <c r="Y92" s="4">
        <v>12.3</v>
      </c>
      <c r="Z92" s="4">
        <v>856</v>
      </c>
      <c r="AA92" s="4">
        <v>869</v>
      </c>
      <c r="AB92" s="4">
        <v>860</v>
      </c>
      <c r="AC92" s="4">
        <v>73</v>
      </c>
      <c r="AD92" s="4">
        <v>12.65</v>
      </c>
      <c r="AE92" s="4">
        <v>0.28999999999999998</v>
      </c>
      <c r="AF92" s="4">
        <v>982</v>
      </c>
      <c r="AG92" s="4">
        <v>-6</v>
      </c>
      <c r="AH92" s="4">
        <v>11</v>
      </c>
      <c r="AI92" s="4">
        <v>13</v>
      </c>
      <c r="AJ92" s="4">
        <v>120</v>
      </c>
      <c r="AK92" s="4">
        <v>122</v>
      </c>
      <c r="AL92" s="4">
        <v>5.6</v>
      </c>
      <c r="AM92" s="4">
        <v>142</v>
      </c>
      <c r="AN92" s="4" t="s">
        <v>155</v>
      </c>
      <c r="AO92" s="4">
        <v>2</v>
      </c>
      <c r="AP92" s="5">
        <v>0.62959490740740742</v>
      </c>
      <c r="AQ92" s="4">
        <v>47.164315999999999</v>
      </c>
      <c r="AR92" s="4">
        <v>-88.487463000000005</v>
      </c>
      <c r="AS92" s="4">
        <v>318.10000000000002</v>
      </c>
      <c r="AT92" s="4">
        <v>25.7</v>
      </c>
      <c r="AU92" s="4">
        <v>12</v>
      </c>
      <c r="AV92" s="4">
        <v>11</v>
      </c>
      <c r="AW92" s="4" t="s">
        <v>197</v>
      </c>
      <c r="AX92" s="4">
        <v>1.2970029999999999</v>
      </c>
      <c r="AY92" s="4">
        <v>1.8940060000000001</v>
      </c>
      <c r="AZ92" s="4">
        <v>2.294006</v>
      </c>
      <c r="BA92" s="4">
        <v>11.154</v>
      </c>
      <c r="BB92" s="4">
        <v>13.42</v>
      </c>
      <c r="BC92" s="4">
        <v>1.2</v>
      </c>
      <c r="BD92" s="4">
        <v>14.551</v>
      </c>
      <c r="BE92" s="4">
        <v>2417.652</v>
      </c>
      <c r="BF92" s="4">
        <v>0.504</v>
      </c>
      <c r="BG92" s="4">
        <v>5.3129999999999997</v>
      </c>
      <c r="BH92" s="4">
        <v>0</v>
      </c>
      <c r="BI92" s="4">
        <v>5.3129999999999997</v>
      </c>
      <c r="BJ92" s="4">
        <v>4.109</v>
      </c>
      <c r="BK92" s="4">
        <v>0</v>
      </c>
      <c r="BL92" s="4">
        <v>4.109</v>
      </c>
      <c r="BM92" s="4">
        <v>0.68089999999999995</v>
      </c>
      <c r="BQ92" s="4">
        <v>326.86799999999999</v>
      </c>
      <c r="BR92" s="4">
        <v>9.9405999999999994E-2</v>
      </c>
      <c r="BS92" s="4">
        <v>-5</v>
      </c>
      <c r="BT92" s="4">
        <v>0.241758</v>
      </c>
      <c r="BU92" s="4">
        <v>2.4292349999999998</v>
      </c>
      <c r="BV92" s="4">
        <v>4.8835119999999996</v>
      </c>
      <c r="BW92" s="4">
        <f t="shared" si="15"/>
        <v>0.64180388699999991</v>
      </c>
      <c r="BY92" s="4">
        <f t="shared" si="16"/>
        <v>4532.8160200305965</v>
      </c>
      <c r="BZ92" s="4">
        <f t="shared" si="17"/>
        <v>0.94494132079200011</v>
      </c>
      <c r="CA92" s="4">
        <f t="shared" si="18"/>
        <v>7.7038966014570001</v>
      </c>
      <c r="CB92" s="4">
        <f t="shared" si="19"/>
        <v>1.2766082248556998</v>
      </c>
    </row>
    <row r="93" spans="1:80" x14ac:dyDescent="0.25">
      <c r="A93" s="2">
        <v>42803</v>
      </c>
      <c r="B93" s="3">
        <v>0.42090074074074074</v>
      </c>
      <c r="C93" s="4">
        <v>12.627000000000001</v>
      </c>
      <c r="D93" s="4">
        <v>4.8999999999999998E-3</v>
      </c>
      <c r="E93" s="4">
        <v>49.271523000000002</v>
      </c>
      <c r="F93" s="4">
        <v>250.9</v>
      </c>
      <c r="G93" s="4">
        <v>-4.5</v>
      </c>
      <c r="H93" s="4">
        <v>77.8</v>
      </c>
      <c r="J93" s="4">
        <v>2.5</v>
      </c>
      <c r="K93" s="4">
        <v>0.87180000000000002</v>
      </c>
      <c r="L93" s="4">
        <v>11.008599999999999</v>
      </c>
      <c r="M93" s="4">
        <v>4.3E-3</v>
      </c>
      <c r="N93" s="4">
        <v>218.70439999999999</v>
      </c>
      <c r="O93" s="4">
        <v>0</v>
      </c>
      <c r="P93" s="4">
        <v>218.7</v>
      </c>
      <c r="Q93" s="4">
        <v>169.1412</v>
      </c>
      <c r="R93" s="4">
        <v>0</v>
      </c>
      <c r="S93" s="4">
        <v>169.1</v>
      </c>
      <c r="T93" s="4">
        <v>77.756</v>
      </c>
      <c r="W93" s="4">
        <v>0</v>
      </c>
      <c r="X93" s="4">
        <v>2.1796000000000002</v>
      </c>
      <c r="Y93" s="4">
        <v>12.4</v>
      </c>
      <c r="Z93" s="4">
        <v>856</v>
      </c>
      <c r="AA93" s="4">
        <v>869</v>
      </c>
      <c r="AB93" s="4">
        <v>860</v>
      </c>
      <c r="AC93" s="4">
        <v>73</v>
      </c>
      <c r="AD93" s="4">
        <v>12.65</v>
      </c>
      <c r="AE93" s="4">
        <v>0.28999999999999998</v>
      </c>
      <c r="AF93" s="4">
        <v>982</v>
      </c>
      <c r="AG93" s="4">
        <v>-6</v>
      </c>
      <c r="AH93" s="4">
        <v>11</v>
      </c>
      <c r="AI93" s="4">
        <v>13</v>
      </c>
      <c r="AJ93" s="4">
        <v>120</v>
      </c>
      <c r="AK93" s="4">
        <v>121.2</v>
      </c>
      <c r="AL93" s="4">
        <v>5.2</v>
      </c>
      <c r="AM93" s="4">
        <v>142</v>
      </c>
      <c r="AN93" s="4" t="s">
        <v>155</v>
      </c>
      <c r="AO93" s="4">
        <v>2</v>
      </c>
      <c r="AP93" s="5">
        <v>0.62960648148148146</v>
      </c>
      <c r="AQ93" s="4">
        <v>47.164281000000003</v>
      </c>
      <c r="AR93" s="4">
        <v>-88.487595999999996</v>
      </c>
      <c r="AS93" s="4">
        <v>318.10000000000002</v>
      </c>
      <c r="AT93" s="4">
        <v>24.6</v>
      </c>
      <c r="AU93" s="4">
        <v>12</v>
      </c>
      <c r="AV93" s="4">
        <v>12</v>
      </c>
      <c r="AW93" s="4" t="s">
        <v>404</v>
      </c>
      <c r="AX93" s="4">
        <v>1.396903</v>
      </c>
      <c r="AY93" s="4">
        <v>1.9969030000000001</v>
      </c>
      <c r="AZ93" s="4">
        <v>2.4938060000000002</v>
      </c>
      <c r="BA93" s="4">
        <v>11.154</v>
      </c>
      <c r="BB93" s="4">
        <v>13.31</v>
      </c>
      <c r="BC93" s="4">
        <v>1.19</v>
      </c>
      <c r="BD93" s="4">
        <v>14.699</v>
      </c>
      <c r="BE93" s="4">
        <v>2417.3710000000001</v>
      </c>
      <c r="BF93" s="4">
        <v>0.6</v>
      </c>
      <c r="BG93" s="4">
        <v>5.0289999999999999</v>
      </c>
      <c r="BH93" s="4">
        <v>0</v>
      </c>
      <c r="BI93" s="4">
        <v>5.0289999999999999</v>
      </c>
      <c r="BJ93" s="4">
        <v>3.89</v>
      </c>
      <c r="BK93" s="4">
        <v>0</v>
      </c>
      <c r="BL93" s="4">
        <v>3.89</v>
      </c>
      <c r="BM93" s="4">
        <v>0.70799999999999996</v>
      </c>
      <c r="BQ93" s="4">
        <v>348.00900000000001</v>
      </c>
      <c r="BR93" s="4">
        <v>0.10338799999999999</v>
      </c>
      <c r="BS93" s="4">
        <v>-5</v>
      </c>
      <c r="BT93" s="4">
        <v>0.24351400000000001</v>
      </c>
      <c r="BU93" s="4">
        <v>2.526535</v>
      </c>
      <c r="BV93" s="4">
        <v>4.9189930000000004</v>
      </c>
      <c r="BW93" s="4">
        <f t="shared" si="15"/>
        <v>0.66751054700000001</v>
      </c>
      <c r="BY93" s="4">
        <f t="shared" si="16"/>
        <v>4713.8244087945232</v>
      </c>
      <c r="BZ93" s="4">
        <f t="shared" si="17"/>
        <v>1.1699878278</v>
      </c>
      <c r="CA93" s="4">
        <f t="shared" si="18"/>
        <v>7.5854210835700009</v>
      </c>
      <c r="CB93" s="4">
        <f t="shared" si="19"/>
        <v>1.3805856368039999</v>
      </c>
    </row>
    <row r="94" spans="1:80" x14ac:dyDescent="0.25">
      <c r="A94" s="2">
        <v>42803</v>
      </c>
      <c r="B94" s="3">
        <v>0.42091231481481484</v>
      </c>
      <c r="C94" s="4">
        <v>12.943</v>
      </c>
      <c r="D94" s="4">
        <v>4.3E-3</v>
      </c>
      <c r="E94" s="4">
        <v>42.674698999999997</v>
      </c>
      <c r="F94" s="4">
        <v>241.2</v>
      </c>
      <c r="G94" s="4">
        <v>-4.0999999999999996</v>
      </c>
      <c r="H94" s="4">
        <v>72.099999999999994</v>
      </c>
      <c r="J94" s="4">
        <v>2.63</v>
      </c>
      <c r="K94" s="4">
        <v>0.86880000000000002</v>
      </c>
      <c r="L94" s="4">
        <v>11.245699999999999</v>
      </c>
      <c r="M94" s="4">
        <v>3.7000000000000002E-3</v>
      </c>
      <c r="N94" s="4">
        <v>209.60310000000001</v>
      </c>
      <c r="O94" s="4">
        <v>0</v>
      </c>
      <c r="P94" s="4">
        <v>209.6</v>
      </c>
      <c r="Q94" s="4">
        <v>162.10239999999999</v>
      </c>
      <c r="R94" s="4">
        <v>0</v>
      </c>
      <c r="S94" s="4">
        <v>162.1</v>
      </c>
      <c r="T94" s="4">
        <v>72.125900000000001</v>
      </c>
      <c r="W94" s="4">
        <v>0</v>
      </c>
      <c r="X94" s="4">
        <v>2.2818000000000001</v>
      </c>
      <c r="Y94" s="4">
        <v>12.2</v>
      </c>
      <c r="Z94" s="4">
        <v>857</v>
      </c>
      <c r="AA94" s="4">
        <v>869</v>
      </c>
      <c r="AB94" s="4">
        <v>861</v>
      </c>
      <c r="AC94" s="4">
        <v>73</v>
      </c>
      <c r="AD94" s="4">
        <v>12.65</v>
      </c>
      <c r="AE94" s="4">
        <v>0.28999999999999998</v>
      </c>
      <c r="AF94" s="4">
        <v>982</v>
      </c>
      <c r="AG94" s="4">
        <v>-6</v>
      </c>
      <c r="AH94" s="4">
        <v>10.242241999999999</v>
      </c>
      <c r="AI94" s="4">
        <v>13</v>
      </c>
      <c r="AJ94" s="4">
        <v>120</v>
      </c>
      <c r="AK94" s="4">
        <v>122.5</v>
      </c>
      <c r="AL94" s="4">
        <v>4.9000000000000004</v>
      </c>
      <c r="AM94" s="4">
        <v>142</v>
      </c>
      <c r="AN94" s="4" t="s">
        <v>155</v>
      </c>
      <c r="AO94" s="4">
        <v>2</v>
      </c>
      <c r="AP94" s="5">
        <v>0.62961805555555561</v>
      </c>
      <c r="AQ94" s="4">
        <v>47.164248999999998</v>
      </c>
      <c r="AR94" s="4">
        <v>-88.487720999999993</v>
      </c>
      <c r="AS94" s="4">
        <v>318.2</v>
      </c>
      <c r="AT94" s="4">
        <v>23.4</v>
      </c>
      <c r="AU94" s="4">
        <v>12</v>
      </c>
      <c r="AV94" s="4">
        <v>12</v>
      </c>
      <c r="AW94" s="4" t="s">
        <v>404</v>
      </c>
      <c r="AX94" s="4">
        <v>1.4968030000000001</v>
      </c>
      <c r="AY94" s="4">
        <v>1.031968</v>
      </c>
      <c r="AZ94" s="4">
        <v>2.403197</v>
      </c>
      <c r="BA94" s="4">
        <v>11.154</v>
      </c>
      <c r="BB94" s="4">
        <v>13</v>
      </c>
      <c r="BC94" s="4">
        <v>1.17</v>
      </c>
      <c r="BD94" s="4">
        <v>15.097</v>
      </c>
      <c r="BE94" s="4">
        <v>2417.4899999999998</v>
      </c>
      <c r="BF94" s="4">
        <v>0.50700000000000001</v>
      </c>
      <c r="BG94" s="4">
        <v>4.7190000000000003</v>
      </c>
      <c r="BH94" s="4">
        <v>0</v>
      </c>
      <c r="BI94" s="4">
        <v>4.7190000000000003</v>
      </c>
      <c r="BJ94" s="4">
        <v>3.649</v>
      </c>
      <c r="BK94" s="4">
        <v>0</v>
      </c>
      <c r="BL94" s="4">
        <v>3.649</v>
      </c>
      <c r="BM94" s="4">
        <v>0.64290000000000003</v>
      </c>
      <c r="BQ94" s="4">
        <v>356.66699999999997</v>
      </c>
      <c r="BR94" s="4">
        <v>0.10875799999999999</v>
      </c>
      <c r="BS94" s="4">
        <v>-5</v>
      </c>
      <c r="BT94" s="4">
        <v>0.241727</v>
      </c>
      <c r="BU94" s="4">
        <v>2.6577679999999999</v>
      </c>
      <c r="BV94" s="4">
        <v>4.8828800000000001</v>
      </c>
      <c r="BW94" s="4">
        <f t="shared" si="15"/>
        <v>0.70218230559999995</v>
      </c>
      <c r="BY94" s="4">
        <f t="shared" si="16"/>
        <v>4958.9134525985755</v>
      </c>
      <c r="BZ94" s="4">
        <f t="shared" si="17"/>
        <v>1.0399915285968</v>
      </c>
      <c r="CA94" s="4">
        <f t="shared" si="18"/>
        <v>7.4850672344176008</v>
      </c>
      <c r="CB94" s="4">
        <f t="shared" si="19"/>
        <v>1.3187584886289601</v>
      </c>
    </row>
    <row r="95" spans="1:80" x14ac:dyDescent="0.25">
      <c r="A95" s="2">
        <v>42803</v>
      </c>
      <c r="B95" s="3">
        <v>0.42092388888888888</v>
      </c>
      <c r="C95" s="4">
        <v>13.329000000000001</v>
      </c>
      <c r="D95" s="4">
        <v>3.3999999999999998E-3</v>
      </c>
      <c r="E95" s="4">
        <v>34.357022000000001</v>
      </c>
      <c r="F95" s="4">
        <v>217.5</v>
      </c>
      <c r="G95" s="4">
        <v>-4.0999999999999996</v>
      </c>
      <c r="H95" s="4">
        <v>72</v>
      </c>
      <c r="J95" s="4">
        <v>2.78</v>
      </c>
      <c r="K95" s="4">
        <v>0.86529999999999996</v>
      </c>
      <c r="L95" s="4">
        <v>11.5334</v>
      </c>
      <c r="M95" s="4">
        <v>3.0000000000000001E-3</v>
      </c>
      <c r="N95" s="4">
        <v>188.17679999999999</v>
      </c>
      <c r="O95" s="4">
        <v>0</v>
      </c>
      <c r="P95" s="4">
        <v>188.2</v>
      </c>
      <c r="Q95" s="4">
        <v>145.5318</v>
      </c>
      <c r="R95" s="4">
        <v>0</v>
      </c>
      <c r="S95" s="4">
        <v>145.5</v>
      </c>
      <c r="T95" s="4">
        <v>71.973600000000005</v>
      </c>
      <c r="W95" s="4">
        <v>0</v>
      </c>
      <c r="X95" s="4">
        <v>2.4028</v>
      </c>
      <c r="Y95" s="4">
        <v>12.3</v>
      </c>
      <c r="Z95" s="4">
        <v>856</v>
      </c>
      <c r="AA95" s="4">
        <v>870</v>
      </c>
      <c r="AB95" s="4">
        <v>861</v>
      </c>
      <c r="AC95" s="4">
        <v>73</v>
      </c>
      <c r="AD95" s="4">
        <v>12.65</v>
      </c>
      <c r="AE95" s="4">
        <v>0.28999999999999998</v>
      </c>
      <c r="AF95" s="4">
        <v>982</v>
      </c>
      <c r="AG95" s="4">
        <v>-6</v>
      </c>
      <c r="AH95" s="4">
        <v>10.757999999999999</v>
      </c>
      <c r="AI95" s="4">
        <v>13</v>
      </c>
      <c r="AJ95" s="4">
        <v>120</v>
      </c>
      <c r="AK95" s="4">
        <v>122.2</v>
      </c>
      <c r="AL95" s="4">
        <v>4.7</v>
      </c>
      <c r="AM95" s="4">
        <v>142</v>
      </c>
      <c r="AN95" s="4" t="s">
        <v>155</v>
      </c>
      <c r="AO95" s="4">
        <v>2</v>
      </c>
      <c r="AP95" s="5">
        <v>0.62962962962962965</v>
      </c>
      <c r="AQ95" s="4">
        <v>47.164225999999999</v>
      </c>
      <c r="AR95" s="4">
        <v>-88.487838999999994</v>
      </c>
      <c r="AS95" s="4">
        <v>318.3</v>
      </c>
      <c r="AT95" s="4">
        <v>21.9</v>
      </c>
      <c r="AU95" s="4">
        <v>12</v>
      </c>
      <c r="AV95" s="4">
        <v>12</v>
      </c>
      <c r="AW95" s="4" t="s">
        <v>404</v>
      </c>
      <c r="AX95" s="4">
        <v>1.6955560000000001</v>
      </c>
      <c r="AY95" s="4">
        <v>1</v>
      </c>
      <c r="AZ95" s="4">
        <v>2.4977779999999998</v>
      </c>
      <c r="BA95" s="4">
        <v>11.154</v>
      </c>
      <c r="BB95" s="4">
        <v>12.65</v>
      </c>
      <c r="BC95" s="4">
        <v>1.1299999999999999</v>
      </c>
      <c r="BD95" s="4">
        <v>15.571999999999999</v>
      </c>
      <c r="BE95" s="4">
        <v>2417.4920000000002</v>
      </c>
      <c r="BF95" s="4">
        <v>0.39700000000000002</v>
      </c>
      <c r="BG95" s="4">
        <v>4.1310000000000002</v>
      </c>
      <c r="BH95" s="4">
        <v>0</v>
      </c>
      <c r="BI95" s="4">
        <v>4.1310000000000002</v>
      </c>
      <c r="BJ95" s="4">
        <v>3.194</v>
      </c>
      <c r="BK95" s="4">
        <v>0</v>
      </c>
      <c r="BL95" s="4">
        <v>3.194</v>
      </c>
      <c r="BM95" s="4">
        <v>0.62549999999999994</v>
      </c>
      <c r="BQ95" s="4">
        <v>366.20800000000003</v>
      </c>
      <c r="BR95" s="4">
        <v>0.12416000000000001</v>
      </c>
      <c r="BS95" s="4">
        <v>-5</v>
      </c>
      <c r="BT95" s="4">
        <v>0.24327399999999999</v>
      </c>
      <c r="BU95" s="4">
        <v>3.0341610000000001</v>
      </c>
      <c r="BV95" s="4">
        <v>4.9141349999999999</v>
      </c>
      <c r="BW95" s="4">
        <f t="shared" si="15"/>
        <v>0.80162533619999998</v>
      </c>
      <c r="BY95" s="4">
        <f t="shared" si="16"/>
        <v>5661.199264942823</v>
      </c>
      <c r="BZ95" s="4">
        <f t="shared" si="17"/>
        <v>0.92968088754060019</v>
      </c>
      <c r="CA95" s="4">
        <f t="shared" si="18"/>
        <v>7.4795988786012</v>
      </c>
      <c r="CB95" s="4">
        <f t="shared" si="19"/>
        <v>1.4647742951049001</v>
      </c>
    </row>
    <row r="96" spans="1:80" x14ac:dyDescent="0.25">
      <c r="A96" s="2">
        <v>42803</v>
      </c>
      <c r="B96" s="3">
        <v>0.42093546296296297</v>
      </c>
      <c r="C96" s="4">
        <v>13.657999999999999</v>
      </c>
      <c r="D96" s="4">
        <v>2.2000000000000001E-3</v>
      </c>
      <c r="E96" s="4">
        <v>22.023026000000002</v>
      </c>
      <c r="F96" s="4">
        <v>212.5</v>
      </c>
      <c r="G96" s="4">
        <v>-4</v>
      </c>
      <c r="H96" s="4">
        <v>63.5</v>
      </c>
      <c r="J96" s="4">
        <v>2.9</v>
      </c>
      <c r="K96" s="4">
        <v>0.86240000000000006</v>
      </c>
      <c r="L96" s="4">
        <v>11.7789</v>
      </c>
      <c r="M96" s="4">
        <v>1.9E-3</v>
      </c>
      <c r="N96" s="4">
        <v>183.29060000000001</v>
      </c>
      <c r="O96" s="4">
        <v>0</v>
      </c>
      <c r="P96" s="4">
        <v>183.3</v>
      </c>
      <c r="Q96" s="4">
        <v>141.75299999999999</v>
      </c>
      <c r="R96" s="4">
        <v>0</v>
      </c>
      <c r="S96" s="4">
        <v>141.80000000000001</v>
      </c>
      <c r="T96" s="4">
        <v>63.472900000000003</v>
      </c>
      <c r="W96" s="4">
        <v>0</v>
      </c>
      <c r="X96" s="4">
        <v>2.5009000000000001</v>
      </c>
      <c r="Y96" s="4">
        <v>12.4</v>
      </c>
      <c r="Z96" s="4">
        <v>855</v>
      </c>
      <c r="AA96" s="4">
        <v>869</v>
      </c>
      <c r="AB96" s="4">
        <v>860</v>
      </c>
      <c r="AC96" s="4">
        <v>73</v>
      </c>
      <c r="AD96" s="4">
        <v>12.65</v>
      </c>
      <c r="AE96" s="4">
        <v>0.28999999999999998</v>
      </c>
      <c r="AF96" s="4">
        <v>982</v>
      </c>
      <c r="AG96" s="4">
        <v>-6</v>
      </c>
      <c r="AH96" s="4">
        <v>11</v>
      </c>
      <c r="AI96" s="4">
        <v>13</v>
      </c>
      <c r="AJ96" s="4">
        <v>120</v>
      </c>
      <c r="AK96" s="4">
        <v>121.2</v>
      </c>
      <c r="AL96" s="4">
        <v>5</v>
      </c>
      <c r="AM96" s="4">
        <v>142</v>
      </c>
      <c r="AN96" s="4" t="s">
        <v>155</v>
      </c>
      <c r="AO96" s="4">
        <v>2</v>
      </c>
      <c r="AP96" s="5">
        <v>0.62964120370370369</v>
      </c>
      <c r="AQ96" s="4">
        <v>47.164217000000001</v>
      </c>
      <c r="AR96" s="4">
        <v>-88.487954999999999</v>
      </c>
      <c r="AS96" s="4">
        <v>318.39999999999998</v>
      </c>
      <c r="AT96" s="4">
        <v>20.6</v>
      </c>
      <c r="AU96" s="4">
        <v>12</v>
      </c>
      <c r="AV96" s="4">
        <v>12</v>
      </c>
      <c r="AW96" s="4" t="s">
        <v>404</v>
      </c>
      <c r="AX96" s="4">
        <v>1.7977019999999999</v>
      </c>
      <c r="AY96" s="4">
        <v>1.293107</v>
      </c>
      <c r="AZ96" s="4">
        <v>2.6954050000000001</v>
      </c>
      <c r="BA96" s="4">
        <v>11.154</v>
      </c>
      <c r="BB96" s="4">
        <v>12.37</v>
      </c>
      <c r="BC96" s="4">
        <v>1.1100000000000001</v>
      </c>
      <c r="BD96" s="4">
        <v>15.957000000000001</v>
      </c>
      <c r="BE96" s="4">
        <v>2417.7579999999998</v>
      </c>
      <c r="BF96" s="4">
        <v>0.248</v>
      </c>
      <c r="BG96" s="4">
        <v>3.94</v>
      </c>
      <c r="BH96" s="4">
        <v>0</v>
      </c>
      <c r="BI96" s="4">
        <v>3.94</v>
      </c>
      <c r="BJ96" s="4">
        <v>3.0470000000000002</v>
      </c>
      <c r="BK96" s="4">
        <v>0</v>
      </c>
      <c r="BL96" s="4">
        <v>3.0470000000000002</v>
      </c>
      <c r="BM96" s="4">
        <v>0.54020000000000001</v>
      </c>
      <c r="BQ96" s="4">
        <v>373.25700000000001</v>
      </c>
      <c r="BR96" s="4">
        <v>0.12672600000000001</v>
      </c>
      <c r="BS96" s="4">
        <v>-5</v>
      </c>
      <c r="BT96" s="4">
        <v>0.24627399999999999</v>
      </c>
      <c r="BU96" s="4">
        <v>3.096867</v>
      </c>
      <c r="BV96" s="4">
        <v>4.9747349999999999</v>
      </c>
      <c r="BW96" s="4">
        <f t="shared" si="15"/>
        <v>0.81819226140000001</v>
      </c>
      <c r="BY96" s="4">
        <f t="shared" si="16"/>
        <v>5778.8331773587552</v>
      </c>
      <c r="BZ96" s="4">
        <f t="shared" si="17"/>
        <v>0.59276016374880003</v>
      </c>
      <c r="CA96" s="4">
        <f t="shared" si="18"/>
        <v>7.2828234634782012</v>
      </c>
      <c r="CB96" s="4">
        <f t="shared" si="19"/>
        <v>1.2911654857141202</v>
      </c>
    </row>
    <row r="97" spans="1:80" x14ac:dyDescent="0.25">
      <c r="A97" s="2">
        <v>42803</v>
      </c>
      <c r="B97" s="3">
        <v>0.42094703703703701</v>
      </c>
      <c r="C97" s="4">
        <v>13.981999999999999</v>
      </c>
      <c r="D97" s="4">
        <v>6.7999999999999996E-3</v>
      </c>
      <c r="E97" s="4">
        <v>68.331942999999995</v>
      </c>
      <c r="F97" s="4">
        <v>199.8</v>
      </c>
      <c r="G97" s="4">
        <v>-2.2000000000000002</v>
      </c>
      <c r="H97" s="4">
        <v>54.3</v>
      </c>
      <c r="J97" s="4">
        <v>2.9</v>
      </c>
      <c r="K97" s="4">
        <v>0.85950000000000004</v>
      </c>
      <c r="L97" s="4">
        <v>12.0167</v>
      </c>
      <c r="M97" s="4">
        <v>5.8999999999999999E-3</v>
      </c>
      <c r="N97" s="4">
        <v>171.6977</v>
      </c>
      <c r="O97" s="4">
        <v>0</v>
      </c>
      <c r="P97" s="4">
        <v>171.7</v>
      </c>
      <c r="Q97" s="4">
        <v>132.78729999999999</v>
      </c>
      <c r="R97" s="4">
        <v>0</v>
      </c>
      <c r="S97" s="4">
        <v>132.80000000000001</v>
      </c>
      <c r="T97" s="4">
        <v>54.336500000000001</v>
      </c>
      <c r="W97" s="4">
        <v>0</v>
      </c>
      <c r="X97" s="4">
        <v>2.4925000000000002</v>
      </c>
      <c r="Y97" s="4">
        <v>12.4</v>
      </c>
      <c r="Z97" s="4">
        <v>855</v>
      </c>
      <c r="AA97" s="4">
        <v>869</v>
      </c>
      <c r="AB97" s="4">
        <v>860</v>
      </c>
      <c r="AC97" s="4">
        <v>73</v>
      </c>
      <c r="AD97" s="4">
        <v>12.65</v>
      </c>
      <c r="AE97" s="4">
        <v>0.28999999999999998</v>
      </c>
      <c r="AF97" s="4">
        <v>982</v>
      </c>
      <c r="AG97" s="4">
        <v>-6</v>
      </c>
      <c r="AH97" s="4">
        <v>11</v>
      </c>
      <c r="AI97" s="4">
        <v>13</v>
      </c>
      <c r="AJ97" s="4">
        <v>120</v>
      </c>
      <c r="AK97" s="4">
        <v>121</v>
      </c>
      <c r="AL97" s="4">
        <v>5.0999999999999996</v>
      </c>
      <c r="AM97" s="4">
        <v>142</v>
      </c>
      <c r="AN97" s="4" t="s">
        <v>155</v>
      </c>
      <c r="AO97" s="4">
        <v>2</v>
      </c>
      <c r="AP97" s="5">
        <v>0.62965277777777773</v>
      </c>
      <c r="AQ97" s="4">
        <v>47.16422</v>
      </c>
      <c r="AR97" s="4">
        <v>-88.488067000000001</v>
      </c>
      <c r="AS97" s="4">
        <v>318.39999999999998</v>
      </c>
      <c r="AT97" s="4">
        <v>19.399999999999999</v>
      </c>
      <c r="AU97" s="4">
        <v>12</v>
      </c>
      <c r="AV97" s="4">
        <v>12</v>
      </c>
      <c r="AW97" s="4" t="s">
        <v>404</v>
      </c>
      <c r="AX97" s="4">
        <v>1.4095899999999999</v>
      </c>
      <c r="AY97" s="4">
        <v>1.397602</v>
      </c>
      <c r="AZ97" s="4">
        <v>2.7</v>
      </c>
      <c r="BA97" s="4">
        <v>11.154</v>
      </c>
      <c r="BB97" s="4">
        <v>12.09</v>
      </c>
      <c r="BC97" s="4">
        <v>1.08</v>
      </c>
      <c r="BD97" s="4">
        <v>16.350999999999999</v>
      </c>
      <c r="BE97" s="4">
        <v>2417.0120000000002</v>
      </c>
      <c r="BF97" s="4">
        <v>0.752</v>
      </c>
      <c r="BG97" s="4">
        <v>3.617</v>
      </c>
      <c r="BH97" s="4">
        <v>0</v>
      </c>
      <c r="BI97" s="4">
        <v>3.617</v>
      </c>
      <c r="BJ97" s="4">
        <v>2.7970000000000002</v>
      </c>
      <c r="BK97" s="4">
        <v>0</v>
      </c>
      <c r="BL97" s="4">
        <v>2.7970000000000002</v>
      </c>
      <c r="BM97" s="4">
        <v>0.45319999999999999</v>
      </c>
      <c r="BQ97" s="4">
        <v>364.51799999999997</v>
      </c>
      <c r="BR97" s="4">
        <v>0.16086800000000001</v>
      </c>
      <c r="BS97" s="4">
        <v>-5</v>
      </c>
      <c r="BT97" s="4">
        <v>0.24775800000000001</v>
      </c>
      <c r="BU97" s="4">
        <v>3.9312119999999999</v>
      </c>
      <c r="BV97" s="4">
        <v>5.0047119999999996</v>
      </c>
      <c r="BW97" s="4">
        <f t="shared" si="15"/>
        <v>1.0386262103999999</v>
      </c>
      <c r="BY97" s="4">
        <f t="shared" si="16"/>
        <v>7333.4788813202604</v>
      </c>
      <c r="BZ97" s="4">
        <f t="shared" si="17"/>
        <v>2.2816502850432001</v>
      </c>
      <c r="CA97" s="4">
        <f t="shared" si="18"/>
        <v>8.4864040522152013</v>
      </c>
      <c r="CB97" s="4">
        <f t="shared" si="19"/>
        <v>1.37505838986912</v>
      </c>
    </row>
    <row r="98" spans="1:80" x14ac:dyDescent="0.25">
      <c r="A98" s="2">
        <v>42803</v>
      </c>
      <c r="B98" s="3">
        <v>0.42095861111111116</v>
      </c>
      <c r="C98" s="4">
        <v>14.098000000000001</v>
      </c>
      <c r="D98" s="4">
        <v>3.1699999999999999E-2</v>
      </c>
      <c r="E98" s="4">
        <v>316.54576900000001</v>
      </c>
      <c r="F98" s="4">
        <v>165</v>
      </c>
      <c r="G98" s="4">
        <v>1.9</v>
      </c>
      <c r="H98" s="4">
        <v>58</v>
      </c>
      <c r="J98" s="4">
        <v>2.8</v>
      </c>
      <c r="K98" s="4">
        <v>0.85819999999999996</v>
      </c>
      <c r="L98" s="4">
        <v>12.0989</v>
      </c>
      <c r="M98" s="4">
        <v>2.7199999999999998E-2</v>
      </c>
      <c r="N98" s="4">
        <v>141.5932</v>
      </c>
      <c r="O98" s="4">
        <v>1.6154999999999999</v>
      </c>
      <c r="P98" s="4">
        <v>143.19999999999999</v>
      </c>
      <c r="Q98" s="4">
        <v>109.5051</v>
      </c>
      <c r="R98" s="4">
        <v>1.2494000000000001</v>
      </c>
      <c r="S98" s="4">
        <v>110.8</v>
      </c>
      <c r="T98" s="4">
        <v>57.956600000000002</v>
      </c>
      <c r="W98" s="4">
        <v>0</v>
      </c>
      <c r="X98" s="4">
        <v>2.403</v>
      </c>
      <c r="Y98" s="4">
        <v>12.4</v>
      </c>
      <c r="Z98" s="4">
        <v>855</v>
      </c>
      <c r="AA98" s="4">
        <v>868</v>
      </c>
      <c r="AB98" s="4">
        <v>859</v>
      </c>
      <c r="AC98" s="4">
        <v>73</v>
      </c>
      <c r="AD98" s="4">
        <v>12.65</v>
      </c>
      <c r="AE98" s="4">
        <v>0.28999999999999998</v>
      </c>
      <c r="AF98" s="4">
        <v>982</v>
      </c>
      <c r="AG98" s="4">
        <v>-6</v>
      </c>
      <c r="AH98" s="4">
        <v>11</v>
      </c>
      <c r="AI98" s="4">
        <v>13</v>
      </c>
      <c r="AJ98" s="4">
        <v>120</v>
      </c>
      <c r="AK98" s="4">
        <v>121.8</v>
      </c>
      <c r="AL98" s="4">
        <v>5.3</v>
      </c>
      <c r="AM98" s="4">
        <v>142</v>
      </c>
      <c r="AN98" s="4" t="s">
        <v>155</v>
      </c>
      <c r="AO98" s="4">
        <v>2</v>
      </c>
      <c r="AP98" s="5">
        <v>0.62966435185185188</v>
      </c>
      <c r="AQ98" s="4">
        <v>47.164231999999998</v>
      </c>
      <c r="AR98" s="4">
        <v>-88.48818</v>
      </c>
      <c r="AS98" s="4">
        <v>318.39999999999998</v>
      </c>
      <c r="AT98" s="4">
        <v>19.2</v>
      </c>
      <c r="AU98" s="4">
        <v>12</v>
      </c>
      <c r="AV98" s="4">
        <v>12</v>
      </c>
      <c r="AW98" s="4" t="s">
        <v>404</v>
      </c>
      <c r="AX98" s="4">
        <v>1.4975020000000001</v>
      </c>
      <c r="AY98" s="4">
        <v>1.4975020000000001</v>
      </c>
      <c r="AZ98" s="4">
        <v>2.7</v>
      </c>
      <c r="BA98" s="4">
        <v>11.154</v>
      </c>
      <c r="BB98" s="4">
        <v>11.98</v>
      </c>
      <c r="BC98" s="4">
        <v>1.07</v>
      </c>
      <c r="BD98" s="4">
        <v>16.52</v>
      </c>
      <c r="BE98" s="4">
        <v>2412.643</v>
      </c>
      <c r="BF98" s="4">
        <v>3.448</v>
      </c>
      <c r="BG98" s="4">
        <v>2.9569999999999999</v>
      </c>
      <c r="BH98" s="4">
        <v>3.4000000000000002E-2</v>
      </c>
      <c r="BI98" s="4">
        <v>2.9910000000000001</v>
      </c>
      <c r="BJ98" s="4">
        <v>2.2869999999999999</v>
      </c>
      <c r="BK98" s="4">
        <v>2.5999999999999999E-2</v>
      </c>
      <c r="BL98" s="4">
        <v>2.3130000000000002</v>
      </c>
      <c r="BM98" s="4">
        <v>0.47920000000000001</v>
      </c>
      <c r="BQ98" s="4">
        <v>348.42099999999999</v>
      </c>
      <c r="BR98" s="4">
        <v>0.182612</v>
      </c>
      <c r="BS98" s="4">
        <v>-5</v>
      </c>
      <c r="BT98" s="4">
        <v>0.250274</v>
      </c>
      <c r="BU98" s="4">
        <v>4.4625810000000001</v>
      </c>
      <c r="BV98" s="4">
        <v>5.0555349999999999</v>
      </c>
      <c r="BW98" s="4">
        <f t="shared" si="15"/>
        <v>1.1790139002</v>
      </c>
      <c r="BY98" s="4">
        <f t="shared" si="16"/>
        <v>8309.6733115797597</v>
      </c>
      <c r="BZ98" s="4">
        <f t="shared" si="17"/>
        <v>11.875670614478402</v>
      </c>
      <c r="CA98" s="4">
        <f t="shared" si="18"/>
        <v>7.876931176134601</v>
      </c>
      <c r="CB98" s="4">
        <f t="shared" si="19"/>
        <v>1.65047023157136</v>
      </c>
    </row>
    <row r="99" spans="1:80" x14ac:dyDescent="0.25">
      <c r="A99" s="2">
        <v>42803</v>
      </c>
      <c r="B99" s="3">
        <v>0.4209701851851852</v>
      </c>
      <c r="C99" s="4">
        <v>14.048999999999999</v>
      </c>
      <c r="D99" s="4">
        <v>9.8100000000000007E-2</v>
      </c>
      <c r="E99" s="4">
        <v>981.48532</v>
      </c>
      <c r="F99" s="4">
        <v>137.69999999999999</v>
      </c>
      <c r="G99" s="4">
        <v>5.4</v>
      </c>
      <c r="H99" s="4">
        <v>60.6</v>
      </c>
      <c r="J99" s="4">
        <v>2.72</v>
      </c>
      <c r="K99" s="4">
        <v>0.85799999999999998</v>
      </c>
      <c r="L99" s="4">
        <v>12.0533</v>
      </c>
      <c r="M99" s="4">
        <v>8.4199999999999997E-2</v>
      </c>
      <c r="N99" s="4">
        <v>118.1494</v>
      </c>
      <c r="O99" s="4">
        <v>4.633</v>
      </c>
      <c r="P99" s="4">
        <v>122.8</v>
      </c>
      <c r="Q99" s="4">
        <v>91.374200000000002</v>
      </c>
      <c r="R99" s="4">
        <v>3.5831</v>
      </c>
      <c r="S99" s="4">
        <v>95</v>
      </c>
      <c r="T99" s="4">
        <v>60.558300000000003</v>
      </c>
      <c r="W99" s="4">
        <v>0</v>
      </c>
      <c r="X99" s="4">
        <v>2.3378000000000001</v>
      </c>
      <c r="Y99" s="4">
        <v>12.3</v>
      </c>
      <c r="Z99" s="4">
        <v>855</v>
      </c>
      <c r="AA99" s="4">
        <v>868</v>
      </c>
      <c r="AB99" s="4">
        <v>859</v>
      </c>
      <c r="AC99" s="4">
        <v>73</v>
      </c>
      <c r="AD99" s="4">
        <v>12.65</v>
      </c>
      <c r="AE99" s="4">
        <v>0.28999999999999998</v>
      </c>
      <c r="AF99" s="4">
        <v>982</v>
      </c>
      <c r="AG99" s="4">
        <v>-6</v>
      </c>
      <c r="AH99" s="4">
        <v>11</v>
      </c>
      <c r="AI99" s="4">
        <v>13</v>
      </c>
      <c r="AJ99" s="4">
        <v>120</v>
      </c>
      <c r="AK99" s="4">
        <v>122</v>
      </c>
      <c r="AL99" s="4">
        <v>5.2</v>
      </c>
      <c r="AM99" s="4">
        <v>142</v>
      </c>
      <c r="AN99" s="4" t="s">
        <v>155</v>
      </c>
      <c r="AO99" s="4">
        <v>2</v>
      </c>
      <c r="AP99" s="5">
        <v>0.62967592592592592</v>
      </c>
      <c r="AQ99" s="4">
        <v>47.164251999999998</v>
      </c>
      <c r="AR99" s="4">
        <v>-88.488290000000006</v>
      </c>
      <c r="AS99" s="4">
        <v>318.39999999999998</v>
      </c>
      <c r="AT99" s="4">
        <v>19.100000000000001</v>
      </c>
      <c r="AU99" s="4">
        <v>12</v>
      </c>
      <c r="AV99" s="4">
        <v>12</v>
      </c>
      <c r="AW99" s="4" t="s">
        <v>404</v>
      </c>
      <c r="AX99" s="4">
        <v>1.4025970000000001</v>
      </c>
      <c r="AY99" s="4">
        <v>1.5974029999999999</v>
      </c>
      <c r="AZ99" s="4">
        <v>2.5051950000000001</v>
      </c>
      <c r="BA99" s="4">
        <v>11.154</v>
      </c>
      <c r="BB99" s="4">
        <v>11.96</v>
      </c>
      <c r="BC99" s="4">
        <v>1.07</v>
      </c>
      <c r="BD99" s="4">
        <v>16.555</v>
      </c>
      <c r="BE99" s="4">
        <v>2401.2240000000002</v>
      </c>
      <c r="BF99" s="4">
        <v>10.677</v>
      </c>
      <c r="BG99" s="4">
        <v>2.4649999999999999</v>
      </c>
      <c r="BH99" s="4">
        <v>9.7000000000000003E-2</v>
      </c>
      <c r="BI99" s="4">
        <v>2.5619999999999998</v>
      </c>
      <c r="BJ99" s="4">
        <v>1.9059999999999999</v>
      </c>
      <c r="BK99" s="4">
        <v>7.4999999999999997E-2</v>
      </c>
      <c r="BL99" s="4">
        <v>1.9810000000000001</v>
      </c>
      <c r="BM99" s="4">
        <v>0.50019999999999998</v>
      </c>
      <c r="BQ99" s="4">
        <v>338.63</v>
      </c>
      <c r="BR99" s="4">
        <v>0.20191799999999999</v>
      </c>
      <c r="BS99" s="4">
        <v>-5</v>
      </c>
      <c r="BT99" s="4">
        <v>0.24796799999999999</v>
      </c>
      <c r="BU99" s="4">
        <v>4.9343709999999996</v>
      </c>
      <c r="BV99" s="4">
        <v>5.0089540000000001</v>
      </c>
      <c r="BW99" s="4">
        <f t="shared" si="15"/>
        <v>1.3036608181999998</v>
      </c>
      <c r="BY99" s="4">
        <f t="shared" si="16"/>
        <v>9144.6955081062679</v>
      </c>
      <c r="BZ99" s="4">
        <f t="shared" si="17"/>
        <v>40.661726661090597</v>
      </c>
      <c r="CA99" s="4">
        <f t="shared" si="18"/>
        <v>7.2587104070467987</v>
      </c>
      <c r="CB99" s="4">
        <f t="shared" si="19"/>
        <v>1.9049354384075601</v>
      </c>
    </row>
    <row r="100" spans="1:80" x14ac:dyDescent="0.25">
      <c r="A100" s="2">
        <v>42803</v>
      </c>
      <c r="B100" s="3">
        <v>0.42098175925925929</v>
      </c>
      <c r="C100" s="4">
        <v>13.99</v>
      </c>
      <c r="D100" s="4">
        <v>0.16520000000000001</v>
      </c>
      <c r="E100" s="4">
        <v>1652.3741010000001</v>
      </c>
      <c r="F100" s="4">
        <v>132.80000000000001</v>
      </c>
      <c r="G100" s="4">
        <v>5.4</v>
      </c>
      <c r="H100" s="4">
        <v>69.8</v>
      </c>
      <c r="J100" s="4">
        <v>2.58</v>
      </c>
      <c r="K100" s="4">
        <v>0.85780000000000001</v>
      </c>
      <c r="L100" s="4">
        <v>12.000400000000001</v>
      </c>
      <c r="M100" s="4">
        <v>0.14169999999999999</v>
      </c>
      <c r="N100" s="4">
        <v>113.9515</v>
      </c>
      <c r="O100" s="4">
        <v>4.6319999999999997</v>
      </c>
      <c r="P100" s="4">
        <v>118.6</v>
      </c>
      <c r="Q100" s="4">
        <v>88.169799999999995</v>
      </c>
      <c r="R100" s="4">
        <v>3.5840000000000001</v>
      </c>
      <c r="S100" s="4">
        <v>91.8</v>
      </c>
      <c r="T100" s="4">
        <v>69.817400000000006</v>
      </c>
      <c r="W100" s="4">
        <v>0</v>
      </c>
      <c r="X100" s="4">
        <v>2.2159</v>
      </c>
      <c r="Y100" s="4">
        <v>12.3</v>
      </c>
      <c r="Z100" s="4">
        <v>855</v>
      </c>
      <c r="AA100" s="4">
        <v>869</v>
      </c>
      <c r="AB100" s="4">
        <v>858</v>
      </c>
      <c r="AC100" s="4">
        <v>73.8</v>
      </c>
      <c r="AD100" s="4">
        <v>12.79</v>
      </c>
      <c r="AE100" s="4">
        <v>0.28999999999999998</v>
      </c>
      <c r="AF100" s="4">
        <v>982</v>
      </c>
      <c r="AG100" s="4">
        <v>-6</v>
      </c>
      <c r="AH100" s="4">
        <v>11</v>
      </c>
      <c r="AI100" s="4">
        <v>13</v>
      </c>
      <c r="AJ100" s="4">
        <v>119.2</v>
      </c>
      <c r="AK100" s="4">
        <v>121.2</v>
      </c>
      <c r="AL100" s="4">
        <v>5.3</v>
      </c>
      <c r="AM100" s="4">
        <v>142</v>
      </c>
      <c r="AN100" s="4" t="s">
        <v>155</v>
      </c>
      <c r="AO100" s="4">
        <v>2</v>
      </c>
      <c r="AP100" s="5">
        <v>0.62968750000000007</v>
      </c>
      <c r="AQ100" s="4">
        <v>47.164281000000003</v>
      </c>
      <c r="AR100" s="4">
        <v>-88.488405</v>
      </c>
      <c r="AS100" s="4">
        <v>318.39999999999998</v>
      </c>
      <c r="AT100" s="4">
        <v>19.8</v>
      </c>
      <c r="AU100" s="4">
        <v>12</v>
      </c>
      <c r="AV100" s="4">
        <v>12</v>
      </c>
      <c r="AW100" s="4" t="s">
        <v>404</v>
      </c>
      <c r="AX100" s="4">
        <v>0.91348700000000005</v>
      </c>
      <c r="AY100" s="4">
        <v>1.5026969999999999</v>
      </c>
      <c r="AZ100" s="4">
        <v>1.818881</v>
      </c>
      <c r="BA100" s="4">
        <v>11.154</v>
      </c>
      <c r="BB100" s="4">
        <v>11.94</v>
      </c>
      <c r="BC100" s="4">
        <v>1.07</v>
      </c>
      <c r="BD100" s="4">
        <v>16.579000000000001</v>
      </c>
      <c r="BE100" s="4">
        <v>2389.5859999999998</v>
      </c>
      <c r="BF100" s="4">
        <v>17.963000000000001</v>
      </c>
      <c r="BG100" s="4">
        <v>2.3759999999999999</v>
      </c>
      <c r="BH100" s="4">
        <v>9.7000000000000003E-2</v>
      </c>
      <c r="BI100" s="4">
        <v>2.4729999999999999</v>
      </c>
      <c r="BJ100" s="4">
        <v>1.839</v>
      </c>
      <c r="BK100" s="4">
        <v>7.4999999999999997E-2</v>
      </c>
      <c r="BL100" s="4">
        <v>1.913</v>
      </c>
      <c r="BM100" s="4">
        <v>0.57650000000000001</v>
      </c>
      <c r="BQ100" s="4">
        <v>320.83199999999999</v>
      </c>
      <c r="BR100" s="4">
        <v>0.20245199999999999</v>
      </c>
      <c r="BS100" s="4">
        <v>-5</v>
      </c>
      <c r="BT100" s="4">
        <v>0.24775800000000001</v>
      </c>
      <c r="BU100" s="4">
        <v>4.9474210000000003</v>
      </c>
      <c r="BV100" s="4">
        <v>5.0047119999999996</v>
      </c>
      <c r="BW100" s="4">
        <f t="shared" si="15"/>
        <v>1.3071086282</v>
      </c>
      <c r="BY100" s="4">
        <f t="shared" si="16"/>
        <v>9124.4418457574902</v>
      </c>
      <c r="BZ100" s="4">
        <f t="shared" si="17"/>
        <v>68.590269977871415</v>
      </c>
      <c r="CA100" s="4">
        <f t="shared" si="18"/>
        <v>7.0220735116242006</v>
      </c>
      <c r="CB100" s="4">
        <f t="shared" si="19"/>
        <v>2.2013188577767004</v>
      </c>
    </row>
    <row r="101" spans="1:80" x14ac:dyDescent="0.25">
      <c r="A101" s="2">
        <v>42803</v>
      </c>
      <c r="B101" s="3">
        <v>0.42099333333333333</v>
      </c>
      <c r="C101" s="4">
        <v>13.984999999999999</v>
      </c>
      <c r="D101" s="4">
        <v>0.39760000000000001</v>
      </c>
      <c r="E101" s="4">
        <v>3975.71551</v>
      </c>
      <c r="F101" s="4">
        <v>107.6</v>
      </c>
      <c r="G101" s="4">
        <v>-4.7</v>
      </c>
      <c r="H101" s="4">
        <v>82.8</v>
      </c>
      <c r="J101" s="4">
        <v>2.42</v>
      </c>
      <c r="K101" s="4">
        <v>0.85550000000000004</v>
      </c>
      <c r="L101" s="4">
        <v>11.963800000000001</v>
      </c>
      <c r="M101" s="4">
        <v>0.34010000000000001</v>
      </c>
      <c r="N101" s="4">
        <v>92.054299999999998</v>
      </c>
      <c r="O101" s="4">
        <v>0</v>
      </c>
      <c r="P101" s="4">
        <v>92.1</v>
      </c>
      <c r="Q101" s="4">
        <v>71.237799999999993</v>
      </c>
      <c r="R101" s="4">
        <v>0</v>
      </c>
      <c r="S101" s="4">
        <v>71.2</v>
      </c>
      <c r="T101" s="4">
        <v>82.823300000000003</v>
      </c>
      <c r="W101" s="4">
        <v>0</v>
      </c>
      <c r="X101" s="4">
        <v>2.0729000000000002</v>
      </c>
      <c r="Y101" s="4">
        <v>12.3</v>
      </c>
      <c r="Z101" s="4">
        <v>855</v>
      </c>
      <c r="AA101" s="4">
        <v>867</v>
      </c>
      <c r="AB101" s="4">
        <v>857</v>
      </c>
      <c r="AC101" s="4">
        <v>74</v>
      </c>
      <c r="AD101" s="4">
        <v>12.83</v>
      </c>
      <c r="AE101" s="4">
        <v>0.28999999999999998</v>
      </c>
      <c r="AF101" s="4">
        <v>982</v>
      </c>
      <c r="AG101" s="4">
        <v>-6</v>
      </c>
      <c r="AH101" s="4">
        <v>11</v>
      </c>
      <c r="AI101" s="4">
        <v>13</v>
      </c>
      <c r="AJ101" s="4">
        <v>119</v>
      </c>
      <c r="AK101" s="4">
        <v>120.2</v>
      </c>
      <c r="AL101" s="4">
        <v>5.4</v>
      </c>
      <c r="AM101" s="4">
        <v>142</v>
      </c>
      <c r="AN101" s="4" t="s">
        <v>155</v>
      </c>
      <c r="AO101" s="4">
        <v>2</v>
      </c>
      <c r="AP101" s="5">
        <v>0.62969907407407411</v>
      </c>
      <c r="AQ101" s="4">
        <v>47.164309000000003</v>
      </c>
      <c r="AR101" s="4">
        <v>-88.488527000000005</v>
      </c>
      <c r="AS101" s="4">
        <v>318.3</v>
      </c>
      <c r="AT101" s="4">
        <v>20.6</v>
      </c>
      <c r="AU101" s="4">
        <v>12</v>
      </c>
      <c r="AV101" s="4">
        <v>12</v>
      </c>
      <c r="AW101" s="4" t="s">
        <v>404</v>
      </c>
      <c r="AX101" s="4">
        <v>1.094406</v>
      </c>
      <c r="AY101" s="4">
        <v>1.888811</v>
      </c>
      <c r="AZ101" s="4">
        <v>2.1888109999999998</v>
      </c>
      <c r="BA101" s="4">
        <v>11.154</v>
      </c>
      <c r="BB101" s="4">
        <v>11.74</v>
      </c>
      <c r="BC101" s="4">
        <v>1.05</v>
      </c>
      <c r="BD101" s="4">
        <v>16.898</v>
      </c>
      <c r="BE101" s="4">
        <v>2350.636</v>
      </c>
      <c r="BF101" s="4">
        <v>42.530999999999999</v>
      </c>
      <c r="BG101" s="4">
        <v>1.8939999999999999</v>
      </c>
      <c r="BH101" s="4">
        <v>0</v>
      </c>
      <c r="BI101" s="4">
        <v>1.8939999999999999</v>
      </c>
      <c r="BJ101" s="4">
        <v>1.466</v>
      </c>
      <c r="BK101" s="4">
        <v>0</v>
      </c>
      <c r="BL101" s="4">
        <v>1.466</v>
      </c>
      <c r="BM101" s="4">
        <v>0.67479999999999996</v>
      </c>
      <c r="BQ101" s="4">
        <v>296.14</v>
      </c>
      <c r="BR101" s="4">
        <v>0.20554800000000001</v>
      </c>
      <c r="BS101" s="4">
        <v>-5</v>
      </c>
      <c r="BT101" s="4">
        <v>0.24724199999999999</v>
      </c>
      <c r="BU101" s="4">
        <v>5.0230790000000001</v>
      </c>
      <c r="BV101" s="4">
        <v>4.9942880000000001</v>
      </c>
      <c r="BW101" s="4">
        <f t="shared" si="15"/>
        <v>1.3270974717999999</v>
      </c>
      <c r="BY101" s="4">
        <f t="shared" si="16"/>
        <v>9112.9747273387202</v>
      </c>
      <c r="BZ101" s="4">
        <f t="shared" si="17"/>
        <v>164.8847070020382</v>
      </c>
      <c r="CA101" s="4">
        <f t="shared" si="18"/>
        <v>5.6834069376452003</v>
      </c>
      <c r="CB101" s="4">
        <f t="shared" si="19"/>
        <v>2.61607298876056</v>
      </c>
    </row>
    <row r="102" spans="1:80" x14ac:dyDescent="0.25">
      <c r="A102" s="2">
        <v>42803</v>
      </c>
      <c r="B102" s="3">
        <v>0.42100490740740742</v>
      </c>
      <c r="C102" s="4">
        <v>13.946</v>
      </c>
      <c r="D102" s="4">
        <v>0.56920000000000004</v>
      </c>
      <c r="E102" s="4">
        <v>5692.3639320000002</v>
      </c>
      <c r="F102" s="4">
        <v>92.1</v>
      </c>
      <c r="G102" s="4">
        <v>-5.8</v>
      </c>
      <c r="H102" s="4">
        <v>112.2</v>
      </c>
      <c r="J102" s="4">
        <v>2.17</v>
      </c>
      <c r="K102" s="4">
        <v>0.85399999999999998</v>
      </c>
      <c r="L102" s="4">
        <v>11.910299999999999</v>
      </c>
      <c r="M102" s="4">
        <v>0.48609999999999998</v>
      </c>
      <c r="N102" s="4">
        <v>78.671599999999998</v>
      </c>
      <c r="O102" s="4">
        <v>0</v>
      </c>
      <c r="P102" s="4">
        <v>78.7</v>
      </c>
      <c r="Q102" s="4">
        <v>60.881399999999999</v>
      </c>
      <c r="R102" s="4">
        <v>0</v>
      </c>
      <c r="S102" s="4">
        <v>60.9</v>
      </c>
      <c r="T102" s="4">
        <v>112.1726</v>
      </c>
      <c r="W102" s="4">
        <v>0</v>
      </c>
      <c r="X102" s="4">
        <v>1.857</v>
      </c>
      <c r="Y102" s="4">
        <v>12.2</v>
      </c>
      <c r="Z102" s="4">
        <v>855</v>
      </c>
      <c r="AA102" s="4">
        <v>867</v>
      </c>
      <c r="AB102" s="4">
        <v>858</v>
      </c>
      <c r="AC102" s="4">
        <v>74</v>
      </c>
      <c r="AD102" s="4">
        <v>12.83</v>
      </c>
      <c r="AE102" s="4">
        <v>0.28999999999999998</v>
      </c>
      <c r="AF102" s="4">
        <v>982</v>
      </c>
      <c r="AG102" s="4">
        <v>-6</v>
      </c>
      <c r="AH102" s="4">
        <v>11</v>
      </c>
      <c r="AI102" s="4">
        <v>13</v>
      </c>
      <c r="AJ102" s="4">
        <v>119</v>
      </c>
      <c r="AK102" s="4">
        <v>120.8</v>
      </c>
      <c r="AL102" s="4">
        <v>5.4</v>
      </c>
      <c r="AM102" s="4">
        <v>142</v>
      </c>
      <c r="AN102" s="4" t="s">
        <v>155</v>
      </c>
      <c r="AO102" s="4">
        <v>2</v>
      </c>
      <c r="AP102" s="5">
        <v>0.62971064814814814</v>
      </c>
      <c r="AQ102" s="4">
        <v>47.164330999999997</v>
      </c>
      <c r="AR102" s="4">
        <v>-88.488647999999998</v>
      </c>
      <c r="AS102" s="4">
        <v>318.2</v>
      </c>
      <c r="AT102" s="4">
        <v>21.3</v>
      </c>
      <c r="AU102" s="4">
        <v>12</v>
      </c>
      <c r="AV102" s="4">
        <v>12</v>
      </c>
      <c r="AW102" s="4" t="s">
        <v>404</v>
      </c>
      <c r="AX102" s="4">
        <v>0.90579399999999999</v>
      </c>
      <c r="AY102" s="4">
        <v>1.4144859999999999</v>
      </c>
      <c r="AZ102" s="4">
        <v>1.714486</v>
      </c>
      <c r="BA102" s="4">
        <v>11.154</v>
      </c>
      <c r="BB102" s="4">
        <v>11.61</v>
      </c>
      <c r="BC102" s="4">
        <v>1.04</v>
      </c>
      <c r="BD102" s="4">
        <v>17.094999999999999</v>
      </c>
      <c r="BE102" s="4">
        <v>2322.056</v>
      </c>
      <c r="BF102" s="4">
        <v>60.323</v>
      </c>
      <c r="BG102" s="4">
        <v>1.6060000000000001</v>
      </c>
      <c r="BH102" s="4">
        <v>0</v>
      </c>
      <c r="BI102" s="4">
        <v>1.6060000000000001</v>
      </c>
      <c r="BJ102" s="4">
        <v>1.2430000000000001</v>
      </c>
      <c r="BK102" s="4">
        <v>0</v>
      </c>
      <c r="BL102" s="4">
        <v>1.2430000000000001</v>
      </c>
      <c r="BM102" s="4">
        <v>0.90680000000000005</v>
      </c>
      <c r="BQ102" s="4">
        <v>263.25</v>
      </c>
      <c r="BR102" s="4">
        <v>0.26006000000000001</v>
      </c>
      <c r="BS102" s="4">
        <v>-5</v>
      </c>
      <c r="BT102" s="4">
        <v>0.247</v>
      </c>
      <c r="BU102" s="4">
        <v>6.3552169999999997</v>
      </c>
      <c r="BV102" s="4">
        <v>4.9893999999999998</v>
      </c>
      <c r="BW102" s="4">
        <f t="shared" si="15"/>
        <v>1.6790483313999998</v>
      </c>
      <c r="BY102" s="4">
        <f t="shared" si="16"/>
        <v>11389.583625516114</v>
      </c>
      <c r="BZ102" s="4">
        <f t="shared" si="17"/>
        <v>295.8816897792338</v>
      </c>
      <c r="CA102" s="4">
        <f t="shared" si="18"/>
        <v>6.0968609053858005</v>
      </c>
      <c r="CB102" s="4">
        <f t="shared" si="19"/>
        <v>4.4478145366080799</v>
      </c>
    </row>
    <row r="103" spans="1:80" x14ac:dyDescent="0.25">
      <c r="A103" s="2">
        <v>42803</v>
      </c>
      <c r="B103" s="3">
        <v>0.42101648148148146</v>
      </c>
      <c r="C103" s="4">
        <v>13.737</v>
      </c>
      <c r="D103" s="4">
        <v>0.4995</v>
      </c>
      <c r="E103" s="4">
        <v>4995.4357200000004</v>
      </c>
      <c r="F103" s="4">
        <v>82.4</v>
      </c>
      <c r="G103" s="4">
        <v>-5.7</v>
      </c>
      <c r="H103" s="4">
        <v>146.9</v>
      </c>
      <c r="J103" s="4">
        <v>1.92</v>
      </c>
      <c r="K103" s="4">
        <v>0.85670000000000002</v>
      </c>
      <c r="L103" s="4">
        <v>11.7681</v>
      </c>
      <c r="M103" s="4">
        <v>0.4279</v>
      </c>
      <c r="N103" s="4">
        <v>70.597700000000003</v>
      </c>
      <c r="O103" s="4">
        <v>0</v>
      </c>
      <c r="P103" s="4">
        <v>70.599999999999994</v>
      </c>
      <c r="Q103" s="4">
        <v>54.633200000000002</v>
      </c>
      <c r="R103" s="4">
        <v>0</v>
      </c>
      <c r="S103" s="4">
        <v>54.6</v>
      </c>
      <c r="T103" s="4">
        <v>146.89080000000001</v>
      </c>
      <c r="W103" s="4">
        <v>0</v>
      </c>
      <c r="X103" s="4">
        <v>1.6477999999999999</v>
      </c>
      <c r="Y103" s="4">
        <v>12.3</v>
      </c>
      <c r="Z103" s="4">
        <v>853</v>
      </c>
      <c r="AA103" s="4">
        <v>866</v>
      </c>
      <c r="AB103" s="4">
        <v>857</v>
      </c>
      <c r="AC103" s="4">
        <v>74</v>
      </c>
      <c r="AD103" s="4">
        <v>12.83</v>
      </c>
      <c r="AE103" s="4">
        <v>0.28999999999999998</v>
      </c>
      <c r="AF103" s="4">
        <v>982</v>
      </c>
      <c r="AG103" s="4">
        <v>-6</v>
      </c>
      <c r="AH103" s="4">
        <v>11</v>
      </c>
      <c r="AI103" s="4">
        <v>13</v>
      </c>
      <c r="AJ103" s="4">
        <v>119</v>
      </c>
      <c r="AK103" s="4">
        <v>121</v>
      </c>
      <c r="AL103" s="4">
        <v>5.7</v>
      </c>
      <c r="AM103" s="4">
        <v>142</v>
      </c>
      <c r="AN103" s="4" t="s">
        <v>155</v>
      </c>
      <c r="AO103" s="4">
        <v>2</v>
      </c>
      <c r="AP103" s="5">
        <v>0.62972222222222218</v>
      </c>
      <c r="AQ103" s="4">
        <v>47.164335000000001</v>
      </c>
      <c r="AR103" s="4">
        <v>-88.488788999999997</v>
      </c>
      <c r="AS103" s="4">
        <v>318.2</v>
      </c>
      <c r="AT103" s="4">
        <v>23.5</v>
      </c>
      <c r="AU103" s="4">
        <v>12</v>
      </c>
      <c r="AV103" s="4">
        <v>12</v>
      </c>
      <c r="AW103" s="4" t="s">
        <v>404</v>
      </c>
      <c r="AX103" s="4">
        <v>0.9</v>
      </c>
      <c r="AY103" s="4">
        <v>1.4970030000000001</v>
      </c>
      <c r="AZ103" s="4">
        <v>1.7</v>
      </c>
      <c r="BA103" s="4">
        <v>11.154</v>
      </c>
      <c r="BB103" s="4">
        <v>11.83</v>
      </c>
      <c r="BC103" s="4">
        <v>1.06</v>
      </c>
      <c r="BD103" s="4">
        <v>16.731000000000002</v>
      </c>
      <c r="BE103" s="4">
        <v>2331.4549999999999</v>
      </c>
      <c r="BF103" s="4">
        <v>53.962000000000003</v>
      </c>
      <c r="BG103" s="4">
        <v>1.4650000000000001</v>
      </c>
      <c r="BH103" s="4">
        <v>0</v>
      </c>
      <c r="BI103" s="4">
        <v>1.4650000000000001</v>
      </c>
      <c r="BJ103" s="4">
        <v>1.133</v>
      </c>
      <c r="BK103" s="4">
        <v>0</v>
      </c>
      <c r="BL103" s="4">
        <v>1.133</v>
      </c>
      <c r="BM103" s="4">
        <v>1.2067000000000001</v>
      </c>
      <c r="BQ103" s="4">
        <v>237.37700000000001</v>
      </c>
      <c r="BR103" s="4">
        <v>0.29746600000000001</v>
      </c>
      <c r="BS103" s="4">
        <v>-5</v>
      </c>
      <c r="BT103" s="4">
        <v>0.25003199999999998</v>
      </c>
      <c r="BU103" s="4">
        <v>7.2693250000000003</v>
      </c>
      <c r="BV103" s="4">
        <v>5.0506460000000004</v>
      </c>
      <c r="BW103" s="4">
        <f t="shared" si="15"/>
        <v>1.920555665</v>
      </c>
      <c r="BY103" s="4">
        <f t="shared" si="16"/>
        <v>13080.546758175924</v>
      </c>
      <c r="BZ103" s="4">
        <f t="shared" si="17"/>
        <v>302.75191421867004</v>
      </c>
      <c r="CA103" s="4">
        <f t="shared" si="18"/>
        <v>6.356656884655</v>
      </c>
      <c r="CB103" s="4">
        <f t="shared" si="19"/>
        <v>6.7701481577345017</v>
      </c>
    </row>
    <row r="104" spans="1:80" x14ac:dyDescent="0.25">
      <c r="A104" s="2">
        <v>42803</v>
      </c>
      <c r="B104" s="3">
        <v>0.4210280555555555</v>
      </c>
      <c r="C104" s="4">
        <v>14.08</v>
      </c>
      <c r="D104" s="4">
        <v>0.19989999999999999</v>
      </c>
      <c r="E104" s="4">
        <v>1999.353484</v>
      </c>
      <c r="F104" s="4">
        <v>74</v>
      </c>
      <c r="G104" s="4">
        <v>-5.6</v>
      </c>
      <c r="H104" s="4">
        <v>134.4</v>
      </c>
      <c r="J104" s="4">
        <v>1.78</v>
      </c>
      <c r="K104" s="4">
        <v>0.85670000000000002</v>
      </c>
      <c r="L104" s="4">
        <v>12.0617</v>
      </c>
      <c r="M104" s="4">
        <v>0.17130000000000001</v>
      </c>
      <c r="N104" s="4">
        <v>63.371899999999997</v>
      </c>
      <c r="O104" s="4">
        <v>0</v>
      </c>
      <c r="P104" s="4">
        <v>63.4</v>
      </c>
      <c r="Q104" s="4">
        <v>49.041400000000003</v>
      </c>
      <c r="R104" s="4">
        <v>0</v>
      </c>
      <c r="S104" s="4">
        <v>49</v>
      </c>
      <c r="T104" s="4">
        <v>134.37090000000001</v>
      </c>
      <c r="W104" s="4">
        <v>0</v>
      </c>
      <c r="X104" s="4">
        <v>1.5216000000000001</v>
      </c>
      <c r="Y104" s="4">
        <v>12.2</v>
      </c>
      <c r="Z104" s="4">
        <v>855</v>
      </c>
      <c r="AA104" s="4">
        <v>866</v>
      </c>
      <c r="AB104" s="4">
        <v>857</v>
      </c>
      <c r="AC104" s="4">
        <v>74</v>
      </c>
      <c r="AD104" s="4">
        <v>12.83</v>
      </c>
      <c r="AE104" s="4">
        <v>0.28999999999999998</v>
      </c>
      <c r="AF104" s="4">
        <v>982</v>
      </c>
      <c r="AG104" s="4">
        <v>-6</v>
      </c>
      <c r="AH104" s="4">
        <v>11</v>
      </c>
      <c r="AI104" s="4">
        <v>13</v>
      </c>
      <c r="AJ104" s="4">
        <v>119</v>
      </c>
      <c r="AK104" s="4">
        <v>120.2</v>
      </c>
      <c r="AL104" s="4">
        <v>5.6</v>
      </c>
      <c r="AM104" s="4">
        <v>142</v>
      </c>
      <c r="AN104" s="4" t="s">
        <v>155</v>
      </c>
      <c r="AO104" s="4">
        <v>2</v>
      </c>
      <c r="AP104" s="5">
        <v>0.62973379629629633</v>
      </c>
      <c r="AQ104" s="4">
        <v>47.16433</v>
      </c>
      <c r="AR104" s="4">
        <v>-88.488938000000005</v>
      </c>
      <c r="AS104" s="4">
        <v>318.10000000000002</v>
      </c>
      <c r="AT104" s="4">
        <v>25.1</v>
      </c>
      <c r="AU104" s="4">
        <v>12</v>
      </c>
      <c r="AV104" s="4">
        <v>12</v>
      </c>
      <c r="AW104" s="4" t="s">
        <v>404</v>
      </c>
      <c r="AX104" s="4">
        <v>0.9</v>
      </c>
      <c r="AY104" s="4">
        <v>1.403097</v>
      </c>
      <c r="AZ104" s="4">
        <v>1.7</v>
      </c>
      <c r="BA104" s="4">
        <v>11.154</v>
      </c>
      <c r="BB104" s="4">
        <v>11.83</v>
      </c>
      <c r="BC104" s="4">
        <v>1.06</v>
      </c>
      <c r="BD104" s="4">
        <v>16.73</v>
      </c>
      <c r="BE104" s="4">
        <v>2382.6469999999999</v>
      </c>
      <c r="BF104" s="4">
        <v>21.533999999999999</v>
      </c>
      <c r="BG104" s="4">
        <v>1.3109999999999999</v>
      </c>
      <c r="BH104" s="4">
        <v>0</v>
      </c>
      <c r="BI104" s="4">
        <v>1.3109999999999999</v>
      </c>
      <c r="BJ104" s="4">
        <v>1.014</v>
      </c>
      <c r="BK104" s="4">
        <v>0</v>
      </c>
      <c r="BL104" s="4">
        <v>1.014</v>
      </c>
      <c r="BM104" s="4">
        <v>1.1006</v>
      </c>
      <c r="BQ104" s="4">
        <v>218.554</v>
      </c>
      <c r="BR104" s="4">
        <v>0.297178</v>
      </c>
      <c r="BS104" s="4">
        <v>-5</v>
      </c>
      <c r="BT104" s="4">
        <v>0.24796799999999999</v>
      </c>
      <c r="BU104" s="4">
        <v>7.2622869999999997</v>
      </c>
      <c r="BV104" s="4">
        <v>5.0089540000000001</v>
      </c>
      <c r="BW104" s="4">
        <f t="shared" si="15"/>
        <v>1.9186962254</v>
      </c>
      <c r="BY104" s="4">
        <f t="shared" si="16"/>
        <v>13354.815316341168</v>
      </c>
      <c r="BZ104" s="4">
        <f t="shared" si="17"/>
        <v>120.69878291752438</v>
      </c>
      <c r="CA104" s="4">
        <f t="shared" si="18"/>
        <v>5.6835035700923999</v>
      </c>
      <c r="CB104" s="4">
        <f t="shared" si="19"/>
        <v>6.1688994371239607</v>
      </c>
    </row>
    <row r="105" spans="1:80" x14ac:dyDescent="0.25">
      <c r="A105" s="2">
        <v>42803</v>
      </c>
      <c r="B105" s="3">
        <v>0.42103962962962965</v>
      </c>
      <c r="C105" s="4">
        <v>14.176</v>
      </c>
      <c r="D105" s="4">
        <v>0.1512</v>
      </c>
      <c r="E105" s="4">
        <v>1512.3677580000001</v>
      </c>
      <c r="F105" s="4">
        <v>66.7</v>
      </c>
      <c r="G105" s="4">
        <v>-5.5</v>
      </c>
      <c r="H105" s="4">
        <v>115.5</v>
      </c>
      <c r="J105" s="4">
        <v>1.6</v>
      </c>
      <c r="K105" s="4">
        <v>0.85619999999999996</v>
      </c>
      <c r="L105" s="4">
        <v>12.137</v>
      </c>
      <c r="M105" s="4">
        <v>0.1295</v>
      </c>
      <c r="N105" s="4">
        <v>57.105800000000002</v>
      </c>
      <c r="O105" s="4">
        <v>0</v>
      </c>
      <c r="P105" s="4">
        <v>57.1</v>
      </c>
      <c r="Q105" s="4">
        <v>44.192300000000003</v>
      </c>
      <c r="R105" s="4">
        <v>0</v>
      </c>
      <c r="S105" s="4">
        <v>44.2</v>
      </c>
      <c r="T105" s="4">
        <v>115.4721</v>
      </c>
      <c r="W105" s="4">
        <v>0</v>
      </c>
      <c r="X105" s="4">
        <v>1.3698999999999999</v>
      </c>
      <c r="Y105" s="4">
        <v>12.3</v>
      </c>
      <c r="Z105" s="4">
        <v>855</v>
      </c>
      <c r="AA105" s="4">
        <v>866</v>
      </c>
      <c r="AB105" s="4">
        <v>858</v>
      </c>
      <c r="AC105" s="4">
        <v>74</v>
      </c>
      <c r="AD105" s="4">
        <v>12.83</v>
      </c>
      <c r="AE105" s="4">
        <v>0.28999999999999998</v>
      </c>
      <c r="AF105" s="4">
        <v>982</v>
      </c>
      <c r="AG105" s="4">
        <v>-6</v>
      </c>
      <c r="AH105" s="4">
        <v>11</v>
      </c>
      <c r="AI105" s="4">
        <v>13</v>
      </c>
      <c r="AJ105" s="4">
        <v>119.8</v>
      </c>
      <c r="AK105" s="4">
        <v>120</v>
      </c>
      <c r="AL105" s="4">
        <v>5.0999999999999996</v>
      </c>
      <c r="AM105" s="4">
        <v>142</v>
      </c>
      <c r="AN105" s="4" t="s">
        <v>155</v>
      </c>
      <c r="AO105" s="4">
        <v>2</v>
      </c>
      <c r="AP105" s="5">
        <v>0.62974537037037037</v>
      </c>
      <c r="AQ105" s="4">
        <v>47.164307999999998</v>
      </c>
      <c r="AR105" s="4">
        <v>-88.489097999999998</v>
      </c>
      <c r="AS105" s="4">
        <v>318.10000000000002</v>
      </c>
      <c r="AT105" s="4">
        <v>27.2</v>
      </c>
      <c r="AU105" s="4">
        <v>12</v>
      </c>
      <c r="AV105" s="4">
        <v>12</v>
      </c>
      <c r="AW105" s="4" t="s">
        <v>404</v>
      </c>
      <c r="AX105" s="4">
        <v>0.9</v>
      </c>
      <c r="AY105" s="4">
        <v>1.4</v>
      </c>
      <c r="AZ105" s="4">
        <v>1.7</v>
      </c>
      <c r="BA105" s="4">
        <v>11.154</v>
      </c>
      <c r="BB105" s="4">
        <v>11.8</v>
      </c>
      <c r="BC105" s="4">
        <v>1.06</v>
      </c>
      <c r="BD105" s="4">
        <v>16.800999999999998</v>
      </c>
      <c r="BE105" s="4">
        <v>2391.33</v>
      </c>
      <c r="BF105" s="4">
        <v>16.236999999999998</v>
      </c>
      <c r="BG105" s="4">
        <v>1.1779999999999999</v>
      </c>
      <c r="BH105" s="4">
        <v>0</v>
      </c>
      <c r="BI105" s="4">
        <v>1.1779999999999999</v>
      </c>
      <c r="BJ105" s="4">
        <v>0.91200000000000003</v>
      </c>
      <c r="BK105" s="4">
        <v>0</v>
      </c>
      <c r="BL105" s="4">
        <v>0.91200000000000003</v>
      </c>
      <c r="BM105" s="4">
        <v>0.94340000000000002</v>
      </c>
      <c r="BQ105" s="4">
        <v>196.24600000000001</v>
      </c>
      <c r="BR105" s="4">
        <v>0.27983999999999998</v>
      </c>
      <c r="BS105" s="4">
        <v>-5</v>
      </c>
      <c r="BT105" s="4">
        <v>0.249274</v>
      </c>
      <c r="BU105" s="4">
        <v>6.8385899999999999</v>
      </c>
      <c r="BV105" s="4">
        <v>5.0353349999999999</v>
      </c>
      <c r="BW105" s="4">
        <f t="shared" si="15"/>
        <v>1.8067554779999999</v>
      </c>
      <c r="BY105" s="4">
        <f t="shared" si="16"/>
        <v>12621.496562783459</v>
      </c>
      <c r="BZ105" s="4">
        <f t="shared" si="17"/>
        <v>85.699271823594003</v>
      </c>
      <c r="CA105" s="4">
        <f t="shared" si="18"/>
        <v>4.8135576709440002</v>
      </c>
      <c r="CB105" s="4">
        <f t="shared" si="19"/>
        <v>4.9792876170708</v>
      </c>
    </row>
    <row r="106" spans="1:80" x14ac:dyDescent="0.25">
      <c r="A106" s="2">
        <v>42803</v>
      </c>
      <c r="B106" s="3">
        <v>0.42105120370370369</v>
      </c>
      <c r="C106" s="4">
        <v>13.849</v>
      </c>
      <c r="D106" s="4">
        <v>9.1399999999999995E-2</v>
      </c>
      <c r="E106" s="4">
        <v>914.00640999999996</v>
      </c>
      <c r="F106" s="4">
        <v>72.2</v>
      </c>
      <c r="G106" s="4">
        <v>-5.5</v>
      </c>
      <c r="H106" s="4">
        <v>93.1</v>
      </c>
      <c r="J106" s="4">
        <v>1.4</v>
      </c>
      <c r="K106" s="4">
        <v>0.85980000000000001</v>
      </c>
      <c r="L106" s="4">
        <v>11.907500000000001</v>
      </c>
      <c r="M106" s="4">
        <v>7.8600000000000003E-2</v>
      </c>
      <c r="N106" s="4">
        <v>62.106000000000002</v>
      </c>
      <c r="O106" s="4">
        <v>0</v>
      </c>
      <c r="P106" s="4">
        <v>62.1</v>
      </c>
      <c r="Q106" s="4">
        <v>48.061799999999998</v>
      </c>
      <c r="R106" s="4">
        <v>0</v>
      </c>
      <c r="S106" s="4">
        <v>48.1</v>
      </c>
      <c r="T106" s="4">
        <v>93.072400000000002</v>
      </c>
      <c r="W106" s="4">
        <v>0</v>
      </c>
      <c r="X106" s="4">
        <v>1.2037</v>
      </c>
      <c r="Y106" s="4">
        <v>12.3</v>
      </c>
      <c r="Z106" s="4">
        <v>854</v>
      </c>
      <c r="AA106" s="4">
        <v>867</v>
      </c>
      <c r="AB106" s="4">
        <v>856</v>
      </c>
      <c r="AC106" s="4">
        <v>74</v>
      </c>
      <c r="AD106" s="4">
        <v>12.83</v>
      </c>
      <c r="AE106" s="4">
        <v>0.28999999999999998</v>
      </c>
      <c r="AF106" s="4">
        <v>982</v>
      </c>
      <c r="AG106" s="4">
        <v>-6</v>
      </c>
      <c r="AH106" s="4">
        <v>11</v>
      </c>
      <c r="AI106" s="4">
        <v>13</v>
      </c>
      <c r="AJ106" s="4">
        <v>120</v>
      </c>
      <c r="AK106" s="4">
        <v>120</v>
      </c>
      <c r="AL106" s="4">
        <v>5.3</v>
      </c>
      <c r="AM106" s="4">
        <v>142</v>
      </c>
      <c r="AN106" s="4" t="s">
        <v>155</v>
      </c>
      <c r="AO106" s="4">
        <v>2</v>
      </c>
      <c r="AP106" s="5">
        <v>0.62975694444444441</v>
      </c>
      <c r="AQ106" s="4">
        <v>47.164270999999999</v>
      </c>
      <c r="AR106" s="4">
        <v>-88.489258000000007</v>
      </c>
      <c r="AS106" s="4">
        <v>318.10000000000002</v>
      </c>
      <c r="AT106" s="4">
        <v>27.8</v>
      </c>
      <c r="AU106" s="4">
        <v>12</v>
      </c>
      <c r="AV106" s="4">
        <v>12</v>
      </c>
      <c r="AW106" s="4" t="s">
        <v>404</v>
      </c>
      <c r="AX106" s="4">
        <v>0.9</v>
      </c>
      <c r="AY106" s="4">
        <v>1.4</v>
      </c>
      <c r="AZ106" s="4">
        <v>1.7977780000000001</v>
      </c>
      <c r="BA106" s="4">
        <v>11.154</v>
      </c>
      <c r="BB106" s="4">
        <v>12.12</v>
      </c>
      <c r="BC106" s="4">
        <v>1.0900000000000001</v>
      </c>
      <c r="BD106" s="4">
        <v>16.308</v>
      </c>
      <c r="BE106" s="4">
        <v>2401.578</v>
      </c>
      <c r="BF106" s="4">
        <v>10.087999999999999</v>
      </c>
      <c r="BG106" s="4">
        <v>1.3120000000000001</v>
      </c>
      <c r="BH106" s="4">
        <v>0</v>
      </c>
      <c r="BI106" s="4">
        <v>1.3120000000000001</v>
      </c>
      <c r="BJ106" s="4">
        <v>1.0149999999999999</v>
      </c>
      <c r="BK106" s="4">
        <v>0</v>
      </c>
      <c r="BL106" s="4">
        <v>1.0149999999999999</v>
      </c>
      <c r="BM106" s="4">
        <v>0.77829999999999999</v>
      </c>
      <c r="BQ106" s="4">
        <v>176.52</v>
      </c>
      <c r="BR106" s="4">
        <v>0.25453399999999998</v>
      </c>
      <c r="BS106" s="4">
        <v>-5</v>
      </c>
      <c r="BT106" s="4">
        <v>0.24924199999999999</v>
      </c>
      <c r="BU106" s="4">
        <v>6.2201750000000002</v>
      </c>
      <c r="BV106" s="4">
        <v>5.0346880000000001</v>
      </c>
      <c r="BW106" s="4">
        <f t="shared" si="15"/>
        <v>1.6433702349999999</v>
      </c>
      <c r="BY106" s="4">
        <f t="shared" si="16"/>
        <v>11529.330109620571</v>
      </c>
      <c r="BZ106" s="4">
        <f t="shared" si="17"/>
        <v>48.429774983720002</v>
      </c>
      <c r="CA106" s="4">
        <f t="shared" si="18"/>
        <v>4.872742030975</v>
      </c>
      <c r="CB106" s="4">
        <f t="shared" si="19"/>
        <v>3.7364089878895004</v>
      </c>
    </row>
    <row r="107" spans="1:80" x14ac:dyDescent="0.25">
      <c r="A107" s="2">
        <v>42803</v>
      </c>
      <c r="B107" s="3">
        <v>0.42106277777777779</v>
      </c>
      <c r="C107" s="4">
        <v>13.395</v>
      </c>
      <c r="D107" s="4">
        <v>4.8500000000000001E-2</v>
      </c>
      <c r="E107" s="4">
        <v>484.57627100000002</v>
      </c>
      <c r="F107" s="4">
        <v>92.1</v>
      </c>
      <c r="G107" s="4">
        <v>6.2</v>
      </c>
      <c r="H107" s="4">
        <v>75.099999999999994</v>
      </c>
      <c r="J107" s="4">
        <v>1.3</v>
      </c>
      <c r="K107" s="4">
        <v>0.86450000000000005</v>
      </c>
      <c r="L107" s="4">
        <v>11.579700000000001</v>
      </c>
      <c r="M107" s="4">
        <v>4.19E-2</v>
      </c>
      <c r="N107" s="4">
        <v>79.659199999999998</v>
      </c>
      <c r="O107" s="4">
        <v>5.3956999999999997</v>
      </c>
      <c r="P107" s="4">
        <v>85.1</v>
      </c>
      <c r="Q107" s="4">
        <v>61.645600000000002</v>
      </c>
      <c r="R107" s="4">
        <v>4.1755000000000004</v>
      </c>
      <c r="S107" s="4">
        <v>65.8</v>
      </c>
      <c r="T107" s="4">
        <v>75.051400000000001</v>
      </c>
      <c r="W107" s="4">
        <v>0</v>
      </c>
      <c r="X107" s="4">
        <v>1.1238999999999999</v>
      </c>
      <c r="Y107" s="4">
        <v>12.1</v>
      </c>
      <c r="Z107" s="4">
        <v>856</v>
      </c>
      <c r="AA107" s="4">
        <v>869</v>
      </c>
      <c r="AB107" s="4">
        <v>858</v>
      </c>
      <c r="AC107" s="4">
        <v>74</v>
      </c>
      <c r="AD107" s="4">
        <v>12.83</v>
      </c>
      <c r="AE107" s="4">
        <v>0.28999999999999998</v>
      </c>
      <c r="AF107" s="4">
        <v>982</v>
      </c>
      <c r="AG107" s="4">
        <v>-6</v>
      </c>
      <c r="AH107" s="4">
        <v>11</v>
      </c>
      <c r="AI107" s="4">
        <v>13</v>
      </c>
      <c r="AJ107" s="4">
        <v>119.2</v>
      </c>
      <c r="AK107" s="4">
        <v>120</v>
      </c>
      <c r="AL107" s="4">
        <v>5.7</v>
      </c>
      <c r="AM107" s="4">
        <v>142</v>
      </c>
      <c r="AN107" s="4" t="s">
        <v>155</v>
      </c>
      <c r="AO107" s="4">
        <v>2</v>
      </c>
      <c r="AP107" s="5">
        <v>0.62976851851851856</v>
      </c>
      <c r="AQ107" s="4">
        <v>47.164220999999998</v>
      </c>
      <c r="AR107" s="4">
        <v>-88.489418000000001</v>
      </c>
      <c r="AS107" s="4">
        <v>318</v>
      </c>
      <c r="AT107" s="4">
        <v>29.3</v>
      </c>
      <c r="AU107" s="4">
        <v>12</v>
      </c>
      <c r="AV107" s="4">
        <v>12</v>
      </c>
      <c r="AW107" s="4" t="s">
        <v>404</v>
      </c>
      <c r="AX107" s="4">
        <v>0.99770199999999998</v>
      </c>
      <c r="AY107" s="4">
        <v>1.4977020000000001</v>
      </c>
      <c r="AZ107" s="4">
        <v>1.8</v>
      </c>
      <c r="BA107" s="4">
        <v>11.154</v>
      </c>
      <c r="BB107" s="4">
        <v>12.55</v>
      </c>
      <c r="BC107" s="4">
        <v>1.1200000000000001</v>
      </c>
      <c r="BD107" s="4">
        <v>15.673</v>
      </c>
      <c r="BE107" s="4">
        <v>2409.2829999999999</v>
      </c>
      <c r="BF107" s="4">
        <v>5.548</v>
      </c>
      <c r="BG107" s="4">
        <v>1.736</v>
      </c>
      <c r="BH107" s="4">
        <v>0.11799999999999999</v>
      </c>
      <c r="BI107" s="4">
        <v>1.853</v>
      </c>
      <c r="BJ107" s="4">
        <v>1.343</v>
      </c>
      <c r="BK107" s="4">
        <v>9.0999999999999998E-2</v>
      </c>
      <c r="BL107" s="4">
        <v>1.4339999999999999</v>
      </c>
      <c r="BM107" s="4">
        <v>0.64749999999999996</v>
      </c>
      <c r="BQ107" s="4">
        <v>170.02099999999999</v>
      </c>
      <c r="BR107" s="4">
        <v>0.23511399999999999</v>
      </c>
      <c r="BS107" s="4">
        <v>-5</v>
      </c>
      <c r="BT107" s="4">
        <v>0.24293600000000001</v>
      </c>
      <c r="BU107" s="4">
        <v>5.7455980000000002</v>
      </c>
      <c r="BV107" s="4">
        <v>4.9073070000000003</v>
      </c>
      <c r="BW107" s="4">
        <f t="shared" si="15"/>
        <v>1.5179869915999999</v>
      </c>
      <c r="BY107" s="4">
        <f t="shared" si="16"/>
        <v>10683.8511102554</v>
      </c>
      <c r="BZ107" s="4">
        <f t="shared" si="17"/>
        <v>24.602342671947202</v>
      </c>
      <c r="CA107" s="4">
        <f t="shared" si="18"/>
        <v>5.9554697563852006</v>
      </c>
      <c r="CB107" s="4">
        <f t="shared" si="19"/>
        <v>2.871308017319</v>
      </c>
    </row>
    <row r="108" spans="1:80" x14ac:dyDescent="0.25">
      <c r="A108" s="2">
        <v>42803</v>
      </c>
      <c r="B108" s="3">
        <v>0.42107435185185182</v>
      </c>
      <c r="C108" s="4">
        <v>13.436999999999999</v>
      </c>
      <c r="D108" s="4">
        <v>2.46E-2</v>
      </c>
      <c r="E108" s="4">
        <v>246.28899799999999</v>
      </c>
      <c r="F108" s="4">
        <v>94</v>
      </c>
      <c r="G108" s="4">
        <v>8.4</v>
      </c>
      <c r="H108" s="4">
        <v>72.099999999999994</v>
      </c>
      <c r="J108" s="4">
        <v>1.2</v>
      </c>
      <c r="K108" s="4">
        <v>0.86439999999999995</v>
      </c>
      <c r="L108" s="4">
        <v>11.6153</v>
      </c>
      <c r="M108" s="4">
        <v>2.1299999999999999E-2</v>
      </c>
      <c r="N108" s="4">
        <v>81.283699999999996</v>
      </c>
      <c r="O108" s="4">
        <v>7.2610000000000001</v>
      </c>
      <c r="P108" s="4">
        <v>88.5</v>
      </c>
      <c r="Q108" s="4">
        <v>62.902799999999999</v>
      </c>
      <c r="R108" s="4">
        <v>5.6189999999999998</v>
      </c>
      <c r="S108" s="4">
        <v>68.5</v>
      </c>
      <c r="T108" s="4">
        <v>72.082599999999999</v>
      </c>
      <c r="W108" s="4">
        <v>0</v>
      </c>
      <c r="X108" s="4">
        <v>1.0373000000000001</v>
      </c>
      <c r="Y108" s="4">
        <v>12.2</v>
      </c>
      <c r="Z108" s="4">
        <v>855</v>
      </c>
      <c r="AA108" s="4">
        <v>869</v>
      </c>
      <c r="AB108" s="4">
        <v>858</v>
      </c>
      <c r="AC108" s="4">
        <v>74</v>
      </c>
      <c r="AD108" s="4">
        <v>12.83</v>
      </c>
      <c r="AE108" s="4">
        <v>0.28999999999999998</v>
      </c>
      <c r="AF108" s="4">
        <v>982</v>
      </c>
      <c r="AG108" s="4">
        <v>-6</v>
      </c>
      <c r="AH108" s="4">
        <v>11</v>
      </c>
      <c r="AI108" s="4">
        <v>13</v>
      </c>
      <c r="AJ108" s="4">
        <v>119</v>
      </c>
      <c r="AK108" s="4">
        <v>119.2</v>
      </c>
      <c r="AL108" s="4">
        <v>5.8</v>
      </c>
      <c r="AM108" s="4">
        <v>142</v>
      </c>
      <c r="AN108" s="4" t="s">
        <v>155</v>
      </c>
      <c r="AO108" s="4">
        <v>2</v>
      </c>
      <c r="AP108" s="5">
        <v>0.6297800925925926</v>
      </c>
      <c r="AQ108" s="4">
        <v>47.164160000000003</v>
      </c>
      <c r="AR108" s="4">
        <v>-88.489576</v>
      </c>
      <c r="AS108" s="4">
        <v>318</v>
      </c>
      <c r="AT108" s="4">
        <v>30.3</v>
      </c>
      <c r="AU108" s="4">
        <v>12</v>
      </c>
      <c r="AV108" s="4">
        <v>12</v>
      </c>
      <c r="AW108" s="4" t="s">
        <v>404</v>
      </c>
      <c r="AX108" s="4">
        <v>1</v>
      </c>
      <c r="AY108" s="4">
        <v>1.5</v>
      </c>
      <c r="AZ108" s="4">
        <v>1.897505</v>
      </c>
      <c r="BA108" s="4">
        <v>11.154</v>
      </c>
      <c r="BB108" s="4">
        <v>12.53</v>
      </c>
      <c r="BC108" s="4">
        <v>1.1200000000000001</v>
      </c>
      <c r="BD108" s="4">
        <v>15.686999999999999</v>
      </c>
      <c r="BE108" s="4">
        <v>2413.6289999999999</v>
      </c>
      <c r="BF108" s="4">
        <v>2.8159999999999998</v>
      </c>
      <c r="BG108" s="4">
        <v>1.7689999999999999</v>
      </c>
      <c r="BH108" s="4">
        <v>0.158</v>
      </c>
      <c r="BI108" s="4">
        <v>1.927</v>
      </c>
      <c r="BJ108" s="4">
        <v>1.369</v>
      </c>
      <c r="BK108" s="4">
        <v>0.122</v>
      </c>
      <c r="BL108" s="4">
        <v>1.4910000000000001</v>
      </c>
      <c r="BM108" s="4">
        <v>0.62109999999999999</v>
      </c>
      <c r="BQ108" s="4">
        <v>156.72399999999999</v>
      </c>
      <c r="BR108" s="4">
        <v>0.22721</v>
      </c>
      <c r="BS108" s="4">
        <v>-5</v>
      </c>
      <c r="BT108" s="4">
        <v>0.24706400000000001</v>
      </c>
      <c r="BU108" s="4">
        <v>5.5524440000000004</v>
      </c>
      <c r="BV108" s="4">
        <v>4.9906930000000003</v>
      </c>
      <c r="BW108" s="4">
        <f t="shared" si="15"/>
        <v>1.4669557048000001</v>
      </c>
      <c r="BY108" s="4">
        <f t="shared" si="16"/>
        <v>10343.308463389218</v>
      </c>
      <c r="BZ108" s="4">
        <f t="shared" si="17"/>
        <v>12.0676196022272</v>
      </c>
      <c r="CA108" s="4">
        <f t="shared" si="18"/>
        <v>5.866680126224801</v>
      </c>
      <c r="CB108" s="4">
        <f t="shared" si="19"/>
        <v>2.6616472070111201</v>
      </c>
    </row>
    <row r="109" spans="1:80" x14ac:dyDescent="0.25">
      <c r="A109" s="2">
        <v>42803</v>
      </c>
      <c r="B109" s="3">
        <v>0.42108592592592592</v>
      </c>
      <c r="C109" s="4">
        <v>13.67</v>
      </c>
      <c r="D109" s="4">
        <v>1.4800000000000001E-2</v>
      </c>
      <c r="E109" s="4">
        <v>147.67624000000001</v>
      </c>
      <c r="F109" s="4">
        <v>109.2</v>
      </c>
      <c r="G109" s="4">
        <v>-1.1000000000000001</v>
      </c>
      <c r="H109" s="4">
        <v>68.599999999999994</v>
      </c>
      <c r="J109" s="4">
        <v>1.1200000000000001</v>
      </c>
      <c r="K109" s="4">
        <v>0.86229999999999996</v>
      </c>
      <c r="L109" s="4">
        <v>11.787000000000001</v>
      </c>
      <c r="M109" s="4">
        <v>1.2699999999999999E-2</v>
      </c>
      <c r="N109" s="4">
        <v>94.150700000000001</v>
      </c>
      <c r="O109" s="4">
        <v>0</v>
      </c>
      <c r="P109" s="4">
        <v>94.2</v>
      </c>
      <c r="Q109" s="4">
        <v>72.860100000000003</v>
      </c>
      <c r="R109" s="4">
        <v>0</v>
      </c>
      <c r="S109" s="4">
        <v>72.900000000000006</v>
      </c>
      <c r="T109" s="4">
        <v>68.594700000000003</v>
      </c>
      <c r="W109" s="4">
        <v>0</v>
      </c>
      <c r="X109" s="4">
        <v>0.96970000000000001</v>
      </c>
      <c r="Y109" s="4">
        <v>12</v>
      </c>
      <c r="Z109" s="4">
        <v>856</v>
      </c>
      <c r="AA109" s="4">
        <v>868</v>
      </c>
      <c r="AB109" s="4">
        <v>860</v>
      </c>
      <c r="AC109" s="4">
        <v>74</v>
      </c>
      <c r="AD109" s="4">
        <v>12.83</v>
      </c>
      <c r="AE109" s="4">
        <v>0.28999999999999998</v>
      </c>
      <c r="AF109" s="4">
        <v>982</v>
      </c>
      <c r="AG109" s="4">
        <v>-6</v>
      </c>
      <c r="AH109" s="4">
        <v>11</v>
      </c>
      <c r="AI109" s="4">
        <v>13</v>
      </c>
      <c r="AJ109" s="4">
        <v>119</v>
      </c>
      <c r="AK109" s="4">
        <v>119</v>
      </c>
      <c r="AL109" s="4">
        <v>5.4</v>
      </c>
      <c r="AM109" s="4">
        <v>142</v>
      </c>
      <c r="AN109" s="4" t="s">
        <v>155</v>
      </c>
      <c r="AO109" s="4">
        <v>2</v>
      </c>
      <c r="AP109" s="5">
        <v>0.62979166666666664</v>
      </c>
      <c r="AQ109" s="4">
        <v>47.164071999999997</v>
      </c>
      <c r="AR109" s="4">
        <v>-88.489717999999996</v>
      </c>
      <c r="AS109" s="4">
        <v>317.89999999999998</v>
      </c>
      <c r="AT109" s="4">
        <v>31</v>
      </c>
      <c r="AU109" s="4">
        <v>12</v>
      </c>
      <c r="AV109" s="4">
        <v>12</v>
      </c>
      <c r="AW109" s="4" t="s">
        <v>404</v>
      </c>
      <c r="AX109" s="4">
        <v>1.0974029999999999</v>
      </c>
      <c r="AY109" s="4">
        <v>1.0129870000000001</v>
      </c>
      <c r="AZ109" s="4">
        <v>1.997403</v>
      </c>
      <c r="BA109" s="4">
        <v>11.154</v>
      </c>
      <c r="BB109" s="4">
        <v>12.34</v>
      </c>
      <c r="BC109" s="4">
        <v>1.1100000000000001</v>
      </c>
      <c r="BD109" s="4">
        <v>15.974</v>
      </c>
      <c r="BE109" s="4">
        <v>2415.4209999999998</v>
      </c>
      <c r="BF109" s="4">
        <v>1.661</v>
      </c>
      <c r="BG109" s="4">
        <v>2.02</v>
      </c>
      <c r="BH109" s="4">
        <v>0</v>
      </c>
      <c r="BI109" s="4">
        <v>2.02</v>
      </c>
      <c r="BJ109" s="4">
        <v>1.5640000000000001</v>
      </c>
      <c r="BK109" s="4">
        <v>0</v>
      </c>
      <c r="BL109" s="4">
        <v>1.5640000000000001</v>
      </c>
      <c r="BM109" s="4">
        <v>0.58289999999999997</v>
      </c>
      <c r="BQ109" s="4">
        <v>144.48400000000001</v>
      </c>
      <c r="BR109" s="4">
        <v>0.198739</v>
      </c>
      <c r="BS109" s="4">
        <v>-5</v>
      </c>
      <c r="BT109" s="4">
        <v>0.241428</v>
      </c>
      <c r="BU109" s="4">
        <v>4.8566909999999996</v>
      </c>
      <c r="BV109" s="4">
        <v>4.8768370000000001</v>
      </c>
      <c r="BW109" s="4">
        <f t="shared" si="15"/>
        <v>1.2831377621999998</v>
      </c>
      <c r="BY109" s="4">
        <f t="shared" si="16"/>
        <v>9053.9498587489088</v>
      </c>
      <c r="BZ109" s="4">
        <f t="shared" si="17"/>
        <v>6.2260826230218003</v>
      </c>
      <c r="CA109" s="4">
        <f t="shared" si="18"/>
        <v>5.8624883939832007</v>
      </c>
      <c r="CB109" s="4">
        <f t="shared" si="19"/>
        <v>2.1849389289340198</v>
      </c>
    </row>
    <row r="110" spans="1:80" x14ac:dyDescent="0.25">
      <c r="A110" s="2">
        <v>42803</v>
      </c>
      <c r="B110" s="3">
        <v>0.42109749999999996</v>
      </c>
      <c r="C110" s="4">
        <v>14.215</v>
      </c>
      <c r="D110" s="4">
        <v>1.77E-2</v>
      </c>
      <c r="E110" s="4">
        <v>177.149959</v>
      </c>
      <c r="F110" s="4">
        <v>185.4</v>
      </c>
      <c r="G110" s="4">
        <v>-12</v>
      </c>
      <c r="H110" s="4">
        <v>71.8</v>
      </c>
      <c r="J110" s="4">
        <v>1.1000000000000001</v>
      </c>
      <c r="K110" s="4">
        <v>0.85719999999999996</v>
      </c>
      <c r="L110" s="4">
        <v>12.184799999999999</v>
      </c>
      <c r="M110" s="4">
        <v>1.52E-2</v>
      </c>
      <c r="N110" s="4">
        <v>158.8929</v>
      </c>
      <c r="O110" s="4">
        <v>0</v>
      </c>
      <c r="P110" s="4">
        <v>158.9</v>
      </c>
      <c r="Q110" s="4">
        <v>122.962</v>
      </c>
      <c r="R110" s="4">
        <v>0</v>
      </c>
      <c r="S110" s="4">
        <v>123</v>
      </c>
      <c r="T110" s="4">
        <v>71.750100000000003</v>
      </c>
      <c r="W110" s="4">
        <v>0</v>
      </c>
      <c r="X110" s="4">
        <v>0.94289999999999996</v>
      </c>
      <c r="Y110" s="4">
        <v>11.9</v>
      </c>
      <c r="Z110" s="4">
        <v>856</v>
      </c>
      <c r="AA110" s="4">
        <v>870</v>
      </c>
      <c r="AB110" s="4">
        <v>857</v>
      </c>
      <c r="AC110" s="4">
        <v>74</v>
      </c>
      <c r="AD110" s="4">
        <v>12.83</v>
      </c>
      <c r="AE110" s="4">
        <v>0.28999999999999998</v>
      </c>
      <c r="AF110" s="4">
        <v>982</v>
      </c>
      <c r="AG110" s="4">
        <v>-6</v>
      </c>
      <c r="AH110" s="4">
        <v>11</v>
      </c>
      <c r="AI110" s="4">
        <v>13</v>
      </c>
      <c r="AJ110" s="4">
        <v>119</v>
      </c>
      <c r="AK110" s="4">
        <v>119.8</v>
      </c>
      <c r="AL110" s="4">
        <v>5</v>
      </c>
      <c r="AM110" s="4">
        <v>142</v>
      </c>
      <c r="AN110" s="4" t="s">
        <v>155</v>
      </c>
      <c r="AO110" s="4">
        <v>2</v>
      </c>
      <c r="AP110" s="5">
        <v>0.62980324074074068</v>
      </c>
      <c r="AQ110" s="4">
        <v>47.163980000000002</v>
      </c>
      <c r="AR110" s="4">
        <v>-88.489851000000002</v>
      </c>
      <c r="AS110" s="4">
        <v>317.89999999999998</v>
      </c>
      <c r="AT110" s="4">
        <v>31.2</v>
      </c>
      <c r="AU110" s="4">
        <v>12</v>
      </c>
      <c r="AV110" s="4">
        <v>12</v>
      </c>
      <c r="AW110" s="4" t="s">
        <v>404</v>
      </c>
      <c r="AX110" s="4">
        <v>1.1000000000000001</v>
      </c>
      <c r="AY110" s="4">
        <v>1</v>
      </c>
      <c r="AZ110" s="4">
        <v>2</v>
      </c>
      <c r="BA110" s="4">
        <v>11.154</v>
      </c>
      <c r="BB110" s="4">
        <v>11.9</v>
      </c>
      <c r="BC110" s="4">
        <v>1.07</v>
      </c>
      <c r="BD110" s="4">
        <v>16.661999999999999</v>
      </c>
      <c r="BE110" s="4">
        <v>2414.7359999999999</v>
      </c>
      <c r="BF110" s="4">
        <v>1.915</v>
      </c>
      <c r="BG110" s="4">
        <v>3.298</v>
      </c>
      <c r="BH110" s="4">
        <v>0</v>
      </c>
      <c r="BI110" s="4">
        <v>3.298</v>
      </c>
      <c r="BJ110" s="4">
        <v>2.552</v>
      </c>
      <c r="BK110" s="4">
        <v>0</v>
      </c>
      <c r="BL110" s="4">
        <v>2.552</v>
      </c>
      <c r="BM110" s="4">
        <v>0.58960000000000001</v>
      </c>
      <c r="BQ110" s="4">
        <v>135.86699999999999</v>
      </c>
      <c r="BR110" s="4">
        <v>0.22334100000000001</v>
      </c>
      <c r="BS110" s="4">
        <v>-5</v>
      </c>
      <c r="BT110" s="4">
        <v>0.23899999999999999</v>
      </c>
      <c r="BU110" s="4">
        <v>5.4579040000000001</v>
      </c>
      <c r="BV110" s="4">
        <v>4.8277999999999999</v>
      </c>
      <c r="BW110" s="4">
        <f t="shared" si="15"/>
        <v>1.4419782368</v>
      </c>
      <c r="BY110" s="4">
        <f t="shared" si="16"/>
        <v>10171.858815566899</v>
      </c>
      <c r="BZ110" s="4">
        <f t="shared" si="17"/>
        <v>8.0667657382880016</v>
      </c>
      <c r="CA110" s="4">
        <f t="shared" si="18"/>
        <v>10.750071103974401</v>
      </c>
      <c r="CB110" s="4">
        <f t="shared" si="19"/>
        <v>2.4836371171251201</v>
      </c>
    </row>
    <row r="111" spans="1:80" x14ac:dyDescent="0.25">
      <c r="A111" s="2">
        <v>42803</v>
      </c>
      <c r="B111" s="3">
        <v>0.42110907407407411</v>
      </c>
      <c r="C111" s="4">
        <v>14.41</v>
      </c>
      <c r="D111" s="4">
        <v>4.9200000000000001E-2</v>
      </c>
      <c r="E111" s="4">
        <v>491.98011600000001</v>
      </c>
      <c r="F111" s="4">
        <v>251.8</v>
      </c>
      <c r="G111" s="4">
        <v>-13.6</v>
      </c>
      <c r="H111" s="4">
        <v>69</v>
      </c>
      <c r="J111" s="4">
        <v>1</v>
      </c>
      <c r="K111" s="4">
        <v>0.85499999999999998</v>
      </c>
      <c r="L111" s="4">
        <v>12.3207</v>
      </c>
      <c r="M111" s="4">
        <v>4.2099999999999999E-2</v>
      </c>
      <c r="N111" s="4">
        <v>215.29130000000001</v>
      </c>
      <c r="O111" s="4">
        <v>0</v>
      </c>
      <c r="P111" s="4">
        <v>215.3</v>
      </c>
      <c r="Q111" s="4">
        <v>166.6129</v>
      </c>
      <c r="R111" s="4">
        <v>0</v>
      </c>
      <c r="S111" s="4">
        <v>166.6</v>
      </c>
      <c r="T111" s="4">
        <v>69</v>
      </c>
      <c r="W111" s="4">
        <v>0</v>
      </c>
      <c r="X111" s="4">
        <v>0.85499999999999998</v>
      </c>
      <c r="Y111" s="4">
        <v>11.8</v>
      </c>
      <c r="Z111" s="4">
        <v>856</v>
      </c>
      <c r="AA111" s="4">
        <v>870</v>
      </c>
      <c r="AB111" s="4">
        <v>855</v>
      </c>
      <c r="AC111" s="4">
        <v>74</v>
      </c>
      <c r="AD111" s="4">
        <v>12.84</v>
      </c>
      <c r="AE111" s="4">
        <v>0.28999999999999998</v>
      </c>
      <c r="AF111" s="4">
        <v>981</v>
      </c>
      <c r="AG111" s="4">
        <v>-6</v>
      </c>
      <c r="AH111" s="4">
        <v>11</v>
      </c>
      <c r="AI111" s="4">
        <v>13</v>
      </c>
      <c r="AJ111" s="4">
        <v>119</v>
      </c>
      <c r="AK111" s="4">
        <v>119.2</v>
      </c>
      <c r="AL111" s="4">
        <v>4.7</v>
      </c>
      <c r="AM111" s="4">
        <v>142</v>
      </c>
      <c r="AN111" s="4" t="s">
        <v>155</v>
      </c>
      <c r="AO111" s="4">
        <v>2</v>
      </c>
      <c r="AP111" s="5">
        <v>0.62981481481481483</v>
      </c>
      <c r="AQ111" s="4">
        <v>47.163888</v>
      </c>
      <c r="AR111" s="4">
        <v>-88.489986000000002</v>
      </c>
      <c r="AS111" s="4">
        <v>318</v>
      </c>
      <c r="AT111" s="4">
        <v>31.5</v>
      </c>
      <c r="AU111" s="4">
        <v>12</v>
      </c>
      <c r="AV111" s="4">
        <v>12</v>
      </c>
      <c r="AW111" s="4" t="s">
        <v>404</v>
      </c>
      <c r="AX111" s="4">
        <v>1.197203</v>
      </c>
      <c r="AY111" s="4">
        <v>1</v>
      </c>
      <c r="AZ111" s="4">
        <v>2</v>
      </c>
      <c r="BA111" s="4">
        <v>11.154</v>
      </c>
      <c r="BB111" s="4">
        <v>11.72</v>
      </c>
      <c r="BC111" s="4">
        <v>1.05</v>
      </c>
      <c r="BD111" s="4">
        <v>16.957999999999998</v>
      </c>
      <c r="BE111" s="4">
        <v>2409.4859999999999</v>
      </c>
      <c r="BF111" s="4">
        <v>5.2359999999999998</v>
      </c>
      <c r="BG111" s="4">
        <v>4.4089999999999998</v>
      </c>
      <c r="BH111" s="4">
        <v>0</v>
      </c>
      <c r="BI111" s="4">
        <v>4.4089999999999998</v>
      </c>
      <c r="BJ111" s="4">
        <v>3.4119999999999999</v>
      </c>
      <c r="BK111" s="4">
        <v>0</v>
      </c>
      <c r="BL111" s="4">
        <v>3.4119999999999999</v>
      </c>
      <c r="BM111" s="4">
        <v>0.5595</v>
      </c>
      <c r="BQ111" s="4">
        <v>121.57899999999999</v>
      </c>
      <c r="BR111" s="4">
        <v>0.25674000000000002</v>
      </c>
      <c r="BS111" s="4">
        <v>-5</v>
      </c>
      <c r="BT111" s="4">
        <v>0.23672599999999999</v>
      </c>
      <c r="BU111" s="4">
        <v>6.2740840000000002</v>
      </c>
      <c r="BV111" s="4">
        <v>4.7818649999999998</v>
      </c>
      <c r="BW111" s="4">
        <f t="shared" si="15"/>
        <v>1.6576129928000001</v>
      </c>
      <c r="BY111" s="4">
        <f t="shared" si="16"/>
        <v>11667.545693443964</v>
      </c>
      <c r="BZ111" s="4">
        <f t="shared" si="17"/>
        <v>25.3544819313632</v>
      </c>
      <c r="CA111" s="4">
        <f t="shared" si="18"/>
        <v>16.522057362454401</v>
      </c>
      <c r="CB111" s="4">
        <f t="shared" si="19"/>
        <v>2.7092881284564001</v>
      </c>
    </row>
    <row r="112" spans="1:80" x14ac:dyDescent="0.25">
      <c r="A112" s="2">
        <v>42803</v>
      </c>
      <c r="B112" s="3">
        <v>0.42112064814814815</v>
      </c>
      <c r="C112" s="4">
        <v>14.451000000000001</v>
      </c>
      <c r="D112" s="4">
        <v>6.6299999999999998E-2</v>
      </c>
      <c r="E112" s="4">
        <v>662.57825400000002</v>
      </c>
      <c r="F112" s="4">
        <v>302.7</v>
      </c>
      <c r="G112" s="4">
        <v>-3.4</v>
      </c>
      <c r="H112" s="4">
        <v>68.5</v>
      </c>
      <c r="J112" s="4">
        <v>1</v>
      </c>
      <c r="K112" s="4">
        <v>0.85450000000000004</v>
      </c>
      <c r="L112" s="4">
        <v>12.3484</v>
      </c>
      <c r="M112" s="4">
        <v>5.6599999999999998E-2</v>
      </c>
      <c r="N112" s="4">
        <v>258.70170000000002</v>
      </c>
      <c r="O112" s="4">
        <v>0</v>
      </c>
      <c r="P112" s="4">
        <v>258.7</v>
      </c>
      <c r="Q112" s="4">
        <v>200.21029999999999</v>
      </c>
      <c r="R112" s="4">
        <v>0</v>
      </c>
      <c r="S112" s="4">
        <v>200.2</v>
      </c>
      <c r="T112" s="4">
        <v>68.467200000000005</v>
      </c>
      <c r="W112" s="4">
        <v>0</v>
      </c>
      <c r="X112" s="4">
        <v>0.85450000000000004</v>
      </c>
      <c r="Y112" s="4">
        <v>11.8</v>
      </c>
      <c r="Z112" s="4">
        <v>855</v>
      </c>
      <c r="AA112" s="4">
        <v>869</v>
      </c>
      <c r="AB112" s="4">
        <v>856</v>
      </c>
      <c r="AC112" s="4">
        <v>74</v>
      </c>
      <c r="AD112" s="4">
        <v>12.84</v>
      </c>
      <c r="AE112" s="4">
        <v>0.28999999999999998</v>
      </c>
      <c r="AF112" s="4">
        <v>981</v>
      </c>
      <c r="AG112" s="4">
        <v>-6</v>
      </c>
      <c r="AH112" s="4">
        <v>11</v>
      </c>
      <c r="AI112" s="4">
        <v>13</v>
      </c>
      <c r="AJ112" s="4">
        <v>119</v>
      </c>
      <c r="AK112" s="4">
        <v>119.8</v>
      </c>
      <c r="AL112" s="4">
        <v>4.8</v>
      </c>
      <c r="AM112" s="4">
        <v>142</v>
      </c>
      <c r="AN112" s="4" t="s">
        <v>155</v>
      </c>
      <c r="AO112" s="4">
        <v>2</v>
      </c>
      <c r="AP112" s="5">
        <v>0.62982638888888887</v>
      </c>
      <c r="AQ112" s="4">
        <v>47.163806999999998</v>
      </c>
      <c r="AR112" s="4">
        <v>-88.490133</v>
      </c>
      <c r="AS112" s="4">
        <v>317.7</v>
      </c>
      <c r="AT112" s="4">
        <v>31.3</v>
      </c>
      <c r="AU112" s="4">
        <v>12</v>
      </c>
      <c r="AV112" s="4">
        <v>12</v>
      </c>
      <c r="AW112" s="4" t="s">
        <v>404</v>
      </c>
      <c r="AX112" s="4">
        <v>1.102897</v>
      </c>
      <c r="AY112" s="4">
        <v>1.0971029999999999</v>
      </c>
      <c r="AZ112" s="4">
        <v>2</v>
      </c>
      <c r="BA112" s="4">
        <v>11.154</v>
      </c>
      <c r="BB112" s="4">
        <v>11.67</v>
      </c>
      <c r="BC112" s="4">
        <v>1.05</v>
      </c>
      <c r="BD112" s="4">
        <v>17.024000000000001</v>
      </c>
      <c r="BE112" s="4">
        <v>2406.665</v>
      </c>
      <c r="BF112" s="4">
        <v>7.0229999999999997</v>
      </c>
      <c r="BG112" s="4">
        <v>5.28</v>
      </c>
      <c r="BH112" s="4">
        <v>0</v>
      </c>
      <c r="BI112" s="4">
        <v>5.28</v>
      </c>
      <c r="BJ112" s="4">
        <v>4.0860000000000003</v>
      </c>
      <c r="BK112" s="4">
        <v>0</v>
      </c>
      <c r="BL112" s="4">
        <v>4.0860000000000003</v>
      </c>
      <c r="BM112" s="4">
        <v>0.55330000000000001</v>
      </c>
      <c r="BQ112" s="4">
        <v>121.096</v>
      </c>
      <c r="BR112" s="4">
        <v>0.33752599999999999</v>
      </c>
      <c r="BS112" s="4">
        <v>-5</v>
      </c>
      <c r="BT112" s="4">
        <v>0.23524200000000001</v>
      </c>
      <c r="BU112" s="4">
        <v>8.248291</v>
      </c>
      <c r="BV112" s="4">
        <v>4.7518880000000001</v>
      </c>
      <c r="BW112" s="4">
        <f t="shared" si="15"/>
        <v>2.1791984821999999</v>
      </c>
      <c r="BY112" s="4">
        <f t="shared" si="16"/>
        <v>15320.903981693678</v>
      </c>
      <c r="BZ112" s="4">
        <f t="shared" si="17"/>
        <v>44.708635669457401</v>
      </c>
      <c r="CA112" s="4">
        <f t="shared" si="18"/>
        <v>26.011602640666805</v>
      </c>
      <c r="CB112" s="4">
        <f t="shared" si="19"/>
        <v>3.5223249488695405</v>
      </c>
    </row>
    <row r="113" spans="1:80" x14ac:dyDescent="0.25">
      <c r="A113" s="2">
        <v>42803</v>
      </c>
      <c r="B113" s="3">
        <v>0.42113222222222224</v>
      </c>
      <c r="C113" s="4">
        <v>14.427</v>
      </c>
      <c r="D113" s="4">
        <v>9.5200000000000007E-2</v>
      </c>
      <c r="E113" s="4">
        <v>951.53465300000005</v>
      </c>
      <c r="F113" s="4">
        <v>330.1</v>
      </c>
      <c r="G113" s="4">
        <v>-0.4</v>
      </c>
      <c r="H113" s="4">
        <v>70.2</v>
      </c>
      <c r="J113" s="4">
        <v>1</v>
      </c>
      <c r="K113" s="4">
        <v>0.85450000000000004</v>
      </c>
      <c r="L113" s="4">
        <v>12.327999999999999</v>
      </c>
      <c r="M113" s="4">
        <v>8.1299999999999997E-2</v>
      </c>
      <c r="N113" s="4">
        <v>282.09039999999999</v>
      </c>
      <c r="O113" s="4">
        <v>0</v>
      </c>
      <c r="P113" s="4">
        <v>282.10000000000002</v>
      </c>
      <c r="Q113" s="4">
        <v>218.3108</v>
      </c>
      <c r="R113" s="4">
        <v>0</v>
      </c>
      <c r="S113" s="4">
        <v>218.3</v>
      </c>
      <c r="T113" s="4">
        <v>70.2</v>
      </c>
      <c r="W113" s="4">
        <v>0</v>
      </c>
      <c r="X113" s="4">
        <v>0.85450000000000004</v>
      </c>
      <c r="Y113" s="4">
        <v>11.9</v>
      </c>
      <c r="Z113" s="4">
        <v>853</v>
      </c>
      <c r="AA113" s="4">
        <v>867</v>
      </c>
      <c r="AB113" s="4">
        <v>854</v>
      </c>
      <c r="AC113" s="4">
        <v>74</v>
      </c>
      <c r="AD113" s="4">
        <v>12.84</v>
      </c>
      <c r="AE113" s="4">
        <v>0.28999999999999998</v>
      </c>
      <c r="AF113" s="4">
        <v>981</v>
      </c>
      <c r="AG113" s="4">
        <v>-6</v>
      </c>
      <c r="AH113" s="4">
        <v>11</v>
      </c>
      <c r="AI113" s="4">
        <v>13</v>
      </c>
      <c r="AJ113" s="4">
        <v>119</v>
      </c>
      <c r="AK113" s="4">
        <v>118.5</v>
      </c>
      <c r="AL113" s="4">
        <v>5.0999999999999996</v>
      </c>
      <c r="AM113" s="4">
        <v>142</v>
      </c>
      <c r="AN113" s="4" t="s">
        <v>155</v>
      </c>
      <c r="AO113" s="4">
        <v>2</v>
      </c>
      <c r="AP113" s="5">
        <v>0.62983796296296302</v>
      </c>
      <c r="AQ113" s="4">
        <v>47.163739</v>
      </c>
      <c r="AR113" s="4">
        <v>-88.490296999999998</v>
      </c>
      <c r="AS113" s="4">
        <v>317.5</v>
      </c>
      <c r="AT113" s="4">
        <v>32.1</v>
      </c>
      <c r="AU113" s="4">
        <v>12</v>
      </c>
      <c r="AV113" s="4">
        <v>12</v>
      </c>
      <c r="AW113" s="4" t="s">
        <v>404</v>
      </c>
      <c r="AX113" s="4">
        <v>1.0029969999999999</v>
      </c>
      <c r="AY113" s="4">
        <v>1.197003</v>
      </c>
      <c r="AZ113" s="4">
        <v>2</v>
      </c>
      <c r="BA113" s="4">
        <v>11.154</v>
      </c>
      <c r="BB113" s="4">
        <v>11.67</v>
      </c>
      <c r="BC113" s="4">
        <v>1.05</v>
      </c>
      <c r="BD113" s="4">
        <v>17.024999999999999</v>
      </c>
      <c r="BE113" s="4">
        <v>2401.8220000000001</v>
      </c>
      <c r="BF113" s="4">
        <v>10.083</v>
      </c>
      <c r="BG113" s="4">
        <v>5.7549999999999999</v>
      </c>
      <c r="BH113" s="4">
        <v>0</v>
      </c>
      <c r="BI113" s="4">
        <v>5.7549999999999999</v>
      </c>
      <c r="BJ113" s="4">
        <v>4.4539999999999997</v>
      </c>
      <c r="BK113" s="4">
        <v>0</v>
      </c>
      <c r="BL113" s="4">
        <v>4.4539999999999997</v>
      </c>
      <c r="BM113" s="4">
        <v>0.56710000000000005</v>
      </c>
      <c r="BQ113" s="4">
        <v>121.051</v>
      </c>
      <c r="BR113" s="4">
        <v>0.37691799999999998</v>
      </c>
      <c r="BS113" s="4">
        <v>-5</v>
      </c>
      <c r="BT113" s="4">
        <v>0.235758</v>
      </c>
      <c r="BU113" s="4">
        <v>9.210934</v>
      </c>
      <c r="BV113" s="4">
        <v>4.7623119999999997</v>
      </c>
      <c r="BW113" s="4">
        <f t="shared" si="15"/>
        <v>2.4335287628</v>
      </c>
      <c r="BY113" s="4">
        <f t="shared" si="16"/>
        <v>17074.54986280511</v>
      </c>
      <c r="BZ113" s="4">
        <f t="shared" si="17"/>
        <v>71.68003551747961</v>
      </c>
      <c r="CA113" s="4">
        <f t="shared" si="18"/>
        <v>31.6634809277848</v>
      </c>
      <c r="CB113" s="4">
        <f t="shared" si="19"/>
        <v>4.0315132541865202</v>
      </c>
    </row>
    <row r="114" spans="1:80" x14ac:dyDescent="0.25">
      <c r="A114" s="2">
        <v>42803</v>
      </c>
      <c r="B114" s="3">
        <v>0.42114379629629628</v>
      </c>
      <c r="C114" s="4">
        <v>14.143000000000001</v>
      </c>
      <c r="D114" s="4">
        <v>8.6099999999999996E-2</v>
      </c>
      <c r="E114" s="4">
        <v>860.55555600000002</v>
      </c>
      <c r="F114" s="4">
        <v>292.7</v>
      </c>
      <c r="G114" s="4">
        <v>-0.2</v>
      </c>
      <c r="H114" s="4">
        <v>68.2</v>
      </c>
      <c r="J114" s="4">
        <v>1</v>
      </c>
      <c r="K114" s="4">
        <v>0.85719999999999996</v>
      </c>
      <c r="L114" s="4">
        <v>12.123100000000001</v>
      </c>
      <c r="M114" s="4">
        <v>7.3800000000000004E-2</v>
      </c>
      <c r="N114" s="4">
        <v>250.87190000000001</v>
      </c>
      <c r="O114" s="4">
        <v>0</v>
      </c>
      <c r="P114" s="4">
        <v>250.9</v>
      </c>
      <c r="Q114" s="4">
        <v>194.1508</v>
      </c>
      <c r="R114" s="4">
        <v>0</v>
      </c>
      <c r="S114" s="4">
        <v>194.2</v>
      </c>
      <c r="T114" s="4">
        <v>68.2</v>
      </c>
      <c r="W114" s="4">
        <v>0</v>
      </c>
      <c r="X114" s="4">
        <v>0.85719999999999996</v>
      </c>
      <c r="Y114" s="4">
        <v>11.8</v>
      </c>
      <c r="Z114" s="4">
        <v>853</v>
      </c>
      <c r="AA114" s="4">
        <v>866</v>
      </c>
      <c r="AB114" s="4">
        <v>855</v>
      </c>
      <c r="AC114" s="4">
        <v>74</v>
      </c>
      <c r="AD114" s="4">
        <v>12.84</v>
      </c>
      <c r="AE114" s="4">
        <v>0.28999999999999998</v>
      </c>
      <c r="AF114" s="4">
        <v>981</v>
      </c>
      <c r="AG114" s="4">
        <v>-6</v>
      </c>
      <c r="AH114" s="4">
        <v>11</v>
      </c>
      <c r="AI114" s="4">
        <v>13</v>
      </c>
      <c r="AJ114" s="4">
        <v>119</v>
      </c>
      <c r="AK114" s="4">
        <v>118.8</v>
      </c>
      <c r="AL114" s="4">
        <v>5.0999999999999996</v>
      </c>
      <c r="AM114" s="4">
        <v>142</v>
      </c>
      <c r="AN114" s="4" t="s">
        <v>155</v>
      </c>
      <c r="AO114" s="4">
        <v>2</v>
      </c>
      <c r="AP114" s="5">
        <v>0.62984953703703705</v>
      </c>
      <c r="AQ114" s="4">
        <v>47.163688999999998</v>
      </c>
      <c r="AR114" s="4">
        <v>-88.490482</v>
      </c>
      <c r="AS114" s="4">
        <v>317.5</v>
      </c>
      <c r="AT114" s="4">
        <v>32.700000000000003</v>
      </c>
      <c r="AU114" s="4">
        <v>12</v>
      </c>
      <c r="AV114" s="4">
        <v>12</v>
      </c>
      <c r="AW114" s="4" t="s">
        <v>404</v>
      </c>
      <c r="AX114" s="4">
        <v>1.1938059999999999</v>
      </c>
      <c r="AY114" s="4">
        <v>1.006194</v>
      </c>
      <c r="AZ114" s="4">
        <v>2.0969030000000002</v>
      </c>
      <c r="BA114" s="4">
        <v>11.154</v>
      </c>
      <c r="BB114" s="4">
        <v>11.89</v>
      </c>
      <c r="BC114" s="4">
        <v>1.07</v>
      </c>
      <c r="BD114" s="4">
        <v>16.664000000000001</v>
      </c>
      <c r="BE114" s="4">
        <v>2403.1930000000002</v>
      </c>
      <c r="BF114" s="4">
        <v>9.3070000000000004</v>
      </c>
      <c r="BG114" s="4">
        <v>5.2080000000000002</v>
      </c>
      <c r="BH114" s="4">
        <v>0</v>
      </c>
      <c r="BI114" s="4">
        <v>5.2080000000000002</v>
      </c>
      <c r="BJ114" s="4">
        <v>4.03</v>
      </c>
      <c r="BK114" s="4">
        <v>0</v>
      </c>
      <c r="BL114" s="4">
        <v>4.03</v>
      </c>
      <c r="BM114" s="4">
        <v>0.56059999999999999</v>
      </c>
      <c r="BQ114" s="4">
        <v>123.548</v>
      </c>
      <c r="BR114" s="4">
        <v>0.33955200000000002</v>
      </c>
      <c r="BS114" s="4">
        <v>-5</v>
      </c>
      <c r="BT114" s="4">
        <v>0.234484</v>
      </c>
      <c r="BU114" s="4">
        <v>8.2978020000000008</v>
      </c>
      <c r="BV114" s="4">
        <v>4.7365769999999996</v>
      </c>
      <c r="BW114" s="4">
        <f t="shared" si="15"/>
        <v>2.1922792884</v>
      </c>
      <c r="BY114" s="4">
        <f t="shared" si="16"/>
        <v>15390.633350402437</v>
      </c>
      <c r="BZ114" s="4">
        <f t="shared" si="17"/>
        <v>59.604295032565211</v>
      </c>
      <c r="CA114" s="4">
        <f t="shared" si="18"/>
        <v>25.809101641908008</v>
      </c>
      <c r="CB114" s="4">
        <f t="shared" si="19"/>
        <v>3.5902189529661603</v>
      </c>
    </row>
    <row r="115" spans="1:80" x14ac:dyDescent="0.25">
      <c r="A115" s="2">
        <v>42803</v>
      </c>
      <c r="B115" s="3">
        <v>0.42115537037037037</v>
      </c>
      <c r="C115" s="4">
        <v>13.901</v>
      </c>
      <c r="D115" s="4">
        <v>3.78E-2</v>
      </c>
      <c r="E115" s="4">
        <v>378.06201600000003</v>
      </c>
      <c r="F115" s="4">
        <v>276.7</v>
      </c>
      <c r="G115" s="4">
        <v>-0.2</v>
      </c>
      <c r="H115" s="4">
        <v>66.8</v>
      </c>
      <c r="J115" s="4">
        <v>1</v>
      </c>
      <c r="K115" s="4">
        <v>0.86</v>
      </c>
      <c r="L115" s="4">
        <v>11.9544</v>
      </c>
      <c r="M115" s="4">
        <v>3.2500000000000001E-2</v>
      </c>
      <c r="N115" s="4">
        <v>237.98230000000001</v>
      </c>
      <c r="O115" s="4">
        <v>0</v>
      </c>
      <c r="P115" s="4">
        <v>238</v>
      </c>
      <c r="Q115" s="4">
        <v>184.25710000000001</v>
      </c>
      <c r="R115" s="4">
        <v>0</v>
      </c>
      <c r="S115" s="4">
        <v>184.3</v>
      </c>
      <c r="T115" s="4">
        <v>66.78</v>
      </c>
      <c r="W115" s="4">
        <v>0</v>
      </c>
      <c r="X115" s="4">
        <v>0.86</v>
      </c>
      <c r="Y115" s="4">
        <v>11.9</v>
      </c>
      <c r="Z115" s="4">
        <v>853</v>
      </c>
      <c r="AA115" s="4">
        <v>867</v>
      </c>
      <c r="AB115" s="4">
        <v>852</v>
      </c>
      <c r="AC115" s="4">
        <v>74.8</v>
      </c>
      <c r="AD115" s="4">
        <v>12.96</v>
      </c>
      <c r="AE115" s="4">
        <v>0.3</v>
      </c>
      <c r="AF115" s="4">
        <v>982</v>
      </c>
      <c r="AG115" s="4">
        <v>-6</v>
      </c>
      <c r="AH115" s="4">
        <v>11</v>
      </c>
      <c r="AI115" s="4">
        <v>13</v>
      </c>
      <c r="AJ115" s="4">
        <v>119</v>
      </c>
      <c r="AK115" s="4">
        <v>119</v>
      </c>
      <c r="AL115" s="4">
        <v>5.6</v>
      </c>
      <c r="AM115" s="4">
        <v>142</v>
      </c>
      <c r="AN115" s="4" t="s">
        <v>155</v>
      </c>
      <c r="AO115" s="4">
        <v>2</v>
      </c>
      <c r="AP115" s="5">
        <v>0.62986111111111109</v>
      </c>
      <c r="AQ115" s="4">
        <v>47.163663999999997</v>
      </c>
      <c r="AR115" s="4">
        <v>-88.490690000000001</v>
      </c>
      <c r="AS115" s="4">
        <v>317.5</v>
      </c>
      <c r="AT115" s="4">
        <v>33.700000000000003</v>
      </c>
      <c r="AU115" s="4">
        <v>12</v>
      </c>
      <c r="AV115" s="4">
        <v>11</v>
      </c>
      <c r="AW115" s="4" t="s">
        <v>412</v>
      </c>
      <c r="AX115" s="4">
        <v>1.8776219999999999</v>
      </c>
      <c r="AY115" s="4">
        <v>1</v>
      </c>
      <c r="AZ115" s="4">
        <v>2.6808190000000001</v>
      </c>
      <c r="BA115" s="4">
        <v>11.154</v>
      </c>
      <c r="BB115" s="4">
        <v>12.13</v>
      </c>
      <c r="BC115" s="4">
        <v>1.0900000000000001</v>
      </c>
      <c r="BD115" s="4">
        <v>16.283999999999999</v>
      </c>
      <c r="BE115" s="4">
        <v>2411.402</v>
      </c>
      <c r="BF115" s="4">
        <v>4.1740000000000004</v>
      </c>
      <c r="BG115" s="4">
        <v>5.0270000000000001</v>
      </c>
      <c r="BH115" s="4">
        <v>0</v>
      </c>
      <c r="BI115" s="4">
        <v>5.0270000000000001</v>
      </c>
      <c r="BJ115" s="4">
        <v>3.8919999999999999</v>
      </c>
      <c r="BK115" s="4">
        <v>0</v>
      </c>
      <c r="BL115" s="4">
        <v>3.8919999999999999</v>
      </c>
      <c r="BM115" s="4">
        <v>0.55859999999999999</v>
      </c>
      <c r="BQ115" s="4">
        <v>126.13</v>
      </c>
      <c r="BR115" s="4">
        <v>0.335096</v>
      </c>
      <c r="BS115" s="4">
        <v>-5</v>
      </c>
      <c r="BT115" s="4">
        <v>0.23627400000000001</v>
      </c>
      <c r="BU115" s="4">
        <v>8.1889090000000007</v>
      </c>
      <c r="BV115" s="4">
        <v>4.7727349999999999</v>
      </c>
      <c r="BW115" s="4">
        <f t="shared" si="15"/>
        <v>2.1635097578</v>
      </c>
      <c r="BY115" s="4">
        <f t="shared" si="16"/>
        <v>15240.542838894615</v>
      </c>
      <c r="BZ115" s="4">
        <f t="shared" si="17"/>
        <v>26.380514658918809</v>
      </c>
      <c r="CA115" s="4">
        <f t="shared" si="18"/>
        <v>24.598218268450402</v>
      </c>
      <c r="CB115" s="4">
        <f t="shared" si="19"/>
        <v>3.5304637011193205</v>
      </c>
    </row>
    <row r="116" spans="1:80" x14ac:dyDescent="0.25">
      <c r="A116" s="2">
        <v>42803</v>
      </c>
      <c r="B116" s="3">
        <v>0.42116694444444441</v>
      </c>
      <c r="C116" s="4">
        <v>13.888</v>
      </c>
      <c r="D116" s="4">
        <v>1.23E-2</v>
      </c>
      <c r="E116" s="4">
        <v>123.26599299999999</v>
      </c>
      <c r="F116" s="4">
        <v>262.2</v>
      </c>
      <c r="G116" s="4">
        <v>5.4</v>
      </c>
      <c r="H116" s="4">
        <v>60.1</v>
      </c>
      <c r="J116" s="4">
        <v>1</v>
      </c>
      <c r="K116" s="4">
        <v>0.86029999999999995</v>
      </c>
      <c r="L116" s="4">
        <v>11.947800000000001</v>
      </c>
      <c r="M116" s="4">
        <v>1.06E-2</v>
      </c>
      <c r="N116" s="4">
        <v>225.58420000000001</v>
      </c>
      <c r="O116" s="4">
        <v>4.6079999999999997</v>
      </c>
      <c r="P116" s="4">
        <v>230.2</v>
      </c>
      <c r="Q116" s="4">
        <v>174.68899999999999</v>
      </c>
      <c r="R116" s="4">
        <v>3.5684</v>
      </c>
      <c r="S116" s="4">
        <v>178.3</v>
      </c>
      <c r="T116" s="4">
        <v>60.1143</v>
      </c>
      <c r="W116" s="4">
        <v>0</v>
      </c>
      <c r="X116" s="4">
        <v>0.86029999999999995</v>
      </c>
      <c r="Y116" s="4">
        <v>11.8</v>
      </c>
      <c r="Z116" s="4">
        <v>853</v>
      </c>
      <c r="AA116" s="4">
        <v>867</v>
      </c>
      <c r="AB116" s="4">
        <v>852</v>
      </c>
      <c r="AC116" s="4">
        <v>75</v>
      </c>
      <c r="AD116" s="4">
        <v>13.01</v>
      </c>
      <c r="AE116" s="4">
        <v>0.3</v>
      </c>
      <c r="AF116" s="4">
        <v>981</v>
      </c>
      <c r="AG116" s="4">
        <v>-6</v>
      </c>
      <c r="AH116" s="4">
        <v>11</v>
      </c>
      <c r="AI116" s="4">
        <v>13</v>
      </c>
      <c r="AJ116" s="4">
        <v>119</v>
      </c>
      <c r="AK116" s="4">
        <v>119</v>
      </c>
      <c r="AL116" s="4">
        <v>5.5</v>
      </c>
      <c r="AM116" s="4">
        <v>142</v>
      </c>
      <c r="AN116" s="4" t="s">
        <v>155</v>
      </c>
      <c r="AO116" s="4">
        <v>2</v>
      </c>
      <c r="AP116" s="5">
        <v>0.62987268518518513</v>
      </c>
      <c r="AQ116" s="4">
        <v>47.163634000000002</v>
      </c>
      <c r="AR116" s="4">
        <v>-88.490902000000006</v>
      </c>
      <c r="AS116" s="4">
        <v>317.8</v>
      </c>
      <c r="AT116" s="4">
        <v>34.799999999999997</v>
      </c>
      <c r="AU116" s="4">
        <v>12</v>
      </c>
      <c r="AV116" s="4">
        <v>11</v>
      </c>
      <c r="AW116" s="4" t="s">
        <v>412</v>
      </c>
      <c r="AX116" s="4">
        <v>1.9</v>
      </c>
      <c r="AY116" s="4">
        <v>1.2933330000000001</v>
      </c>
      <c r="AZ116" s="4">
        <v>2.895556</v>
      </c>
      <c r="BA116" s="4">
        <v>11.154</v>
      </c>
      <c r="BB116" s="4">
        <v>12.17</v>
      </c>
      <c r="BC116" s="4">
        <v>1.0900000000000001</v>
      </c>
      <c r="BD116" s="4">
        <v>16.236000000000001</v>
      </c>
      <c r="BE116" s="4">
        <v>2415.9679999999998</v>
      </c>
      <c r="BF116" s="4">
        <v>1.365</v>
      </c>
      <c r="BG116" s="4">
        <v>4.7770000000000001</v>
      </c>
      <c r="BH116" s="4">
        <v>9.8000000000000004E-2</v>
      </c>
      <c r="BI116" s="4">
        <v>4.875</v>
      </c>
      <c r="BJ116" s="4">
        <v>3.6989999999999998</v>
      </c>
      <c r="BK116" s="4">
        <v>7.5999999999999998E-2</v>
      </c>
      <c r="BL116" s="4">
        <v>3.7749999999999999</v>
      </c>
      <c r="BM116" s="4">
        <v>0.504</v>
      </c>
      <c r="BQ116" s="4">
        <v>126.492</v>
      </c>
      <c r="BR116" s="4">
        <v>0.34558</v>
      </c>
      <c r="BS116" s="4">
        <v>-5</v>
      </c>
      <c r="BT116" s="4">
        <v>0.23624200000000001</v>
      </c>
      <c r="BU116" s="4">
        <v>8.4451110000000007</v>
      </c>
      <c r="BV116" s="4">
        <v>4.7720880000000001</v>
      </c>
      <c r="BW116" s="4">
        <f t="shared" si="15"/>
        <v>2.2311983261999999</v>
      </c>
      <c r="BY116" s="4">
        <f t="shared" si="16"/>
        <v>15747.126420263367</v>
      </c>
      <c r="BZ116" s="4">
        <f t="shared" si="17"/>
        <v>8.8969835542770017</v>
      </c>
      <c r="CA116" s="4">
        <f t="shared" si="18"/>
        <v>24.109847741590201</v>
      </c>
      <c r="CB116" s="4">
        <f t="shared" si="19"/>
        <v>3.2850400815792007</v>
      </c>
    </row>
    <row r="117" spans="1:80" x14ac:dyDescent="0.25">
      <c r="A117" s="2">
        <v>42803</v>
      </c>
      <c r="B117" s="3">
        <v>0.42117851851851856</v>
      </c>
      <c r="C117" s="4">
        <v>13.884</v>
      </c>
      <c r="D117" s="4">
        <v>5.5999999999999999E-3</v>
      </c>
      <c r="E117" s="4">
        <v>55.925925999999997</v>
      </c>
      <c r="F117" s="4">
        <v>261.39999999999998</v>
      </c>
      <c r="G117" s="4">
        <v>6.6</v>
      </c>
      <c r="H117" s="4">
        <v>62.1</v>
      </c>
      <c r="J117" s="4">
        <v>0.9</v>
      </c>
      <c r="K117" s="4">
        <v>0.86029999999999995</v>
      </c>
      <c r="L117" s="4">
        <v>11.9444</v>
      </c>
      <c r="M117" s="4">
        <v>4.7999999999999996E-3</v>
      </c>
      <c r="N117" s="4">
        <v>224.91569999999999</v>
      </c>
      <c r="O117" s="4">
        <v>5.6779000000000002</v>
      </c>
      <c r="P117" s="4">
        <v>230.6</v>
      </c>
      <c r="Q117" s="4">
        <v>174.167</v>
      </c>
      <c r="R117" s="4">
        <v>4.3967999999999998</v>
      </c>
      <c r="S117" s="4">
        <v>178.6</v>
      </c>
      <c r="T117" s="4">
        <v>62.099699999999999</v>
      </c>
      <c r="W117" s="4">
        <v>0</v>
      </c>
      <c r="X117" s="4">
        <v>0.77429999999999999</v>
      </c>
      <c r="Y117" s="4">
        <v>11.8</v>
      </c>
      <c r="Z117" s="4">
        <v>854</v>
      </c>
      <c r="AA117" s="4">
        <v>867</v>
      </c>
      <c r="AB117" s="4">
        <v>852</v>
      </c>
      <c r="AC117" s="4">
        <v>75</v>
      </c>
      <c r="AD117" s="4">
        <v>13</v>
      </c>
      <c r="AE117" s="4">
        <v>0.3</v>
      </c>
      <c r="AF117" s="4">
        <v>982</v>
      </c>
      <c r="AG117" s="4">
        <v>-6</v>
      </c>
      <c r="AH117" s="4">
        <v>11</v>
      </c>
      <c r="AI117" s="4">
        <v>13</v>
      </c>
      <c r="AJ117" s="4">
        <v>119</v>
      </c>
      <c r="AK117" s="4">
        <v>118.2</v>
      </c>
      <c r="AL117" s="4">
        <v>5.0999999999999996</v>
      </c>
      <c r="AM117" s="4">
        <v>142</v>
      </c>
      <c r="AN117" s="4" t="s">
        <v>155</v>
      </c>
      <c r="AO117" s="4">
        <v>2</v>
      </c>
      <c r="AP117" s="5">
        <v>0.62988425925925928</v>
      </c>
      <c r="AQ117" s="4">
        <v>47.163598</v>
      </c>
      <c r="AR117" s="4">
        <v>-88.491105000000005</v>
      </c>
      <c r="AS117" s="4">
        <v>318</v>
      </c>
      <c r="AT117" s="4">
        <v>35</v>
      </c>
      <c r="AU117" s="4">
        <v>12</v>
      </c>
      <c r="AV117" s="4">
        <v>12</v>
      </c>
      <c r="AW117" s="4" t="s">
        <v>404</v>
      </c>
      <c r="AX117" s="4">
        <v>1.9</v>
      </c>
      <c r="AY117" s="4">
        <v>1.3</v>
      </c>
      <c r="AZ117" s="4">
        <v>2.9</v>
      </c>
      <c r="BA117" s="4">
        <v>11.154</v>
      </c>
      <c r="BB117" s="4">
        <v>12.17</v>
      </c>
      <c r="BC117" s="4">
        <v>1.0900000000000001</v>
      </c>
      <c r="BD117" s="4">
        <v>16.239999999999998</v>
      </c>
      <c r="BE117" s="4">
        <v>2417.1039999999998</v>
      </c>
      <c r="BF117" s="4">
        <v>0.62</v>
      </c>
      <c r="BG117" s="4">
        <v>4.766</v>
      </c>
      <c r="BH117" s="4">
        <v>0.12</v>
      </c>
      <c r="BI117" s="4">
        <v>4.8869999999999996</v>
      </c>
      <c r="BJ117" s="4">
        <v>3.6909999999999998</v>
      </c>
      <c r="BK117" s="4">
        <v>9.2999999999999999E-2</v>
      </c>
      <c r="BL117" s="4">
        <v>3.7839999999999998</v>
      </c>
      <c r="BM117" s="4">
        <v>0.52110000000000001</v>
      </c>
      <c r="BQ117" s="4">
        <v>113.92400000000001</v>
      </c>
      <c r="BR117" s="4">
        <v>0.32525999999999999</v>
      </c>
      <c r="BS117" s="4">
        <v>-5</v>
      </c>
      <c r="BT117" s="4">
        <v>0.23524200000000001</v>
      </c>
      <c r="BU117" s="4">
        <v>7.9485409999999996</v>
      </c>
      <c r="BV117" s="4">
        <v>4.7518880000000001</v>
      </c>
      <c r="BW117" s="4">
        <f t="shared" si="15"/>
        <v>2.1000045321999998</v>
      </c>
      <c r="BY117" s="4">
        <f t="shared" si="16"/>
        <v>14828.169099294753</v>
      </c>
      <c r="BZ117" s="4">
        <f t="shared" si="17"/>
        <v>3.803504045156</v>
      </c>
      <c r="CA117" s="4">
        <f t="shared" si="18"/>
        <v>22.6431184365658</v>
      </c>
      <c r="CB117" s="4">
        <f t="shared" si="19"/>
        <v>3.19678380311418</v>
      </c>
    </row>
    <row r="118" spans="1:80" x14ac:dyDescent="0.25">
      <c r="A118" s="2">
        <v>42803</v>
      </c>
      <c r="B118" s="3">
        <v>0.4211900925925926</v>
      </c>
      <c r="C118" s="4">
        <v>13.82</v>
      </c>
      <c r="D118" s="4">
        <v>2.8E-3</v>
      </c>
      <c r="E118" s="4">
        <v>27.628782000000001</v>
      </c>
      <c r="F118" s="4">
        <v>281.89999999999998</v>
      </c>
      <c r="G118" s="4">
        <v>8.3000000000000007</v>
      </c>
      <c r="H118" s="4">
        <v>59.4</v>
      </c>
      <c r="J118" s="4">
        <v>0.8</v>
      </c>
      <c r="K118" s="4">
        <v>0.86099999999999999</v>
      </c>
      <c r="L118" s="4">
        <v>11.8995</v>
      </c>
      <c r="M118" s="4">
        <v>2.3999999999999998E-3</v>
      </c>
      <c r="N118" s="4">
        <v>242.6806</v>
      </c>
      <c r="O118" s="4">
        <v>7.1816000000000004</v>
      </c>
      <c r="P118" s="4">
        <v>249.9</v>
      </c>
      <c r="Q118" s="4">
        <v>187.92830000000001</v>
      </c>
      <c r="R118" s="4">
        <v>5.5613999999999999</v>
      </c>
      <c r="S118" s="4">
        <v>193.5</v>
      </c>
      <c r="T118" s="4">
        <v>59.401600000000002</v>
      </c>
      <c r="W118" s="4">
        <v>0</v>
      </c>
      <c r="X118" s="4">
        <v>0.68879999999999997</v>
      </c>
      <c r="Y118" s="4">
        <v>11.8</v>
      </c>
      <c r="Z118" s="4">
        <v>855</v>
      </c>
      <c r="AA118" s="4">
        <v>869</v>
      </c>
      <c r="AB118" s="4">
        <v>853</v>
      </c>
      <c r="AC118" s="4">
        <v>75</v>
      </c>
      <c r="AD118" s="4">
        <v>13.01</v>
      </c>
      <c r="AE118" s="4">
        <v>0.3</v>
      </c>
      <c r="AF118" s="4">
        <v>981</v>
      </c>
      <c r="AG118" s="4">
        <v>-6</v>
      </c>
      <c r="AH118" s="4">
        <v>11</v>
      </c>
      <c r="AI118" s="4">
        <v>13</v>
      </c>
      <c r="AJ118" s="4">
        <v>119</v>
      </c>
      <c r="AK118" s="4">
        <v>119.5</v>
      </c>
      <c r="AL118" s="4">
        <v>5.5</v>
      </c>
      <c r="AM118" s="4">
        <v>142</v>
      </c>
      <c r="AN118" s="4" t="s">
        <v>155</v>
      </c>
      <c r="AO118" s="4">
        <v>2</v>
      </c>
      <c r="AP118" s="5">
        <v>0.62989583333333332</v>
      </c>
      <c r="AQ118" s="4">
        <v>47.163549000000003</v>
      </c>
      <c r="AR118" s="4">
        <v>-88.491304999999997</v>
      </c>
      <c r="AS118" s="4">
        <v>318</v>
      </c>
      <c r="AT118" s="4">
        <v>35.200000000000003</v>
      </c>
      <c r="AU118" s="4">
        <v>12</v>
      </c>
      <c r="AV118" s="4">
        <v>12</v>
      </c>
      <c r="AW118" s="4" t="s">
        <v>404</v>
      </c>
      <c r="AX118" s="4">
        <v>1.7047950000000001</v>
      </c>
      <c r="AY118" s="4">
        <v>1.007193</v>
      </c>
      <c r="AZ118" s="4">
        <v>2.0215779999999999</v>
      </c>
      <c r="BA118" s="4">
        <v>11.154</v>
      </c>
      <c r="BB118" s="4">
        <v>12.23</v>
      </c>
      <c r="BC118" s="4">
        <v>1.1000000000000001</v>
      </c>
      <c r="BD118" s="4">
        <v>16.140999999999998</v>
      </c>
      <c r="BE118" s="4">
        <v>2417.6770000000001</v>
      </c>
      <c r="BF118" s="4">
        <v>0.308</v>
      </c>
      <c r="BG118" s="4">
        <v>5.1630000000000003</v>
      </c>
      <c r="BH118" s="4">
        <v>0.153</v>
      </c>
      <c r="BI118" s="4">
        <v>5.3159999999999998</v>
      </c>
      <c r="BJ118" s="4">
        <v>3.9990000000000001</v>
      </c>
      <c r="BK118" s="4">
        <v>0.11799999999999999</v>
      </c>
      <c r="BL118" s="4">
        <v>4.117</v>
      </c>
      <c r="BM118" s="4">
        <v>0.50039999999999996</v>
      </c>
      <c r="BQ118" s="4">
        <v>101.759</v>
      </c>
      <c r="BR118" s="4">
        <v>0.24144199999999999</v>
      </c>
      <c r="BS118" s="4">
        <v>-5</v>
      </c>
      <c r="BT118" s="4">
        <v>0.235758</v>
      </c>
      <c r="BU118" s="4">
        <v>5.9002379999999999</v>
      </c>
      <c r="BV118" s="4">
        <v>4.7623119999999997</v>
      </c>
      <c r="BW118" s="4">
        <f t="shared" si="15"/>
        <v>1.5588428796</v>
      </c>
      <c r="BY118" s="4">
        <f t="shared" si="16"/>
        <v>11009.626439959848</v>
      </c>
      <c r="BZ118" s="4">
        <f t="shared" si="17"/>
        <v>1.4025715360272</v>
      </c>
      <c r="CA118" s="4">
        <f t="shared" si="18"/>
        <v>18.210660949911603</v>
      </c>
      <c r="CB118" s="4">
        <f t="shared" si="19"/>
        <v>2.27872336567536</v>
      </c>
    </row>
    <row r="119" spans="1:80" x14ac:dyDescent="0.25">
      <c r="A119" s="2">
        <v>42803</v>
      </c>
      <c r="B119" s="3">
        <v>0.4212016666666667</v>
      </c>
      <c r="C119" s="4">
        <v>13.845000000000001</v>
      </c>
      <c r="D119" s="4">
        <v>3.7000000000000002E-3</v>
      </c>
      <c r="E119" s="4">
        <v>37.167774000000001</v>
      </c>
      <c r="F119" s="4">
        <v>397.9</v>
      </c>
      <c r="G119" s="4">
        <v>16.899999999999999</v>
      </c>
      <c r="H119" s="4">
        <v>49.4</v>
      </c>
      <c r="J119" s="4">
        <v>0.8</v>
      </c>
      <c r="K119" s="4">
        <v>0.86070000000000002</v>
      </c>
      <c r="L119" s="4">
        <v>11.917199999999999</v>
      </c>
      <c r="M119" s="4">
        <v>3.2000000000000002E-3</v>
      </c>
      <c r="N119" s="4">
        <v>342.51530000000002</v>
      </c>
      <c r="O119" s="4">
        <v>14.553699999999999</v>
      </c>
      <c r="P119" s="4">
        <v>357.1</v>
      </c>
      <c r="Q119" s="4">
        <v>265.2321</v>
      </c>
      <c r="R119" s="4">
        <v>11.2699</v>
      </c>
      <c r="S119" s="4">
        <v>276.5</v>
      </c>
      <c r="T119" s="4">
        <v>49.380600000000001</v>
      </c>
      <c r="W119" s="4">
        <v>0</v>
      </c>
      <c r="X119" s="4">
        <v>0.68859999999999999</v>
      </c>
      <c r="Y119" s="4">
        <v>11.7</v>
      </c>
      <c r="Z119" s="4">
        <v>856</v>
      </c>
      <c r="AA119" s="4">
        <v>869</v>
      </c>
      <c r="AB119" s="4">
        <v>855</v>
      </c>
      <c r="AC119" s="4">
        <v>75</v>
      </c>
      <c r="AD119" s="4">
        <v>13</v>
      </c>
      <c r="AE119" s="4">
        <v>0.3</v>
      </c>
      <c r="AF119" s="4">
        <v>982</v>
      </c>
      <c r="AG119" s="4">
        <v>-6</v>
      </c>
      <c r="AH119" s="4">
        <v>11</v>
      </c>
      <c r="AI119" s="4">
        <v>13</v>
      </c>
      <c r="AJ119" s="4">
        <v>119</v>
      </c>
      <c r="AK119" s="4">
        <v>118.5</v>
      </c>
      <c r="AL119" s="4">
        <v>5.3</v>
      </c>
      <c r="AM119" s="4">
        <v>142</v>
      </c>
      <c r="AN119" s="4" t="s">
        <v>155</v>
      </c>
      <c r="AO119" s="4">
        <v>2</v>
      </c>
      <c r="AP119" s="5">
        <v>0.62990740740740747</v>
      </c>
      <c r="AQ119" s="4">
        <v>47.163474999999998</v>
      </c>
      <c r="AR119" s="4">
        <v>-88.491489999999999</v>
      </c>
      <c r="AS119" s="4">
        <v>318.2</v>
      </c>
      <c r="AT119" s="4">
        <v>35.299999999999997</v>
      </c>
      <c r="AU119" s="4">
        <v>12</v>
      </c>
      <c r="AV119" s="4">
        <v>12</v>
      </c>
      <c r="AW119" s="4" t="s">
        <v>404</v>
      </c>
      <c r="AX119" s="4">
        <v>2.382517</v>
      </c>
      <c r="AY119" s="4">
        <v>1</v>
      </c>
      <c r="AZ119" s="4">
        <v>2.5850149999999998</v>
      </c>
      <c r="BA119" s="4">
        <v>11.154</v>
      </c>
      <c r="BB119" s="4">
        <v>12.21</v>
      </c>
      <c r="BC119" s="4">
        <v>1.0900000000000001</v>
      </c>
      <c r="BD119" s="4">
        <v>16.178999999999998</v>
      </c>
      <c r="BE119" s="4">
        <v>2417.7040000000002</v>
      </c>
      <c r="BF119" s="4">
        <v>0.41299999999999998</v>
      </c>
      <c r="BG119" s="4">
        <v>7.2770000000000001</v>
      </c>
      <c r="BH119" s="4">
        <v>0.309</v>
      </c>
      <c r="BI119" s="4">
        <v>7.5860000000000003</v>
      </c>
      <c r="BJ119" s="4">
        <v>5.6349999999999998</v>
      </c>
      <c r="BK119" s="4">
        <v>0.23899999999999999</v>
      </c>
      <c r="BL119" s="4">
        <v>5.8739999999999997</v>
      </c>
      <c r="BM119" s="4">
        <v>0.41539999999999999</v>
      </c>
      <c r="BQ119" s="4">
        <v>101.575</v>
      </c>
      <c r="BR119" s="4">
        <v>0.25641599999999998</v>
      </c>
      <c r="BS119" s="4">
        <v>-5</v>
      </c>
      <c r="BT119" s="4">
        <v>0.23221</v>
      </c>
      <c r="BU119" s="4">
        <v>6.2661660000000001</v>
      </c>
      <c r="BV119" s="4">
        <v>4.6906420000000004</v>
      </c>
      <c r="BW119" s="4">
        <f t="shared" si="15"/>
        <v>1.6555210571999999</v>
      </c>
      <c r="BY119" s="4">
        <f t="shared" si="16"/>
        <v>11692.565166490438</v>
      </c>
      <c r="BZ119" s="4">
        <f t="shared" si="17"/>
        <v>1.9973617174644001</v>
      </c>
      <c r="CA119" s="4">
        <f t="shared" si="18"/>
        <v>27.252138687438002</v>
      </c>
      <c r="CB119" s="4">
        <f t="shared" si="19"/>
        <v>2.00896866206952</v>
      </c>
    </row>
    <row r="120" spans="1:80" x14ac:dyDescent="0.25">
      <c r="A120" s="2">
        <v>42803</v>
      </c>
      <c r="B120" s="3">
        <v>0.42121324074074074</v>
      </c>
      <c r="C120" s="4">
        <v>14.260999999999999</v>
      </c>
      <c r="D120" s="4">
        <v>6.6E-3</v>
      </c>
      <c r="E120" s="4">
        <v>65.901639000000003</v>
      </c>
      <c r="F120" s="4">
        <v>423.1</v>
      </c>
      <c r="G120" s="4">
        <v>28.3</v>
      </c>
      <c r="H120" s="4">
        <v>55.5</v>
      </c>
      <c r="J120" s="4">
        <v>0.7</v>
      </c>
      <c r="K120" s="4">
        <v>0.8569</v>
      </c>
      <c r="L120" s="4">
        <v>12.220700000000001</v>
      </c>
      <c r="M120" s="4">
        <v>5.5999999999999999E-3</v>
      </c>
      <c r="N120" s="4">
        <v>362.59530000000001</v>
      </c>
      <c r="O120" s="4">
        <v>24.251200000000001</v>
      </c>
      <c r="P120" s="4">
        <v>386.8</v>
      </c>
      <c r="Q120" s="4">
        <v>280.77809999999999</v>
      </c>
      <c r="R120" s="4">
        <v>18.7791</v>
      </c>
      <c r="S120" s="4">
        <v>299.60000000000002</v>
      </c>
      <c r="T120" s="4">
        <v>55.468699999999998</v>
      </c>
      <c r="W120" s="4">
        <v>0</v>
      </c>
      <c r="X120" s="4">
        <v>0.59989999999999999</v>
      </c>
      <c r="Y120" s="4">
        <v>11.8</v>
      </c>
      <c r="Z120" s="4">
        <v>856</v>
      </c>
      <c r="AA120" s="4">
        <v>868</v>
      </c>
      <c r="AB120" s="4">
        <v>857</v>
      </c>
      <c r="AC120" s="4">
        <v>75</v>
      </c>
      <c r="AD120" s="4">
        <v>13</v>
      </c>
      <c r="AE120" s="4">
        <v>0.3</v>
      </c>
      <c r="AF120" s="4">
        <v>982</v>
      </c>
      <c r="AG120" s="4">
        <v>-6</v>
      </c>
      <c r="AH120" s="4">
        <v>11</v>
      </c>
      <c r="AI120" s="4">
        <v>13</v>
      </c>
      <c r="AJ120" s="4">
        <v>119</v>
      </c>
      <c r="AK120" s="4">
        <v>117.2</v>
      </c>
      <c r="AL120" s="4">
        <v>5.2</v>
      </c>
      <c r="AM120" s="4">
        <v>142</v>
      </c>
      <c r="AN120" s="4" t="s">
        <v>155</v>
      </c>
      <c r="AO120" s="4">
        <v>2</v>
      </c>
      <c r="AP120" s="5">
        <v>0.62991898148148151</v>
      </c>
      <c r="AQ120" s="4">
        <v>47.163379999999997</v>
      </c>
      <c r="AR120" s="4">
        <v>-88.491651000000005</v>
      </c>
      <c r="AS120" s="4">
        <v>318.3</v>
      </c>
      <c r="AT120" s="4">
        <v>35</v>
      </c>
      <c r="AU120" s="4">
        <v>12</v>
      </c>
      <c r="AV120" s="4">
        <v>12</v>
      </c>
      <c r="AW120" s="4" t="s">
        <v>404</v>
      </c>
      <c r="AX120" s="4">
        <v>2.984416</v>
      </c>
      <c r="AY120" s="4">
        <v>1</v>
      </c>
      <c r="AZ120" s="4">
        <v>3.1844160000000001</v>
      </c>
      <c r="BA120" s="4">
        <v>11.154</v>
      </c>
      <c r="BB120" s="4">
        <v>11.87</v>
      </c>
      <c r="BC120" s="4">
        <v>1.06</v>
      </c>
      <c r="BD120" s="4">
        <v>16.695</v>
      </c>
      <c r="BE120" s="4">
        <v>2416.9369999999999</v>
      </c>
      <c r="BF120" s="4">
        <v>0.71099999999999997</v>
      </c>
      <c r="BG120" s="4">
        <v>7.51</v>
      </c>
      <c r="BH120" s="4">
        <v>0.502</v>
      </c>
      <c r="BI120" s="4">
        <v>8.0120000000000005</v>
      </c>
      <c r="BJ120" s="4">
        <v>5.8150000000000004</v>
      </c>
      <c r="BK120" s="4">
        <v>0.38900000000000001</v>
      </c>
      <c r="BL120" s="4">
        <v>6.2039999999999997</v>
      </c>
      <c r="BM120" s="4">
        <v>0.45490000000000003</v>
      </c>
      <c r="BQ120" s="4">
        <v>86.260999999999996</v>
      </c>
      <c r="BR120" s="4">
        <v>0.30765799999999999</v>
      </c>
      <c r="BS120" s="4">
        <v>-5</v>
      </c>
      <c r="BT120" s="4">
        <v>0.23327400000000001</v>
      </c>
      <c r="BU120" s="4">
        <v>7.5183920000000004</v>
      </c>
      <c r="BV120" s="4">
        <v>4.712135</v>
      </c>
      <c r="BW120" s="4">
        <f t="shared" si="15"/>
        <v>1.9863591664</v>
      </c>
      <c r="BY120" s="4">
        <f t="shared" si="16"/>
        <v>14024.748113733627</v>
      </c>
      <c r="BZ120" s="4">
        <f t="shared" si="17"/>
        <v>4.1257161063216001</v>
      </c>
      <c r="CA120" s="4">
        <f t="shared" si="18"/>
        <v>33.742671108664005</v>
      </c>
      <c r="CB120" s="4">
        <f t="shared" si="19"/>
        <v>2.6396459307534403</v>
      </c>
    </row>
    <row r="121" spans="1:80" x14ac:dyDescent="0.25">
      <c r="A121" s="2">
        <v>42803</v>
      </c>
      <c r="B121" s="3">
        <v>0.42122481481481483</v>
      </c>
      <c r="C121" s="4">
        <v>14.444000000000001</v>
      </c>
      <c r="D121" s="4">
        <v>8.8000000000000005E-3</v>
      </c>
      <c r="E121" s="4">
        <v>87.800830000000005</v>
      </c>
      <c r="F121" s="4">
        <v>430.5</v>
      </c>
      <c r="G121" s="4">
        <v>10.7</v>
      </c>
      <c r="H121" s="4">
        <v>54.4</v>
      </c>
      <c r="J121" s="4">
        <v>0.7</v>
      </c>
      <c r="K121" s="4">
        <v>0.85509999999999997</v>
      </c>
      <c r="L121" s="4">
        <v>12.3515</v>
      </c>
      <c r="M121" s="4">
        <v>7.4999999999999997E-3</v>
      </c>
      <c r="N121" s="4">
        <v>368.17090000000002</v>
      </c>
      <c r="O121" s="4">
        <v>9.1138999999999992</v>
      </c>
      <c r="P121" s="4">
        <v>377.3</v>
      </c>
      <c r="Q121" s="4">
        <v>285.09559999999999</v>
      </c>
      <c r="R121" s="4">
        <v>7.0574000000000003</v>
      </c>
      <c r="S121" s="4">
        <v>292.2</v>
      </c>
      <c r="T121" s="4">
        <v>54.400100000000002</v>
      </c>
      <c r="W121" s="4">
        <v>0</v>
      </c>
      <c r="X121" s="4">
        <v>0.59860000000000002</v>
      </c>
      <c r="Y121" s="4">
        <v>11.8</v>
      </c>
      <c r="Z121" s="4">
        <v>855</v>
      </c>
      <c r="AA121" s="4">
        <v>866</v>
      </c>
      <c r="AB121" s="4">
        <v>856</v>
      </c>
      <c r="AC121" s="4">
        <v>75</v>
      </c>
      <c r="AD121" s="4">
        <v>13</v>
      </c>
      <c r="AE121" s="4">
        <v>0.3</v>
      </c>
      <c r="AF121" s="4">
        <v>982</v>
      </c>
      <c r="AG121" s="4">
        <v>-6</v>
      </c>
      <c r="AH121" s="4">
        <v>11</v>
      </c>
      <c r="AI121" s="4">
        <v>13</v>
      </c>
      <c r="AJ121" s="4">
        <v>119</v>
      </c>
      <c r="AK121" s="4">
        <v>117</v>
      </c>
      <c r="AL121" s="4">
        <v>4.7</v>
      </c>
      <c r="AM121" s="4">
        <v>142</v>
      </c>
      <c r="AN121" s="4" t="s">
        <v>155</v>
      </c>
      <c r="AO121" s="4">
        <v>2</v>
      </c>
      <c r="AP121" s="5">
        <v>0.62993055555555555</v>
      </c>
      <c r="AQ121" s="4">
        <v>47.163285000000002</v>
      </c>
      <c r="AR121" s="4">
        <v>-88.491788</v>
      </c>
      <c r="AS121" s="4">
        <v>318.39999999999998</v>
      </c>
      <c r="AT121" s="4">
        <v>33.1</v>
      </c>
      <c r="AU121" s="4">
        <v>12</v>
      </c>
      <c r="AV121" s="4">
        <v>12</v>
      </c>
      <c r="AW121" s="4" t="s">
        <v>404</v>
      </c>
      <c r="AX121" s="4">
        <v>1.5404599999999999</v>
      </c>
      <c r="AY121" s="4">
        <v>1.1946049999999999</v>
      </c>
      <c r="AZ121" s="4">
        <v>3.2</v>
      </c>
      <c r="BA121" s="4">
        <v>11.154</v>
      </c>
      <c r="BB121" s="4">
        <v>11.73</v>
      </c>
      <c r="BC121" s="4">
        <v>1.05</v>
      </c>
      <c r="BD121" s="4">
        <v>16.942</v>
      </c>
      <c r="BE121" s="4">
        <v>2416.5329999999999</v>
      </c>
      <c r="BF121" s="4">
        <v>0.93500000000000005</v>
      </c>
      <c r="BG121" s="4">
        <v>7.5430000000000001</v>
      </c>
      <c r="BH121" s="4">
        <v>0.187</v>
      </c>
      <c r="BI121" s="4">
        <v>7.73</v>
      </c>
      <c r="BJ121" s="4">
        <v>5.8410000000000002</v>
      </c>
      <c r="BK121" s="4">
        <v>0.14499999999999999</v>
      </c>
      <c r="BL121" s="4">
        <v>5.9859999999999998</v>
      </c>
      <c r="BM121" s="4">
        <v>0.44130000000000003</v>
      </c>
      <c r="BQ121" s="4">
        <v>85.153000000000006</v>
      </c>
      <c r="BR121" s="4">
        <v>0.34501399999999999</v>
      </c>
      <c r="BS121" s="4">
        <v>-5</v>
      </c>
      <c r="BT121" s="4">
        <v>0.232484</v>
      </c>
      <c r="BU121" s="4">
        <v>8.431279</v>
      </c>
      <c r="BV121" s="4">
        <v>4.6961769999999996</v>
      </c>
      <c r="BW121" s="4">
        <f t="shared" si="15"/>
        <v>2.2275439117999998</v>
      </c>
      <c r="BY121" s="4">
        <f t="shared" si="16"/>
        <v>15725.011265578662</v>
      </c>
      <c r="BZ121" s="4">
        <f t="shared" si="17"/>
        <v>6.0842891586070005</v>
      </c>
      <c r="CA121" s="4">
        <f t="shared" si="18"/>
        <v>38.008912273180201</v>
      </c>
      <c r="CB121" s="4">
        <f t="shared" si="19"/>
        <v>2.8716543376398604</v>
      </c>
    </row>
    <row r="122" spans="1:80" x14ac:dyDescent="0.25">
      <c r="A122" s="2">
        <v>42803</v>
      </c>
      <c r="B122" s="3">
        <v>0.42123638888888887</v>
      </c>
      <c r="C122" s="4">
        <v>14.452999999999999</v>
      </c>
      <c r="D122" s="4">
        <v>8.0000000000000002E-3</v>
      </c>
      <c r="E122" s="4">
        <v>80</v>
      </c>
      <c r="F122" s="4">
        <v>459.7</v>
      </c>
      <c r="G122" s="4">
        <v>-1</v>
      </c>
      <c r="H122" s="4">
        <v>53.7</v>
      </c>
      <c r="J122" s="4">
        <v>0.8</v>
      </c>
      <c r="K122" s="4">
        <v>0.85499999999999998</v>
      </c>
      <c r="L122" s="4">
        <v>12.3576</v>
      </c>
      <c r="M122" s="4">
        <v>6.7999999999999996E-3</v>
      </c>
      <c r="N122" s="4">
        <v>393.08100000000002</v>
      </c>
      <c r="O122" s="4">
        <v>0</v>
      </c>
      <c r="P122" s="4">
        <v>393.1</v>
      </c>
      <c r="Q122" s="4">
        <v>304.39609999999999</v>
      </c>
      <c r="R122" s="4">
        <v>0</v>
      </c>
      <c r="S122" s="4">
        <v>304.39999999999998</v>
      </c>
      <c r="T122" s="4">
        <v>53.714700000000001</v>
      </c>
      <c r="W122" s="4">
        <v>0</v>
      </c>
      <c r="X122" s="4">
        <v>0.68400000000000005</v>
      </c>
      <c r="Y122" s="4">
        <v>11.8</v>
      </c>
      <c r="Z122" s="4">
        <v>855</v>
      </c>
      <c r="AA122" s="4">
        <v>867</v>
      </c>
      <c r="AB122" s="4">
        <v>854</v>
      </c>
      <c r="AC122" s="4">
        <v>75</v>
      </c>
      <c r="AD122" s="4">
        <v>13.01</v>
      </c>
      <c r="AE122" s="4">
        <v>0.3</v>
      </c>
      <c r="AF122" s="4">
        <v>981</v>
      </c>
      <c r="AG122" s="4">
        <v>-6</v>
      </c>
      <c r="AH122" s="4">
        <v>11</v>
      </c>
      <c r="AI122" s="4">
        <v>13</v>
      </c>
      <c r="AJ122" s="4">
        <v>119</v>
      </c>
      <c r="AK122" s="4">
        <v>117</v>
      </c>
      <c r="AL122" s="4">
        <v>4.7</v>
      </c>
      <c r="AM122" s="4">
        <v>142</v>
      </c>
      <c r="AN122" s="4" t="s">
        <v>155</v>
      </c>
      <c r="AO122" s="4">
        <v>2</v>
      </c>
      <c r="AP122" s="5">
        <v>0.62994212962962959</v>
      </c>
      <c r="AQ122" s="4">
        <v>47.163151999999997</v>
      </c>
      <c r="AR122" s="4">
        <v>-88.491874999999993</v>
      </c>
      <c r="AS122" s="4">
        <v>318</v>
      </c>
      <c r="AT122" s="4">
        <v>33.700000000000003</v>
      </c>
      <c r="AU122" s="4">
        <v>12</v>
      </c>
      <c r="AV122" s="4">
        <v>12</v>
      </c>
      <c r="AW122" s="4" t="s">
        <v>404</v>
      </c>
      <c r="AX122" s="4">
        <v>1.5972029999999999</v>
      </c>
      <c r="AY122" s="4">
        <v>1.491608</v>
      </c>
      <c r="AZ122" s="4">
        <v>3.394406</v>
      </c>
      <c r="BA122" s="4">
        <v>11.154</v>
      </c>
      <c r="BB122" s="4">
        <v>11.72</v>
      </c>
      <c r="BC122" s="4">
        <v>1.05</v>
      </c>
      <c r="BD122" s="4">
        <v>16.954000000000001</v>
      </c>
      <c r="BE122" s="4">
        <v>2416.6750000000002</v>
      </c>
      <c r="BF122" s="4">
        <v>0.85099999999999998</v>
      </c>
      <c r="BG122" s="4">
        <v>8.0500000000000007</v>
      </c>
      <c r="BH122" s="4">
        <v>0</v>
      </c>
      <c r="BI122" s="4">
        <v>8.0500000000000007</v>
      </c>
      <c r="BJ122" s="4">
        <v>6.234</v>
      </c>
      <c r="BK122" s="4">
        <v>0</v>
      </c>
      <c r="BL122" s="4">
        <v>6.234</v>
      </c>
      <c r="BM122" s="4">
        <v>0.43559999999999999</v>
      </c>
      <c r="BQ122" s="4">
        <v>97.265000000000001</v>
      </c>
      <c r="BR122" s="4">
        <v>0.37119200000000002</v>
      </c>
      <c r="BS122" s="4">
        <v>-5</v>
      </c>
      <c r="BT122" s="4">
        <v>0.22972600000000001</v>
      </c>
      <c r="BU122" s="4">
        <v>9.0710049999999995</v>
      </c>
      <c r="BV122" s="4">
        <v>4.6404649999999998</v>
      </c>
      <c r="BW122" s="4">
        <f t="shared" si="15"/>
        <v>2.3965595209999999</v>
      </c>
      <c r="BY122" s="4">
        <f t="shared" si="16"/>
        <v>16919.145684263825</v>
      </c>
      <c r="BZ122" s="4">
        <f t="shared" si="17"/>
        <v>5.9578524118089993</v>
      </c>
      <c r="CA122" s="4">
        <f t="shared" si="18"/>
        <v>43.644244342206001</v>
      </c>
      <c r="CB122" s="4">
        <f t="shared" si="19"/>
        <v>3.0496363226604002</v>
      </c>
    </row>
    <row r="123" spans="1:80" x14ac:dyDescent="0.25">
      <c r="A123" s="2">
        <v>42803</v>
      </c>
      <c r="B123" s="3">
        <v>0.42124796296296302</v>
      </c>
      <c r="C123" s="4">
        <v>14.456</v>
      </c>
      <c r="D123" s="4">
        <v>8.0000000000000002E-3</v>
      </c>
      <c r="E123" s="4">
        <v>80</v>
      </c>
      <c r="F123" s="4">
        <v>467.2</v>
      </c>
      <c r="G123" s="4">
        <v>-4.9000000000000004</v>
      </c>
      <c r="H123" s="4">
        <v>56.2</v>
      </c>
      <c r="J123" s="4">
        <v>0.87</v>
      </c>
      <c r="K123" s="4">
        <v>0.85499999999999998</v>
      </c>
      <c r="L123" s="4">
        <v>12.360200000000001</v>
      </c>
      <c r="M123" s="4">
        <v>6.7999999999999996E-3</v>
      </c>
      <c r="N123" s="4">
        <v>399.51119999999997</v>
      </c>
      <c r="O123" s="4">
        <v>0</v>
      </c>
      <c r="P123" s="4">
        <v>399.5</v>
      </c>
      <c r="Q123" s="4">
        <v>309.37920000000003</v>
      </c>
      <c r="R123" s="4">
        <v>0</v>
      </c>
      <c r="S123" s="4">
        <v>309.39999999999998</v>
      </c>
      <c r="T123" s="4">
        <v>56.2378</v>
      </c>
      <c r="W123" s="4">
        <v>0</v>
      </c>
      <c r="X123" s="4">
        <v>0.74809999999999999</v>
      </c>
      <c r="Y123" s="4">
        <v>11.8</v>
      </c>
      <c r="Z123" s="4">
        <v>854</v>
      </c>
      <c r="AA123" s="4">
        <v>867</v>
      </c>
      <c r="AB123" s="4">
        <v>856</v>
      </c>
      <c r="AC123" s="4">
        <v>75</v>
      </c>
      <c r="AD123" s="4">
        <v>13.01</v>
      </c>
      <c r="AE123" s="4">
        <v>0.3</v>
      </c>
      <c r="AF123" s="4">
        <v>981</v>
      </c>
      <c r="AG123" s="4">
        <v>-6</v>
      </c>
      <c r="AH123" s="4">
        <v>11</v>
      </c>
      <c r="AI123" s="4">
        <v>13</v>
      </c>
      <c r="AJ123" s="4">
        <v>119</v>
      </c>
      <c r="AK123" s="4">
        <v>117</v>
      </c>
      <c r="AL123" s="4">
        <v>4.8</v>
      </c>
      <c r="AM123" s="4">
        <v>142</v>
      </c>
      <c r="AN123" s="4" t="s">
        <v>155</v>
      </c>
      <c r="AO123" s="4">
        <v>2</v>
      </c>
      <c r="AP123" s="5">
        <v>0.62995370370370374</v>
      </c>
      <c r="AQ123" s="4">
        <v>47.163001000000001</v>
      </c>
      <c r="AR123" s="4">
        <v>-88.491909000000007</v>
      </c>
      <c r="AS123" s="4">
        <v>318</v>
      </c>
      <c r="AT123" s="4">
        <v>34.9</v>
      </c>
      <c r="AU123" s="4">
        <v>12</v>
      </c>
      <c r="AV123" s="4">
        <v>12</v>
      </c>
      <c r="AW123" s="4" t="s">
        <v>404</v>
      </c>
      <c r="AX123" s="4">
        <v>1.697103</v>
      </c>
      <c r="AY123" s="4">
        <v>1.014486</v>
      </c>
      <c r="AZ123" s="4">
        <v>2.3318680000000001</v>
      </c>
      <c r="BA123" s="4">
        <v>11.154</v>
      </c>
      <c r="BB123" s="4">
        <v>11.72</v>
      </c>
      <c r="BC123" s="4">
        <v>1.05</v>
      </c>
      <c r="BD123" s="4">
        <v>16.952999999999999</v>
      </c>
      <c r="BE123" s="4">
        <v>2416.6239999999998</v>
      </c>
      <c r="BF123" s="4">
        <v>0.85099999999999998</v>
      </c>
      <c r="BG123" s="4">
        <v>8.18</v>
      </c>
      <c r="BH123" s="4">
        <v>0</v>
      </c>
      <c r="BI123" s="4">
        <v>8.18</v>
      </c>
      <c r="BJ123" s="4">
        <v>6.335</v>
      </c>
      <c r="BK123" s="4">
        <v>0</v>
      </c>
      <c r="BL123" s="4">
        <v>6.335</v>
      </c>
      <c r="BM123" s="4">
        <v>0.45590000000000003</v>
      </c>
      <c r="BQ123" s="4">
        <v>106.352</v>
      </c>
      <c r="BR123" s="4">
        <v>0.44597799999999999</v>
      </c>
      <c r="BS123" s="4">
        <v>-5</v>
      </c>
      <c r="BT123" s="4">
        <v>0.230516</v>
      </c>
      <c r="BU123" s="4">
        <v>10.898586999999999</v>
      </c>
      <c r="BV123" s="4">
        <v>4.6564230000000002</v>
      </c>
      <c r="BW123" s="4">
        <f t="shared" si="15"/>
        <v>2.8794066853999998</v>
      </c>
      <c r="BY123" s="4">
        <f t="shared" si="16"/>
        <v>20327.503937360278</v>
      </c>
      <c r="BZ123" s="4">
        <f t="shared" si="17"/>
        <v>7.1582115590565998</v>
      </c>
      <c r="CA123" s="4">
        <f t="shared" si="18"/>
        <v>53.287039044210999</v>
      </c>
      <c r="CB123" s="4">
        <f t="shared" si="19"/>
        <v>3.8348162747049406</v>
      </c>
    </row>
    <row r="124" spans="1:80" x14ac:dyDescent="0.25">
      <c r="A124" s="2">
        <v>42803</v>
      </c>
      <c r="B124" s="3">
        <v>0.42125953703703706</v>
      </c>
      <c r="C124" s="4">
        <v>14.46</v>
      </c>
      <c r="D124" s="4">
        <v>1.38E-2</v>
      </c>
      <c r="E124" s="4">
        <v>138.27475999999999</v>
      </c>
      <c r="F124" s="4">
        <v>467.8</v>
      </c>
      <c r="G124" s="4">
        <v>-4.9000000000000004</v>
      </c>
      <c r="H124" s="4">
        <v>59.8</v>
      </c>
      <c r="J124" s="4">
        <v>0.9</v>
      </c>
      <c r="K124" s="4">
        <v>0.85489999999999999</v>
      </c>
      <c r="L124" s="4">
        <v>12.3622</v>
      </c>
      <c r="M124" s="4">
        <v>1.18E-2</v>
      </c>
      <c r="N124" s="4">
        <v>399.9323</v>
      </c>
      <c r="O124" s="4">
        <v>0</v>
      </c>
      <c r="P124" s="4">
        <v>399.9</v>
      </c>
      <c r="Q124" s="4">
        <v>309.70519999999999</v>
      </c>
      <c r="R124" s="4">
        <v>0</v>
      </c>
      <c r="S124" s="4">
        <v>309.7</v>
      </c>
      <c r="T124" s="4">
        <v>59.812199999999997</v>
      </c>
      <c r="W124" s="4">
        <v>0</v>
      </c>
      <c r="X124" s="4">
        <v>0.76939999999999997</v>
      </c>
      <c r="Y124" s="4">
        <v>11.7</v>
      </c>
      <c r="Z124" s="4">
        <v>854</v>
      </c>
      <c r="AA124" s="4">
        <v>866</v>
      </c>
      <c r="AB124" s="4">
        <v>855</v>
      </c>
      <c r="AC124" s="4">
        <v>75</v>
      </c>
      <c r="AD124" s="4">
        <v>13.01</v>
      </c>
      <c r="AE124" s="4">
        <v>0.3</v>
      </c>
      <c r="AF124" s="4">
        <v>981</v>
      </c>
      <c r="AG124" s="4">
        <v>-6</v>
      </c>
      <c r="AH124" s="4">
        <v>11</v>
      </c>
      <c r="AI124" s="4">
        <v>13</v>
      </c>
      <c r="AJ124" s="4">
        <v>119</v>
      </c>
      <c r="AK124" s="4">
        <v>117.8</v>
      </c>
      <c r="AL124" s="4">
        <v>4.7</v>
      </c>
      <c r="AM124" s="4">
        <v>142</v>
      </c>
      <c r="AN124" s="4" t="s">
        <v>155</v>
      </c>
      <c r="AO124" s="4">
        <v>2</v>
      </c>
      <c r="AP124" s="5">
        <v>0.62996527777777778</v>
      </c>
      <c r="AQ124" s="4">
        <v>47.162852999999998</v>
      </c>
      <c r="AR124" s="4">
        <v>-88.491941999999995</v>
      </c>
      <c r="AS124" s="4">
        <v>317.89999999999998</v>
      </c>
      <c r="AT124" s="4">
        <v>37.1</v>
      </c>
      <c r="AU124" s="4">
        <v>12</v>
      </c>
      <c r="AV124" s="4">
        <v>12</v>
      </c>
      <c r="AW124" s="4" t="s">
        <v>404</v>
      </c>
      <c r="AX124" s="4">
        <v>1.2154689999999999</v>
      </c>
      <c r="AY124" s="4">
        <v>1.0969059999999999</v>
      </c>
      <c r="AZ124" s="4">
        <v>2.396906</v>
      </c>
      <c r="BA124" s="4">
        <v>11.154</v>
      </c>
      <c r="BB124" s="4">
        <v>11.71</v>
      </c>
      <c r="BC124" s="4">
        <v>1.05</v>
      </c>
      <c r="BD124" s="4">
        <v>16.97</v>
      </c>
      <c r="BE124" s="4">
        <v>2415.578</v>
      </c>
      <c r="BF124" s="4">
        <v>1.47</v>
      </c>
      <c r="BG124" s="4">
        <v>8.1839999999999993</v>
      </c>
      <c r="BH124" s="4">
        <v>0</v>
      </c>
      <c r="BI124" s="4">
        <v>8.1839999999999993</v>
      </c>
      <c r="BJ124" s="4">
        <v>6.3369999999999997</v>
      </c>
      <c r="BK124" s="4">
        <v>0</v>
      </c>
      <c r="BL124" s="4">
        <v>6.3369999999999997</v>
      </c>
      <c r="BM124" s="4">
        <v>0.48459999999999998</v>
      </c>
      <c r="BQ124" s="4">
        <v>109.319</v>
      </c>
      <c r="BR124" s="4">
        <v>0.50438400000000005</v>
      </c>
      <c r="BS124" s="4">
        <v>-5</v>
      </c>
      <c r="BT124" s="4">
        <v>0.227968</v>
      </c>
      <c r="BU124" s="4">
        <v>12.325884</v>
      </c>
      <c r="BV124" s="4">
        <v>4.6049540000000002</v>
      </c>
      <c r="BW124" s="4">
        <f t="shared" si="15"/>
        <v>3.2564985528000001</v>
      </c>
      <c r="BY124" s="4">
        <f t="shared" si="16"/>
        <v>22979.676791730755</v>
      </c>
      <c r="BZ124" s="4">
        <f t="shared" si="17"/>
        <v>13.984282388664001</v>
      </c>
      <c r="CA124" s="4">
        <f t="shared" si="18"/>
        <v>60.2846241475944</v>
      </c>
      <c r="CB124" s="4">
        <f t="shared" si="19"/>
        <v>4.6100566296235206</v>
      </c>
    </row>
    <row r="125" spans="1:80" x14ac:dyDescent="0.25">
      <c r="A125" s="2">
        <v>42803</v>
      </c>
      <c r="B125" s="3">
        <v>0.4212711111111111</v>
      </c>
      <c r="C125" s="4">
        <v>14.46</v>
      </c>
      <c r="D125" s="4">
        <v>1.15E-2</v>
      </c>
      <c r="E125" s="4">
        <v>115.06383</v>
      </c>
      <c r="F125" s="4">
        <v>475.6</v>
      </c>
      <c r="G125" s="4">
        <v>6.2</v>
      </c>
      <c r="H125" s="4">
        <v>66.2</v>
      </c>
      <c r="J125" s="4">
        <v>0.9</v>
      </c>
      <c r="K125" s="4">
        <v>0.85499999999999998</v>
      </c>
      <c r="L125" s="4">
        <v>12.3626</v>
      </c>
      <c r="M125" s="4">
        <v>9.7999999999999997E-3</v>
      </c>
      <c r="N125" s="4">
        <v>406.65559999999999</v>
      </c>
      <c r="O125" s="4">
        <v>5.3036000000000003</v>
      </c>
      <c r="P125" s="4">
        <v>412</v>
      </c>
      <c r="Q125" s="4">
        <v>314.90019999999998</v>
      </c>
      <c r="R125" s="4">
        <v>4.1069000000000004</v>
      </c>
      <c r="S125" s="4">
        <v>319</v>
      </c>
      <c r="T125" s="4">
        <v>66.2</v>
      </c>
      <c r="W125" s="4">
        <v>0</v>
      </c>
      <c r="X125" s="4">
        <v>0.76949999999999996</v>
      </c>
      <c r="Y125" s="4">
        <v>11.8</v>
      </c>
      <c r="Z125" s="4">
        <v>853</v>
      </c>
      <c r="AA125" s="4">
        <v>866</v>
      </c>
      <c r="AB125" s="4">
        <v>852</v>
      </c>
      <c r="AC125" s="4">
        <v>75</v>
      </c>
      <c r="AD125" s="4">
        <v>13</v>
      </c>
      <c r="AE125" s="4">
        <v>0.3</v>
      </c>
      <c r="AF125" s="4">
        <v>982</v>
      </c>
      <c r="AG125" s="4">
        <v>-6</v>
      </c>
      <c r="AH125" s="4">
        <v>11</v>
      </c>
      <c r="AI125" s="4">
        <v>13</v>
      </c>
      <c r="AJ125" s="4">
        <v>119</v>
      </c>
      <c r="AK125" s="4">
        <v>117.2</v>
      </c>
      <c r="AL125" s="4">
        <v>4.8</v>
      </c>
      <c r="AM125" s="4">
        <v>142</v>
      </c>
      <c r="AN125" s="4" t="s">
        <v>155</v>
      </c>
      <c r="AO125" s="4">
        <v>2</v>
      </c>
      <c r="AP125" s="5">
        <v>0.62997685185185182</v>
      </c>
      <c r="AQ125" s="4">
        <v>47.162697999999999</v>
      </c>
      <c r="AR125" s="4">
        <v>-88.491950000000003</v>
      </c>
      <c r="AS125" s="4">
        <v>317.7</v>
      </c>
      <c r="AT125" s="4">
        <v>38</v>
      </c>
      <c r="AU125" s="4">
        <v>12</v>
      </c>
      <c r="AV125" s="4">
        <v>12</v>
      </c>
      <c r="AW125" s="4" t="s">
        <v>404</v>
      </c>
      <c r="AX125" s="4">
        <v>1.2</v>
      </c>
      <c r="AY125" s="4">
        <v>1.1968030000000001</v>
      </c>
      <c r="AZ125" s="4">
        <v>2.206394</v>
      </c>
      <c r="BA125" s="4">
        <v>11.154</v>
      </c>
      <c r="BB125" s="4">
        <v>11.71</v>
      </c>
      <c r="BC125" s="4">
        <v>1.05</v>
      </c>
      <c r="BD125" s="4">
        <v>16.966000000000001</v>
      </c>
      <c r="BE125" s="4">
        <v>2415.8409999999999</v>
      </c>
      <c r="BF125" s="4">
        <v>1.224</v>
      </c>
      <c r="BG125" s="4">
        <v>8.3219999999999992</v>
      </c>
      <c r="BH125" s="4">
        <v>0.109</v>
      </c>
      <c r="BI125" s="4">
        <v>8.43</v>
      </c>
      <c r="BJ125" s="4">
        <v>6.444</v>
      </c>
      <c r="BK125" s="4">
        <v>8.4000000000000005E-2</v>
      </c>
      <c r="BL125" s="4">
        <v>6.5279999999999996</v>
      </c>
      <c r="BM125" s="4">
        <v>0.53639999999999999</v>
      </c>
      <c r="BQ125" s="4">
        <v>109.33</v>
      </c>
      <c r="BR125" s="4">
        <v>0.48192400000000002</v>
      </c>
      <c r="BS125" s="4">
        <v>-5</v>
      </c>
      <c r="BT125" s="4">
        <v>0.23002900000000001</v>
      </c>
      <c r="BU125" s="4">
        <v>11.77702</v>
      </c>
      <c r="BV125" s="4">
        <v>4.646585</v>
      </c>
      <c r="BW125" s="4">
        <f t="shared" si="15"/>
        <v>3.1114886839999998</v>
      </c>
      <c r="BY125" s="4">
        <f t="shared" si="16"/>
        <v>21958.796519834275</v>
      </c>
      <c r="BZ125" s="4">
        <f t="shared" si="17"/>
        <v>11.125552940064001</v>
      </c>
      <c r="CA125" s="4">
        <f t="shared" si="18"/>
        <v>58.572764007983999</v>
      </c>
      <c r="CB125" s="4">
        <f t="shared" si="19"/>
        <v>4.8756099649104003</v>
      </c>
    </row>
    <row r="126" spans="1:80" x14ac:dyDescent="0.25">
      <c r="A126" s="2">
        <v>42803</v>
      </c>
      <c r="B126" s="3">
        <v>0.42128268518518519</v>
      </c>
      <c r="C126" s="4">
        <v>14.428000000000001</v>
      </c>
      <c r="D126" s="4">
        <v>8.8000000000000005E-3</v>
      </c>
      <c r="E126" s="4">
        <v>87.918367000000003</v>
      </c>
      <c r="F126" s="4">
        <v>524.70000000000005</v>
      </c>
      <c r="G126" s="4">
        <v>8</v>
      </c>
      <c r="H126" s="4">
        <v>61.3</v>
      </c>
      <c r="J126" s="4">
        <v>0.88</v>
      </c>
      <c r="K126" s="4">
        <v>0.85529999999999995</v>
      </c>
      <c r="L126" s="4">
        <v>12.34</v>
      </c>
      <c r="M126" s="4">
        <v>7.4999999999999997E-3</v>
      </c>
      <c r="N126" s="4">
        <v>448.7817</v>
      </c>
      <c r="O126" s="4">
        <v>6.8571</v>
      </c>
      <c r="P126" s="4">
        <v>455.6</v>
      </c>
      <c r="Q126" s="4">
        <v>347.5172</v>
      </c>
      <c r="R126" s="4">
        <v>5.3098000000000001</v>
      </c>
      <c r="S126" s="4">
        <v>352.8</v>
      </c>
      <c r="T126" s="4">
        <v>61.259900000000002</v>
      </c>
      <c r="W126" s="4">
        <v>0</v>
      </c>
      <c r="X126" s="4">
        <v>0.74909999999999999</v>
      </c>
      <c r="Y126" s="4">
        <v>11.8</v>
      </c>
      <c r="Z126" s="4">
        <v>854</v>
      </c>
      <c r="AA126" s="4">
        <v>866</v>
      </c>
      <c r="AB126" s="4">
        <v>853</v>
      </c>
      <c r="AC126" s="4">
        <v>75</v>
      </c>
      <c r="AD126" s="4">
        <v>13</v>
      </c>
      <c r="AE126" s="4">
        <v>0.3</v>
      </c>
      <c r="AF126" s="4">
        <v>982</v>
      </c>
      <c r="AG126" s="4">
        <v>-6</v>
      </c>
      <c r="AH126" s="4">
        <v>11</v>
      </c>
      <c r="AI126" s="4">
        <v>13</v>
      </c>
      <c r="AJ126" s="4">
        <v>119</v>
      </c>
      <c r="AK126" s="4">
        <v>117</v>
      </c>
      <c r="AL126" s="4">
        <v>4.8</v>
      </c>
      <c r="AM126" s="4">
        <v>142</v>
      </c>
      <c r="AN126" s="4" t="s">
        <v>155</v>
      </c>
      <c r="AO126" s="4">
        <v>2</v>
      </c>
      <c r="AP126" s="5">
        <v>0.62998842592592597</v>
      </c>
      <c r="AQ126" s="4">
        <v>47.162531000000001</v>
      </c>
      <c r="AR126" s="4">
        <v>-88.491918999999996</v>
      </c>
      <c r="AS126" s="4">
        <v>317.5</v>
      </c>
      <c r="AT126" s="4">
        <v>39.4</v>
      </c>
      <c r="AU126" s="4">
        <v>12</v>
      </c>
      <c r="AV126" s="4">
        <v>12</v>
      </c>
      <c r="AW126" s="4" t="s">
        <v>404</v>
      </c>
      <c r="AX126" s="4">
        <v>1.2</v>
      </c>
      <c r="AY126" s="4">
        <v>1.395556</v>
      </c>
      <c r="AZ126" s="4">
        <v>2.2977780000000001</v>
      </c>
      <c r="BA126" s="4">
        <v>11.154</v>
      </c>
      <c r="BB126" s="4">
        <v>11.74</v>
      </c>
      <c r="BC126" s="4">
        <v>1.05</v>
      </c>
      <c r="BD126" s="4">
        <v>16.920999999999999</v>
      </c>
      <c r="BE126" s="4">
        <v>2416.4009999999998</v>
      </c>
      <c r="BF126" s="4">
        <v>0.93700000000000006</v>
      </c>
      <c r="BG126" s="4">
        <v>9.2029999999999994</v>
      </c>
      <c r="BH126" s="4">
        <v>0.14099999999999999</v>
      </c>
      <c r="BI126" s="4">
        <v>9.3439999999999994</v>
      </c>
      <c r="BJ126" s="4">
        <v>7.1260000000000003</v>
      </c>
      <c r="BK126" s="4">
        <v>0.109</v>
      </c>
      <c r="BL126" s="4">
        <v>7.2350000000000003</v>
      </c>
      <c r="BM126" s="4">
        <v>0.49740000000000001</v>
      </c>
      <c r="BQ126" s="4">
        <v>106.664</v>
      </c>
      <c r="BR126" s="4">
        <v>0.45054100000000002</v>
      </c>
      <c r="BS126" s="4">
        <v>-5</v>
      </c>
      <c r="BT126" s="4">
        <v>0.22872700000000001</v>
      </c>
      <c r="BU126" s="4">
        <v>11.010085</v>
      </c>
      <c r="BV126" s="4">
        <v>4.6202800000000002</v>
      </c>
      <c r="BW126" s="4">
        <f t="shared" si="15"/>
        <v>2.908864457</v>
      </c>
      <c r="BY126" s="4">
        <f t="shared" si="16"/>
        <v>20533.569515872805</v>
      </c>
      <c r="BZ126" s="4">
        <f t="shared" si="17"/>
        <v>7.9622358360110006</v>
      </c>
      <c r="CA126" s="4">
        <f t="shared" si="18"/>
        <v>60.553780754978007</v>
      </c>
      <c r="CB126" s="4">
        <f t="shared" si="19"/>
        <v>4.2266980841322006</v>
      </c>
    </row>
    <row r="127" spans="1:80" x14ac:dyDescent="0.25">
      <c r="A127" s="2">
        <v>42803</v>
      </c>
      <c r="B127" s="3">
        <v>0.42129425925925923</v>
      </c>
      <c r="C127" s="4">
        <v>14.127000000000001</v>
      </c>
      <c r="D127" s="4">
        <v>9.1000000000000004E-3</v>
      </c>
      <c r="E127" s="4">
        <v>91.253153999999995</v>
      </c>
      <c r="F127" s="4">
        <v>541.70000000000005</v>
      </c>
      <c r="G127" s="4">
        <v>19.100000000000001</v>
      </c>
      <c r="H127" s="4">
        <v>62.3</v>
      </c>
      <c r="J127" s="4">
        <v>0.8</v>
      </c>
      <c r="K127" s="4">
        <v>0.85799999999999998</v>
      </c>
      <c r="L127" s="4">
        <v>12.1211</v>
      </c>
      <c r="M127" s="4">
        <v>7.7999999999999996E-3</v>
      </c>
      <c r="N127" s="4">
        <v>464.7833</v>
      </c>
      <c r="O127" s="4">
        <v>16.357199999999999</v>
      </c>
      <c r="P127" s="4">
        <v>481.1</v>
      </c>
      <c r="Q127" s="4">
        <v>359.90809999999999</v>
      </c>
      <c r="R127" s="4">
        <v>12.6663</v>
      </c>
      <c r="S127" s="4">
        <v>372.6</v>
      </c>
      <c r="T127" s="4">
        <v>62.285499999999999</v>
      </c>
      <c r="W127" s="4">
        <v>0</v>
      </c>
      <c r="X127" s="4">
        <v>0.68640000000000001</v>
      </c>
      <c r="Y127" s="4">
        <v>11.8</v>
      </c>
      <c r="Z127" s="4">
        <v>854</v>
      </c>
      <c r="AA127" s="4">
        <v>866</v>
      </c>
      <c r="AB127" s="4">
        <v>853</v>
      </c>
      <c r="AC127" s="4">
        <v>75</v>
      </c>
      <c r="AD127" s="4">
        <v>13</v>
      </c>
      <c r="AE127" s="4">
        <v>0.3</v>
      </c>
      <c r="AF127" s="4">
        <v>982</v>
      </c>
      <c r="AG127" s="4">
        <v>-6</v>
      </c>
      <c r="AH127" s="4">
        <v>11</v>
      </c>
      <c r="AI127" s="4">
        <v>13</v>
      </c>
      <c r="AJ127" s="4">
        <v>119</v>
      </c>
      <c r="AK127" s="4">
        <v>117.8</v>
      </c>
      <c r="AL127" s="4">
        <v>5</v>
      </c>
      <c r="AM127" s="4">
        <v>142</v>
      </c>
      <c r="AN127" s="4" t="s">
        <v>155</v>
      </c>
      <c r="AO127" s="4">
        <v>2</v>
      </c>
      <c r="AP127" s="5">
        <v>0.63</v>
      </c>
      <c r="AQ127" s="4">
        <v>47.162365999999999</v>
      </c>
      <c r="AR127" s="4">
        <v>-88.491872999999998</v>
      </c>
      <c r="AS127" s="4">
        <v>317.5</v>
      </c>
      <c r="AT127" s="4">
        <v>41.5</v>
      </c>
      <c r="AU127" s="4">
        <v>12</v>
      </c>
      <c r="AV127" s="4">
        <v>12</v>
      </c>
      <c r="AW127" s="4" t="s">
        <v>404</v>
      </c>
      <c r="AX127" s="4">
        <v>1.2</v>
      </c>
      <c r="AY127" s="4">
        <v>1.4977020000000001</v>
      </c>
      <c r="AZ127" s="4">
        <v>2.2999999999999998</v>
      </c>
      <c r="BA127" s="4">
        <v>11.154</v>
      </c>
      <c r="BB127" s="4">
        <v>11.98</v>
      </c>
      <c r="BC127" s="4">
        <v>1.07</v>
      </c>
      <c r="BD127" s="4">
        <v>16.547999999999998</v>
      </c>
      <c r="BE127" s="4">
        <v>2416.4119999999998</v>
      </c>
      <c r="BF127" s="4">
        <v>0.99299999999999999</v>
      </c>
      <c r="BG127" s="4">
        <v>9.7029999999999994</v>
      </c>
      <c r="BH127" s="4">
        <v>0.34100000000000003</v>
      </c>
      <c r="BI127" s="4">
        <v>10.045</v>
      </c>
      <c r="BJ127" s="4">
        <v>7.5140000000000002</v>
      </c>
      <c r="BK127" s="4">
        <v>0.26400000000000001</v>
      </c>
      <c r="BL127" s="4">
        <v>7.7779999999999996</v>
      </c>
      <c r="BM127" s="4">
        <v>0.51490000000000002</v>
      </c>
      <c r="BQ127" s="4">
        <v>99.498000000000005</v>
      </c>
      <c r="BR127" s="4">
        <v>0.50463999999999998</v>
      </c>
      <c r="BS127" s="4">
        <v>-5</v>
      </c>
      <c r="BT127" s="4">
        <v>0.22648399999999999</v>
      </c>
      <c r="BU127" s="4">
        <v>12.332140000000001</v>
      </c>
      <c r="BV127" s="4">
        <v>4.5749769999999996</v>
      </c>
      <c r="BW127" s="4">
        <f t="shared" si="15"/>
        <v>3.2581513879999999</v>
      </c>
      <c r="BY127" s="4">
        <f t="shared" si="16"/>
        <v>22999.278088840627</v>
      </c>
      <c r="BZ127" s="4">
        <f t="shared" si="17"/>
        <v>9.4513200324360014</v>
      </c>
      <c r="CA127" s="4">
        <f t="shared" si="18"/>
        <v>71.517843629128009</v>
      </c>
      <c r="CB127" s="4">
        <f t="shared" si="19"/>
        <v>4.9007902162148005</v>
      </c>
    </row>
    <row r="128" spans="1:80" x14ac:dyDescent="0.25">
      <c r="A128" s="2">
        <v>42803</v>
      </c>
      <c r="B128" s="3">
        <v>0.42130583333333332</v>
      </c>
      <c r="C128" s="4">
        <v>14.250999999999999</v>
      </c>
      <c r="D128" s="4">
        <v>2.9899999999999999E-2</v>
      </c>
      <c r="E128" s="4">
        <v>299.40495900000002</v>
      </c>
      <c r="F128" s="4">
        <v>586.1</v>
      </c>
      <c r="G128" s="4">
        <v>19.7</v>
      </c>
      <c r="H128" s="4">
        <v>62.1</v>
      </c>
      <c r="J128" s="4">
        <v>0.68</v>
      </c>
      <c r="K128" s="4">
        <v>0.85670000000000002</v>
      </c>
      <c r="L128" s="4">
        <v>12.2087</v>
      </c>
      <c r="M128" s="4">
        <v>2.5600000000000001E-2</v>
      </c>
      <c r="N128" s="4">
        <v>502.07459999999998</v>
      </c>
      <c r="O128" s="4">
        <v>16.847000000000001</v>
      </c>
      <c r="P128" s="4">
        <v>518.9</v>
      </c>
      <c r="Q128" s="4">
        <v>388.78480000000002</v>
      </c>
      <c r="R128" s="4">
        <v>13.0456</v>
      </c>
      <c r="S128" s="4">
        <v>401.8</v>
      </c>
      <c r="T128" s="4">
        <v>62.139299999999999</v>
      </c>
      <c r="W128" s="4">
        <v>0</v>
      </c>
      <c r="X128" s="4">
        <v>0.58309999999999995</v>
      </c>
      <c r="Y128" s="4">
        <v>11.8</v>
      </c>
      <c r="Z128" s="4">
        <v>852</v>
      </c>
      <c r="AA128" s="4">
        <v>864</v>
      </c>
      <c r="AB128" s="4">
        <v>852</v>
      </c>
      <c r="AC128" s="4">
        <v>75</v>
      </c>
      <c r="AD128" s="4">
        <v>13</v>
      </c>
      <c r="AE128" s="4">
        <v>0.3</v>
      </c>
      <c r="AF128" s="4">
        <v>982</v>
      </c>
      <c r="AG128" s="4">
        <v>-6</v>
      </c>
      <c r="AH128" s="4">
        <v>11</v>
      </c>
      <c r="AI128" s="4">
        <v>13</v>
      </c>
      <c r="AJ128" s="4">
        <v>119</v>
      </c>
      <c r="AK128" s="4">
        <v>117.2</v>
      </c>
      <c r="AL128" s="4">
        <v>4.9000000000000004</v>
      </c>
      <c r="AM128" s="4">
        <v>142</v>
      </c>
      <c r="AN128" s="4" t="s">
        <v>155</v>
      </c>
      <c r="AO128" s="4">
        <v>2</v>
      </c>
      <c r="AP128" s="5">
        <v>0.63001157407407404</v>
      </c>
      <c r="AQ128" s="4">
        <v>47.162199000000001</v>
      </c>
      <c r="AR128" s="4">
        <v>-88.491804000000002</v>
      </c>
      <c r="AS128" s="4">
        <v>317.10000000000002</v>
      </c>
      <c r="AT128" s="4">
        <v>42.1</v>
      </c>
      <c r="AU128" s="4">
        <v>12</v>
      </c>
      <c r="AV128" s="4">
        <v>12</v>
      </c>
      <c r="AW128" s="4" t="s">
        <v>404</v>
      </c>
      <c r="AX128" s="4">
        <v>1.2</v>
      </c>
      <c r="AY128" s="4">
        <v>1.5</v>
      </c>
      <c r="AZ128" s="4">
        <v>2.2023980000000001</v>
      </c>
      <c r="BA128" s="4">
        <v>11.154</v>
      </c>
      <c r="BB128" s="4">
        <v>11.86</v>
      </c>
      <c r="BC128" s="4">
        <v>1.06</v>
      </c>
      <c r="BD128" s="4">
        <v>16.728999999999999</v>
      </c>
      <c r="BE128" s="4">
        <v>2412.848</v>
      </c>
      <c r="BF128" s="4">
        <v>3.226</v>
      </c>
      <c r="BG128" s="4">
        <v>10.391</v>
      </c>
      <c r="BH128" s="4">
        <v>0.34899999999999998</v>
      </c>
      <c r="BI128" s="4">
        <v>10.74</v>
      </c>
      <c r="BJ128" s="4">
        <v>8.0470000000000006</v>
      </c>
      <c r="BK128" s="4">
        <v>0.27</v>
      </c>
      <c r="BL128" s="4">
        <v>8.3170000000000002</v>
      </c>
      <c r="BM128" s="4">
        <v>0.50919999999999999</v>
      </c>
      <c r="BQ128" s="4">
        <v>83.786000000000001</v>
      </c>
      <c r="BR128" s="4">
        <v>0.55810999999999999</v>
      </c>
      <c r="BS128" s="4">
        <v>-5</v>
      </c>
      <c r="BT128" s="4">
        <v>0.22600000000000001</v>
      </c>
      <c r="BU128" s="4">
        <v>13.638813000000001</v>
      </c>
      <c r="BV128" s="4">
        <v>4.5651999999999999</v>
      </c>
      <c r="BW128" s="4">
        <f t="shared" si="15"/>
        <v>3.6033743945999999</v>
      </c>
      <c r="BY128" s="4">
        <f t="shared" si="16"/>
        <v>25398.689744261443</v>
      </c>
      <c r="BZ128" s="4">
        <f t="shared" si="17"/>
        <v>33.958282127588404</v>
      </c>
      <c r="CA128" s="4">
        <f t="shared" si="18"/>
        <v>84.706229473249806</v>
      </c>
      <c r="CB128" s="4">
        <f t="shared" si="19"/>
        <v>5.3600611467352799</v>
      </c>
    </row>
    <row r="129" spans="1:80" x14ac:dyDescent="0.25">
      <c r="A129" s="2">
        <v>42803</v>
      </c>
      <c r="B129" s="3">
        <v>0.42131740740740736</v>
      </c>
      <c r="C129" s="4">
        <v>14.294</v>
      </c>
      <c r="D129" s="4">
        <v>0.36709999999999998</v>
      </c>
      <c r="E129" s="4">
        <v>3671.305785</v>
      </c>
      <c r="F129" s="4">
        <v>622</v>
      </c>
      <c r="G129" s="4">
        <v>5.5</v>
      </c>
      <c r="H129" s="4">
        <v>62.7</v>
      </c>
      <c r="J129" s="4">
        <v>0.6</v>
      </c>
      <c r="K129" s="4">
        <v>0.8528</v>
      </c>
      <c r="L129" s="4">
        <v>12.1906</v>
      </c>
      <c r="M129" s="4">
        <v>0.31309999999999999</v>
      </c>
      <c r="N129" s="4">
        <v>530.42129999999997</v>
      </c>
      <c r="O129" s="4">
        <v>4.6658999999999997</v>
      </c>
      <c r="P129" s="4">
        <v>535.1</v>
      </c>
      <c r="Q129" s="4">
        <v>410.7353</v>
      </c>
      <c r="R129" s="4">
        <v>3.6131000000000002</v>
      </c>
      <c r="S129" s="4">
        <v>414.3</v>
      </c>
      <c r="T129" s="4">
        <v>62.743499999999997</v>
      </c>
      <c r="W129" s="4">
        <v>0</v>
      </c>
      <c r="X129" s="4">
        <v>0.51170000000000004</v>
      </c>
      <c r="Y129" s="4">
        <v>11.7</v>
      </c>
      <c r="Z129" s="4">
        <v>852</v>
      </c>
      <c r="AA129" s="4">
        <v>864</v>
      </c>
      <c r="AB129" s="4">
        <v>852</v>
      </c>
      <c r="AC129" s="4">
        <v>75</v>
      </c>
      <c r="AD129" s="4">
        <v>13</v>
      </c>
      <c r="AE129" s="4">
        <v>0.3</v>
      </c>
      <c r="AF129" s="4">
        <v>982</v>
      </c>
      <c r="AG129" s="4">
        <v>-6</v>
      </c>
      <c r="AH129" s="4">
        <v>11</v>
      </c>
      <c r="AI129" s="4">
        <v>13</v>
      </c>
      <c r="AJ129" s="4">
        <v>119</v>
      </c>
      <c r="AK129" s="4">
        <v>117</v>
      </c>
      <c r="AL129" s="4">
        <v>4.9000000000000004</v>
      </c>
      <c r="AM129" s="4">
        <v>142</v>
      </c>
      <c r="AN129" s="4" t="s">
        <v>155</v>
      </c>
      <c r="AO129" s="4">
        <v>2</v>
      </c>
      <c r="AP129" s="5">
        <v>0.63002314814814808</v>
      </c>
      <c r="AQ129" s="4">
        <v>47.162032000000004</v>
      </c>
      <c r="AR129" s="4">
        <v>-88.491729000000007</v>
      </c>
      <c r="AS129" s="4">
        <v>316.89999999999998</v>
      </c>
      <c r="AT129" s="4">
        <v>42.9</v>
      </c>
      <c r="AU129" s="4">
        <v>12</v>
      </c>
      <c r="AV129" s="4">
        <v>10</v>
      </c>
      <c r="AW129" s="4" t="s">
        <v>406</v>
      </c>
      <c r="AX129" s="4">
        <v>0.90749299999999999</v>
      </c>
      <c r="AY129" s="4">
        <v>1.5</v>
      </c>
      <c r="AZ129" s="4">
        <v>1.80999</v>
      </c>
      <c r="BA129" s="4">
        <v>11.154</v>
      </c>
      <c r="BB129" s="4">
        <v>11.53</v>
      </c>
      <c r="BC129" s="4">
        <v>1.03</v>
      </c>
      <c r="BD129" s="4">
        <v>17.256</v>
      </c>
      <c r="BE129" s="4">
        <v>2357.2080000000001</v>
      </c>
      <c r="BF129" s="4">
        <v>38.533000000000001</v>
      </c>
      <c r="BG129" s="4">
        <v>10.741</v>
      </c>
      <c r="BH129" s="4">
        <v>9.4E-2</v>
      </c>
      <c r="BI129" s="4">
        <v>10.835000000000001</v>
      </c>
      <c r="BJ129" s="4">
        <v>8.3170000000000002</v>
      </c>
      <c r="BK129" s="4">
        <v>7.2999999999999995E-2</v>
      </c>
      <c r="BL129" s="4">
        <v>8.39</v>
      </c>
      <c r="BM129" s="4">
        <v>0.50309999999999999</v>
      </c>
      <c r="BQ129" s="4">
        <v>71.942999999999998</v>
      </c>
      <c r="BR129" s="4">
        <v>0.604626</v>
      </c>
      <c r="BS129" s="4">
        <v>-5</v>
      </c>
      <c r="BT129" s="4">
        <v>0.22145200000000001</v>
      </c>
      <c r="BU129" s="4">
        <v>14.775548000000001</v>
      </c>
      <c r="BV129" s="4">
        <v>4.4733299999999998</v>
      </c>
      <c r="BW129" s="4">
        <f t="shared" si="15"/>
        <v>3.9036997815999999</v>
      </c>
      <c r="BY129" s="4">
        <f t="shared" si="16"/>
        <v>26881.053033397657</v>
      </c>
      <c r="BZ129" s="4">
        <f t="shared" si="17"/>
        <v>439.42139027863124</v>
      </c>
      <c r="CA129" s="4">
        <f t="shared" si="18"/>
        <v>94.845138010208814</v>
      </c>
      <c r="CB129" s="4">
        <f t="shared" si="19"/>
        <v>5.7372356538338405</v>
      </c>
    </row>
    <row r="130" spans="1:80" x14ac:dyDescent="0.25">
      <c r="A130" s="2">
        <v>42803</v>
      </c>
      <c r="B130" s="3">
        <v>0.42132898148148151</v>
      </c>
      <c r="C130" s="4">
        <v>14.29</v>
      </c>
      <c r="D130" s="4">
        <v>0.3135</v>
      </c>
      <c r="E130" s="4">
        <v>3134.6622189999998</v>
      </c>
      <c r="F130" s="4">
        <v>635.29999999999995</v>
      </c>
      <c r="G130" s="4">
        <v>5.3</v>
      </c>
      <c r="H130" s="4">
        <v>80.3</v>
      </c>
      <c r="J130" s="4">
        <v>0.5</v>
      </c>
      <c r="K130" s="4">
        <v>0.85350000000000004</v>
      </c>
      <c r="L130" s="4">
        <v>12.1958</v>
      </c>
      <c r="M130" s="4">
        <v>0.26750000000000002</v>
      </c>
      <c r="N130" s="4">
        <v>542.19809999999995</v>
      </c>
      <c r="O130" s="4">
        <v>4.5232999999999999</v>
      </c>
      <c r="P130" s="4">
        <v>546.70000000000005</v>
      </c>
      <c r="Q130" s="4">
        <v>419.85469999999998</v>
      </c>
      <c r="R130" s="4">
        <v>3.5026000000000002</v>
      </c>
      <c r="S130" s="4">
        <v>423.4</v>
      </c>
      <c r="T130" s="4">
        <v>80.343000000000004</v>
      </c>
      <c r="W130" s="4">
        <v>0</v>
      </c>
      <c r="X130" s="4">
        <v>0.42670000000000002</v>
      </c>
      <c r="Y130" s="4">
        <v>11.8</v>
      </c>
      <c r="Z130" s="4">
        <v>853</v>
      </c>
      <c r="AA130" s="4">
        <v>864</v>
      </c>
      <c r="AB130" s="4">
        <v>853</v>
      </c>
      <c r="AC130" s="4">
        <v>75</v>
      </c>
      <c r="AD130" s="4">
        <v>13</v>
      </c>
      <c r="AE130" s="4">
        <v>0.3</v>
      </c>
      <c r="AF130" s="4">
        <v>982</v>
      </c>
      <c r="AG130" s="4">
        <v>-6</v>
      </c>
      <c r="AH130" s="4">
        <v>11</v>
      </c>
      <c r="AI130" s="4">
        <v>13</v>
      </c>
      <c r="AJ130" s="4">
        <v>119</v>
      </c>
      <c r="AK130" s="4">
        <v>117</v>
      </c>
      <c r="AL130" s="4">
        <v>5.0999999999999996</v>
      </c>
      <c r="AM130" s="4">
        <v>142</v>
      </c>
      <c r="AN130" s="4" t="s">
        <v>155</v>
      </c>
      <c r="AO130" s="4">
        <v>2</v>
      </c>
      <c r="AP130" s="5">
        <v>0.63003472222222223</v>
      </c>
      <c r="AQ130" s="4">
        <v>47.161861999999999</v>
      </c>
      <c r="AR130" s="4">
        <v>-88.491647</v>
      </c>
      <c r="AS130" s="4">
        <v>316.5</v>
      </c>
      <c r="AT130" s="4">
        <v>43.8</v>
      </c>
      <c r="AU130" s="4">
        <v>12</v>
      </c>
      <c r="AV130" s="4">
        <v>10</v>
      </c>
      <c r="AW130" s="4" t="s">
        <v>417</v>
      </c>
      <c r="AX130" s="4">
        <v>0.9</v>
      </c>
      <c r="AY130" s="4">
        <v>1.5</v>
      </c>
      <c r="AZ130" s="4">
        <v>1.8</v>
      </c>
      <c r="BA130" s="4">
        <v>11.154</v>
      </c>
      <c r="BB130" s="4">
        <v>11.58</v>
      </c>
      <c r="BC130" s="4">
        <v>1.04</v>
      </c>
      <c r="BD130" s="4">
        <v>17.170999999999999</v>
      </c>
      <c r="BE130" s="4">
        <v>2365.54</v>
      </c>
      <c r="BF130" s="4">
        <v>33.027000000000001</v>
      </c>
      <c r="BG130" s="4">
        <v>11.013</v>
      </c>
      <c r="BH130" s="4">
        <v>9.1999999999999998E-2</v>
      </c>
      <c r="BI130" s="4">
        <v>11.105</v>
      </c>
      <c r="BJ130" s="4">
        <v>8.5280000000000005</v>
      </c>
      <c r="BK130" s="4">
        <v>7.0999999999999994E-2</v>
      </c>
      <c r="BL130" s="4">
        <v>8.5990000000000002</v>
      </c>
      <c r="BM130" s="4">
        <v>0.6462</v>
      </c>
      <c r="BQ130" s="4">
        <v>60.182000000000002</v>
      </c>
      <c r="BR130" s="4">
        <v>0.49092999999999998</v>
      </c>
      <c r="BS130" s="4">
        <v>-5</v>
      </c>
      <c r="BT130" s="4">
        <v>0.222274</v>
      </c>
      <c r="BU130" s="4">
        <v>11.997102</v>
      </c>
      <c r="BV130" s="4">
        <v>4.489935</v>
      </c>
      <c r="BW130" s="4">
        <f t="shared" si="15"/>
        <v>3.1696343483999998</v>
      </c>
      <c r="BY130" s="4">
        <f t="shared" si="16"/>
        <v>21903.394316508744</v>
      </c>
      <c r="BZ130" s="4">
        <f t="shared" si="17"/>
        <v>305.80899248853723</v>
      </c>
      <c r="CA130" s="4">
        <f t="shared" si="18"/>
        <v>78.963850423660816</v>
      </c>
      <c r="CB130" s="4">
        <f t="shared" si="19"/>
        <v>5.9834005797103202</v>
      </c>
    </row>
    <row r="131" spans="1:80" x14ac:dyDescent="0.25">
      <c r="A131" s="2">
        <v>42803</v>
      </c>
      <c r="B131" s="3">
        <v>0.42134055555555555</v>
      </c>
      <c r="C131" s="4">
        <v>13.557</v>
      </c>
      <c r="D131" s="4">
        <v>0.15359999999999999</v>
      </c>
      <c r="E131" s="4">
        <v>1536.363636</v>
      </c>
      <c r="F131" s="4">
        <v>685.3</v>
      </c>
      <c r="G131" s="4">
        <v>5.2</v>
      </c>
      <c r="H131" s="4">
        <v>75</v>
      </c>
      <c r="J131" s="4">
        <v>0.5</v>
      </c>
      <c r="K131" s="4">
        <v>0.86160000000000003</v>
      </c>
      <c r="L131" s="4">
        <v>11.680999999999999</v>
      </c>
      <c r="M131" s="4">
        <v>0.13239999999999999</v>
      </c>
      <c r="N131" s="4">
        <v>590.48030000000006</v>
      </c>
      <c r="O131" s="4">
        <v>4.4805000000000001</v>
      </c>
      <c r="P131" s="4">
        <v>595</v>
      </c>
      <c r="Q131" s="4">
        <v>457.24239999999998</v>
      </c>
      <c r="R131" s="4">
        <v>3.4695</v>
      </c>
      <c r="S131" s="4">
        <v>460.7</v>
      </c>
      <c r="T131" s="4">
        <v>75.005799999999994</v>
      </c>
      <c r="W131" s="4">
        <v>0</v>
      </c>
      <c r="X131" s="4">
        <v>0.43080000000000002</v>
      </c>
      <c r="Y131" s="4">
        <v>11.7</v>
      </c>
      <c r="Z131" s="4">
        <v>855</v>
      </c>
      <c r="AA131" s="4">
        <v>866</v>
      </c>
      <c r="AB131" s="4">
        <v>855</v>
      </c>
      <c r="AC131" s="4">
        <v>75</v>
      </c>
      <c r="AD131" s="4">
        <v>13</v>
      </c>
      <c r="AE131" s="4">
        <v>0.3</v>
      </c>
      <c r="AF131" s="4">
        <v>982</v>
      </c>
      <c r="AG131" s="4">
        <v>-6</v>
      </c>
      <c r="AH131" s="4">
        <v>11</v>
      </c>
      <c r="AI131" s="4">
        <v>13</v>
      </c>
      <c r="AJ131" s="4">
        <v>119</v>
      </c>
      <c r="AK131" s="4">
        <v>117</v>
      </c>
      <c r="AL131" s="4">
        <v>4.9000000000000004</v>
      </c>
      <c r="AM131" s="4">
        <v>142</v>
      </c>
      <c r="AN131" s="4" t="s">
        <v>155</v>
      </c>
      <c r="AO131" s="4">
        <v>2</v>
      </c>
      <c r="AP131" s="5">
        <v>0.63004629629629627</v>
      </c>
      <c r="AQ131" s="4">
        <v>47.161687999999998</v>
      </c>
      <c r="AR131" s="4">
        <v>-88.491534999999999</v>
      </c>
      <c r="AS131" s="4">
        <v>316.39999999999998</v>
      </c>
      <c r="AT131" s="4">
        <v>46.5</v>
      </c>
      <c r="AU131" s="4">
        <v>12</v>
      </c>
      <c r="AV131" s="4">
        <v>10</v>
      </c>
      <c r="AW131" s="4" t="s">
        <v>417</v>
      </c>
      <c r="AX131" s="4">
        <v>0.99730300000000005</v>
      </c>
      <c r="AY131" s="4">
        <v>1.6946049999999999</v>
      </c>
      <c r="AZ131" s="4">
        <v>1.897303</v>
      </c>
      <c r="BA131" s="4">
        <v>11.154</v>
      </c>
      <c r="BB131" s="4">
        <v>12.31</v>
      </c>
      <c r="BC131" s="4">
        <v>1.1000000000000001</v>
      </c>
      <c r="BD131" s="4">
        <v>16.059000000000001</v>
      </c>
      <c r="BE131" s="4">
        <v>2390.7919999999999</v>
      </c>
      <c r="BF131" s="4">
        <v>17.245000000000001</v>
      </c>
      <c r="BG131" s="4">
        <v>12.656000000000001</v>
      </c>
      <c r="BH131" s="4">
        <v>9.6000000000000002E-2</v>
      </c>
      <c r="BI131" s="4">
        <v>12.752000000000001</v>
      </c>
      <c r="BJ131" s="4">
        <v>9.8000000000000007</v>
      </c>
      <c r="BK131" s="4">
        <v>7.3999999999999996E-2</v>
      </c>
      <c r="BL131" s="4">
        <v>9.875</v>
      </c>
      <c r="BM131" s="4">
        <v>0.63660000000000005</v>
      </c>
      <c r="BQ131" s="4">
        <v>64.114000000000004</v>
      </c>
      <c r="BR131" s="4">
        <v>0.32593</v>
      </c>
      <c r="BS131" s="4">
        <v>-5</v>
      </c>
      <c r="BT131" s="4">
        <v>0.22148399999999999</v>
      </c>
      <c r="BU131" s="4">
        <v>7.9649140000000003</v>
      </c>
      <c r="BV131" s="4">
        <v>4.4739769999999996</v>
      </c>
      <c r="BW131" s="4">
        <f t="shared" si="15"/>
        <v>2.1043302788</v>
      </c>
      <c r="BY131" s="4">
        <f t="shared" si="16"/>
        <v>14696.964972163159</v>
      </c>
      <c r="BZ131" s="4">
        <f t="shared" si="17"/>
        <v>106.01054418157402</v>
      </c>
      <c r="CA131" s="4">
        <f t="shared" si="18"/>
        <v>60.243742126960001</v>
      </c>
      <c r="CB131" s="4">
        <f t="shared" si="19"/>
        <v>3.9133843100023209</v>
      </c>
    </row>
    <row r="132" spans="1:80" x14ac:dyDescent="0.25">
      <c r="A132" s="2">
        <v>42803</v>
      </c>
      <c r="B132" s="3">
        <v>0.42135212962962965</v>
      </c>
      <c r="C132" s="4">
        <v>10.739000000000001</v>
      </c>
      <c r="D132" s="4">
        <v>3.9800000000000002E-2</v>
      </c>
      <c r="E132" s="4">
        <v>398.08163300000001</v>
      </c>
      <c r="F132" s="4">
        <v>683.8</v>
      </c>
      <c r="G132" s="4">
        <v>1.8</v>
      </c>
      <c r="H132" s="4">
        <v>75.599999999999994</v>
      </c>
      <c r="J132" s="4">
        <v>0.5</v>
      </c>
      <c r="K132" s="4">
        <v>0.88900000000000001</v>
      </c>
      <c r="L132" s="4">
        <v>9.5471000000000004</v>
      </c>
      <c r="M132" s="4">
        <v>3.5400000000000001E-2</v>
      </c>
      <c r="N132" s="4">
        <v>607.92049999999995</v>
      </c>
      <c r="O132" s="4">
        <v>1.6003000000000001</v>
      </c>
      <c r="P132" s="4">
        <v>609.5</v>
      </c>
      <c r="Q132" s="4">
        <v>470.7473</v>
      </c>
      <c r="R132" s="4">
        <v>1.2392000000000001</v>
      </c>
      <c r="S132" s="4">
        <v>472</v>
      </c>
      <c r="T132" s="4">
        <v>75.637500000000003</v>
      </c>
      <c r="W132" s="4">
        <v>0</v>
      </c>
      <c r="X132" s="4">
        <v>0.44450000000000001</v>
      </c>
      <c r="Y132" s="4">
        <v>11.8</v>
      </c>
      <c r="Z132" s="4">
        <v>857</v>
      </c>
      <c r="AA132" s="4">
        <v>868</v>
      </c>
      <c r="AB132" s="4">
        <v>857</v>
      </c>
      <c r="AC132" s="4">
        <v>75</v>
      </c>
      <c r="AD132" s="4">
        <v>13</v>
      </c>
      <c r="AE132" s="4">
        <v>0.3</v>
      </c>
      <c r="AF132" s="4">
        <v>982</v>
      </c>
      <c r="AG132" s="4">
        <v>-6</v>
      </c>
      <c r="AH132" s="4">
        <v>11</v>
      </c>
      <c r="AI132" s="4">
        <v>13</v>
      </c>
      <c r="AJ132" s="4">
        <v>119.8</v>
      </c>
      <c r="AK132" s="4">
        <v>117.8</v>
      </c>
      <c r="AL132" s="4">
        <v>4.9000000000000004</v>
      </c>
      <c r="AM132" s="4">
        <v>142</v>
      </c>
      <c r="AN132" s="4" t="s">
        <v>155</v>
      </c>
      <c r="AO132" s="4">
        <v>2</v>
      </c>
      <c r="AP132" s="5">
        <v>0.63005787037037042</v>
      </c>
      <c r="AQ132" s="4">
        <v>47.161518000000001</v>
      </c>
      <c r="AR132" s="4">
        <v>-88.491388999999998</v>
      </c>
      <c r="AS132" s="4">
        <v>316.5</v>
      </c>
      <c r="AT132" s="4">
        <v>47.9</v>
      </c>
      <c r="AU132" s="4">
        <v>12</v>
      </c>
      <c r="AV132" s="4">
        <v>10</v>
      </c>
      <c r="AW132" s="4" t="s">
        <v>417</v>
      </c>
      <c r="AX132" s="4">
        <v>0.90279699999999996</v>
      </c>
      <c r="AY132" s="4">
        <v>1.7</v>
      </c>
      <c r="AZ132" s="4">
        <v>1.9</v>
      </c>
      <c r="BA132" s="4">
        <v>11.154</v>
      </c>
      <c r="BB132" s="4">
        <v>15.46</v>
      </c>
      <c r="BC132" s="4">
        <v>1.39</v>
      </c>
      <c r="BD132" s="4">
        <v>12.48</v>
      </c>
      <c r="BE132" s="4">
        <v>2410.4859999999999</v>
      </c>
      <c r="BF132" s="4">
        <v>5.6870000000000003</v>
      </c>
      <c r="BG132" s="4">
        <v>16.074000000000002</v>
      </c>
      <c r="BH132" s="4">
        <v>4.2000000000000003E-2</v>
      </c>
      <c r="BI132" s="4">
        <v>16.116</v>
      </c>
      <c r="BJ132" s="4">
        <v>12.446999999999999</v>
      </c>
      <c r="BK132" s="4">
        <v>3.3000000000000002E-2</v>
      </c>
      <c r="BL132" s="4">
        <v>12.48</v>
      </c>
      <c r="BM132" s="4">
        <v>0.79190000000000005</v>
      </c>
      <c r="BQ132" s="4">
        <v>81.606999999999999</v>
      </c>
      <c r="BR132" s="4">
        <v>0.17002600000000001</v>
      </c>
      <c r="BS132" s="4">
        <v>-5</v>
      </c>
      <c r="BT132" s="4">
        <v>0.22024199999999999</v>
      </c>
      <c r="BU132" s="4">
        <v>4.155011</v>
      </c>
      <c r="BV132" s="4">
        <v>4.4488880000000002</v>
      </c>
      <c r="BW132" s="4">
        <f t="shared" si="15"/>
        <v>1.0977539061999999</v>
      </c>
      <c r="BY132" s="4">
        <f t="shared" si="16"/>
        <v>7730.0368734380427</v>
      </c>
      <c r="BZ132" s="4">
        <f t="shared" si="17"/>
        <v>18.237284804492603</v>
      </c>
      <c r="CA132" s="4">
        <f t="shared" si="18"/>
        <v>39.915506235540597</v>
      </c>
      <c r="CB132" s="4">
        <f t="shared" si="19"/>
        <v>2.5394946081726202</v>
      </c>
    </row>
    <row r="133" spans="1:80" x14ac:dyDescent="0.25">
      <c r="A133" s="2">
        <v>42803</v>
      </c>
      <c r="B133" s="3">
        <v>0.42136370370370368</v>
      </c>
      <c r="C133" s="4">
        <v>7.9329999999999998</v>
      </c>
      <c r="D133" s="4">
        <v>8.9999999999999993E-3</v>
      </c>
      <c r="E133" s="4">
        <v>90</v>
      </c>
      <c r="F133" s="4">
        <v>628.1</v>
      </c>
      <c r="G133" s="4">
        <v>2.7</v>
      </c>
      <c r="H133" s="4">
        <v>85.6</v>
      </c>
      <c r="J133" s="4">
        <v>0.5</v>
      </c>
      <c r="K133" s="4">
        <v>0.91700000000000004</v>
      </c>
      <c r="L133" s="4">
        <v>7.2744</v>
      </c>
      <c r="M133" s="4">
        <v>8.3000000000000001E-3</v>
      </c>
      <c r="N133" s="4">
        <v>575.97180000000003</v>
      </c>
      <c r="O133" s="4">
        <v>2.4838</v>
      </c>
      <c r="P133" s="4">
        <v>578.5</v>
      </c>
      <c r="Q133" s="4">
        <v>446.00760000000002</v>
      </c>
      <c r="R133" s="4">
        <v>1.9234</v>
      </c>
      <c r="S133" s="4">
        <v>447.9</v>
      </c>
      <c r="T133" s="4">
        <v>85.560699999999997</v>
      </c>
      <c r="W133" s="4">
        <v>0</v>
      </c>
      <c r="X133" s="4">
        <v>0.45850000000000002</v>
      </c>
      <c r="Y133" s="4">
        <v>11.8</v>
      </c>
      <c r="Z133" s="4">
        <v>856</v>
      </c>
      <c r="AA133" s="4">
        <v>868</v>
      </c>
      <c r="AB133" s="4">
        <v>856</v>
      </c>
      <c r="AC133" s="4">
        <v>75</v>
      </c>
      <c r="AD133" s="4">
        <v>13</v>
      </c>
      <c r="AE133" s="4">
        <v>0.3</v>
      </c>
      <c r="AF133" s="4">
        <v>982</v>
      </c>
      <c r="AG133" s="4">
        <v>-6</v>
      </c>
      <c r="AH133" s="4">
        <v>11</v>
      </c>
      <c r="AI133" s="4">
        <v>13</v>
      </c>
      <c r="AJ133" s="4">
        <v>120</v>
      </c>
      <c r="AK133" s="4">
        <v>118</v>
      </c>
      <c r="AL133" s="4">
        <v>5</v>
      </c>
      <c r="AM133" s="4">
        <v>142</v>
      </c>
      <c r="AN133" s="4" t="s">
        <v>155</v>
      </c>
      <c r="AO133" s="4">
        <v>2</v>
      </c>
      <c r="AP133" s="5">
        <v>0.63006944444444446</v>
      </c>
      <c r="AQ133" s="4">
        <v>47.161366999999998</v>
      </c>
      <c r="AR133" s="4">
        <v>-88.491226999999995</v>
      </c>
      <c r="AS133" s="4">
        <v>316.8</v>
      </c>
      <c r="AT133" s="4">
        <v>46.2</v>
      </c>
      <c r="AU133" s="4">
        <v>12</v>
      </c>
      <c r="AV133" s="4">
        <v>11</v>
      </c>
      <c r="AW133" s="4" t="s">
        <v>418</v>
      </c>
      <c r="AX133" s="4">
        <v>0.9</v>
      </c>
      <c r="AY133" s="4">
        <v>1.311588</v>
      </c>
      <c r="AZ133" s="4">
        <v>1.6086910000000001</v>
      </c>
      <c r="BA133" s="4">
        <v>11.154</v>
      </c>
      <c r="BB133" s="4">
        <v>20.71</v>
      </c>
      <c r="BC133" s="4">
        <v>1.86</v>
      </c>
      <c r="BD133" s="4">
        <v>9.0500000000000007</v>
      </c>
      <c r="BE133" s="4">
        <v>2418.9349999999999</v>
      </c>
      <c r="BF133" s="4">
        <v>1.7470000000000001</v>
      </c>
      <c r="BG133" s="4">
        <v>20.056999999999999</v>
      </c>
      <c r="BH133" s="4">
        <v>8.5999999999999993E-2</v>
      </c>
      <c r="BI133" s="4">
        <v>20.143000000000001</v>
      </c>
      <c r="BJ133" s="4">
        <v>15.531000000000001</v>
      </c>
      <c r="BK133" s="4">
        <v>6.7000000000000004E-2</v>
      </c>
      <c r="BL133" s="4">
        <v>15.598000000000001</v>
      </c>
      <c r="BM133" s="4">
        <v>1.1797</v>
      </c>
      <c r="BQ133" s="4">
        <v>110.858</v>
      </c>
      <c r="BR133" s="4">
        <v>0.14891799999999999</v>
      </c>
      <c r="BS133" s="4">
        <v>-5</v>
      </c>
      <c r="BT133" s="4">
        <v>0.21924199999999999</v>
      </c>
      <c r="BU133" s="4">
        <v>3.6391840000000002</v>
      </c>
      <c r="BV133" s="4">
        <v>4.4286880000000002</v>
      </c>
      <c r="BW133" s="4">
        <f t="shared" si="15"/>
        <v>0.96147241280000006</v>
      </c>
      <c r="BY133" s="4">
        <f t="shared" si="16"/>
        <v>6794.1164619490728</v>
      </c>
      <c r="BZ133" s="4">
        <f t="shared" si="17"/>
        <v>4.906837702966401</v>
      </c>
      <c r="CA133" s="4">
        <f t="shared" si="18"/>
        <v>43.622264662147209</v>
      </c>
      <c r="CB133" s="4">
        <f t="shared" si="19"/>
        <v>3.3134495925526402</v>
      </c>
    </row>
    <row r="134" spans="1:80" x14ac:dyDescent="0.25">
      <c r="A134" s="2">
        <v>42803</v>
      </c>
      <c r="B134" s="3">
        <v>0.42137527777777778</v>
      </c>
      <c r="C134" s="4">
        <v>8.0920000000000005</v>
      </c>
      <c r="D134" s="4">
        <v>9.4999999999999998E-3</v>
      </c>
      <c r="E134" s="4">
        <v>95.323740999999998</v>
      </c>
      <c r="F134" s="4">
        <v>538.9</v>
      </c>
      <c r="G134" s="4">
        <v>2.8</v>
      </c>
      <c r="H134" s="4">
        <v>109.9</v>
      </c>
      <c r="J134" s="4">
        <v>0.53</v>
      </c>
      <c r="K134" s="4">
        <v>0.9153</v>
      </c>
      <c r="L134" s="4">
        <v>7.4065000000000003</v>
      </c>
      <c r="M134" s="4">
        <v>8.6999999999999994E-3</v>
      </c>
      <c r="N134" s="4">
        <v>493.2851</v>
      </c>
      <c r="O134" s="4">
        <v>2.5788000000000002</v>
      </c>
      <c r="P134" s="4">
        <v>495.9</v>
      </c>
      <c r="Q134" s="4">
        <v>382.1619</v>
      </c>
      <c r="R134" s="4">
        <v>1.9978</v>
      </c>
      <c r="S134" s="4">
        <v>384.2</v>
      </c>
      <c r="T134" s="4">
        <v>109.9087</v>
      </c>
      <c r="W134" s="4">
        <v>0</v>
      </c>
      <c r="X134" s="4">
        <v>0.48280000000000001</v>
      </c>
      <c r="Y134" s="4">
        <v>11.7</v>
      </c>
      <c r="Z134" s="4">
        <v>858</v>
      </c>
      <c r="AA134" s="4">
        <v>870</v>
      </c>
      <c r="AB134" s="4">
        <v>859</v>
      </c>
      <c r="AC134" s="4">
        <v>75.8</v>
      </c>
      <c r="AD134" s="4">
        <v>13.13</v>
      </c>
      <c r="AE134" s="4">
        <v>0.3</v>
      </c>
      <c r="AF134" s="4">
        <v>982</v>
      </c>
      <c r="AG134" s="4">
        <v>-6</v>
      </c>
      <c r="AH134" s="4">
        <v>11</v>
      </c>
      <c r="AI134" s="4">
        <v>13</v>
      </c>
      <c r="AJ134" s="4">
        <v>120</v>
      </c>
      <c r="AK134" s="4">
        <v>117.2</v>
      </c>
      <c r="AL134" s="4">
        <v>4.8</v>
      </c>
      <c r="AM134" s="4">
        <v>142</v>
      </c>
      <c r="AN134" s="4" t="s">
        <v>155</v>
      </c>
      <c r="AO134" s="4">
        <v>2</v>
      </c>
      <c r="AP134" s="5">
        <v>0.6300810185185185</v>
      </c>
      <c r="AQ134" s="4">
        <v>47.161239000000002</v>
      </c>
      <c r="AR134" s="4">
        <v>-88.491061999999999</v>
      </c>
      <c r="AS134" s="4">
        <v>316.7</v>
      </c>
      <c r="AT134" s="4">
        <v>41.9</v>
      </c>
      <c r="AU134" s="4">
        <v>12</v>
      </c>
      <c r="AV134" s="4">
        <v>12</v>
      </c>
      <c r="AW134" s="4" t="s">
        <v>404</v>
      </c>
      <c r="AX134" s="4">
        <v>0.9</v>
      </c>
      <c r="AY134" s="4">
        <v>1.3</v>
      </c>
      <c r="AZ134" s="4">
        <v>1.6</v>
      </c>
      <c r="BA134" s="4">
        <v>11.154</v>
      </c>
      <c r="BB134" s="4">
        <v>20.309999999999999</v>
      </c>
      <c r="BC134" s="4">
        <v>1.82</v>
      </c>
      <c r="BD134" s="4">
        <v>9.2539999999999996</v>
      </c>
      <c r="BE134" s="4">
        <v>2417.846</v>
      </c>
      <c r="BF134" s="4">
        <v>1.8129999999999999</v>
      </c>
      <c r="BG134" s="4">
        <v>16.864000000000001</v>
      </c>
      <c r="BH134" s="4">
        <v>8.7999999999999995E-2</v>
      </c>
      <c r="BI134" s="4">
        <v>16.952000000000002</v>
      </c>
      <c r="BJ134" s="4">
        <v>13.065</v>
      </c>
      <c r="BK134" s="4">
        <v>6.8000000000000005E-2</v>
      </c>
      <c r="BL134" s="4">
        <v>13.132999999999999</v>
      </c>
      <c r="BM134" s="4">
        <v>1.4877</v>
      </c>
      <c r="BQ134" s="4">
        <v>114.598</v>
      </c>
      <c r="BR134" s="4">
        <v>0.115342</v>
      </c>
      <c r="BS134" s="4">
        <v>-5</v>
      </c>
      <c r="BT134" s="4">
        <v>0.21596799999999999</v>
      </c>
      <c r="BU134" s="4">
        <v>2.81867</v>
      </c>
      <c r="BV134" s="4">
        <v>4.3625540000000003</v>
      </c>
      <c r="BW134" s="4">
        <f t="shared" si="15"/>
        <v>0.74469261399999997</v>
      </c>
      <c r="BY134" s="4">
        <f t="shared" si="16"/>
        <v>5259.9018862840767</v>
      </c>
      <c r="BZ134" s="4">
        <f t="shared" si="17"/>
        <v>3.9440899543779997</v>
      </c>
      <c r="CA134" s="4">
        <f t="shared" si="18"/>
        <v>28.422247795890001</v>
      </c>
      <c r="CB134" s="4">
        <f t="shared" si="19"/>
        <v>3.2364162300762001</v>
      </c>
    </row>
    <row r="135" spans="1:80" x14ac:dyDescent="0.25">
      <c r="A135" s="2">
        <v>42803</v>
      </c>
      <c r="B135" s="3">
        <v>0.42138685185185182</v>
      </c>
      <c r="C135" s="4">
        <v>9.8879999999999999</v>
      </c>
      <c r="D135" s="4">
        <v>1.43E-2</v>
      </c>
      <c r="E135" s="4">
        <v>143.285372</v>
      </c>
      <c r="F135" s="4">
        <v>474.3</v>
      </c>
      <c r="G135" s="4">
        <v>2.7</v>
      </c>
      <c r="H135" s="4">
        <v>120.2</v>
      </c>
      <c r="J135" s="4">
        <v>0.83</v>
      </c>
      <c r="K135" s="4">
        <v>0.89739999999999998</v>
      </c>
      <c r="L135" s="4">
        <v>8.8742000000000001</v>
      </c>
      <c r="M135" s="4">
        <v>1.29E-2</v>
      </c>
      <c r="N135" s="4">
        <v>425.68810000000002</v>
      </c>
      <c r="O135" s="4">
        <v>2.4386999999999999</v>
      </c>
      <c r="P135" s="4">
        <v>428.1</v>
      </c>
      <c r="Q135" s="4">
        <v>329.84309999999999</v>
      </c>
      <c r="R135" s="4">
        <v>1.8895999999999999</v>
      </c>
      <c r="S135" s="4">
        <v>331.7</v>
      </c>
      <c r="T135" s="4">
        <v>120.2197</v>
      </c>
      <c r="W135" s="4">
        <v>0</v>
      </c>
      <c r="X135" s="4">
        <v>0.749</v>
      </c>
      <c r="Y135" s="4">
        <v>11.8</v>
      </c>
      <c r="Z135" s="4">
        <v>858</v>
      </c>
      <c r="AA135" s="4">
        <v>869</v>
      </c>
      <c r="AB135" s="4">
        <v>858</v>
      </c>
      <c r="AC135" s="4">
        <v>76</v>
      </c>
      <c r="AD135" s="4">
        <v>13.18</v>
      </c>
      <c r="AE135" s="4">
        <v>0.3</v>
      </c>
      <c r="AF135" s="4">
        <v>982</v>
      </c>
      <c r="AG135" s="4">
        <v>-6</v>
      </c>
      <c r="AH135" s="4">
        <v>11</v>
      </c>
      <c r="AI135" s="4">
        <v>13</v>
      </c>
      <c r="AJ135" s="4">
        <v>120</v>
      </c>
      <c r="AK135" s="4">
        <v>117</v>
      </c>
      <c r="AL135" s="4">
        <v>4.9000000000000004</v>
      </c>
      <c r="AM135" s="4">
        <v>142</v>
      </c>
      <c r="AN135" s="4" t="s">
        <v>155</v>
      </c>
      <c r="AO135" s="4">
        <v>2</v>
      </c>
      <c r="AP135" s="5">
        <v>0.63009259259259254</v>
      </c>
      <c r="AQ135" s="4">
        <v>47.161113999999998</v>
      </c>
      <c r="AR135" s="4">
        <v>-88.490913000000006</v>
      </c>
      <c r="AS135" s="4">
        <v>316.5</v>
      </c>
      <c r="AT135" s="4">
        <v>39.799999999999997</v>
      </c>
      <c r="AU135" s="4">
        <v>12</v>
      </c>
      <c r="AV135" s="4">
        <v>12</v>
      </c>
      <c r="AW135" s="4" t="s">
        <v>404</v>
      </c>
      <c r="AX135" s="4">
        <v>0.9</v>
      </c>
      <c r="AY135" s="4">
        <v>1.396903</v>
      </c>
      <c r="AZ135" s="4">
        <v>1.6</v>
      </c>
      <c r="BA135" s="4">
        <v>11.154</v>
      </c>
      <c r="BB135" s="4">
        <v>16.760000000000002</v>
      </c>
      <c r="BC135" s="4">
        <v>1.5</v>
      </c>
      <c r="BD135" s="4">
        <v>11.428000000000001</v>
      </c>
      <c r="BE135" s="4">
        <v>2415.346</v>
      </c>
      <c r="BF135" s="4">
        <v>2.2280000000000002</v>
      </c>
      <c r="BG135" s="4">
        <v>12.132999999999999</v>
      </c>
      <c r="BH135" s="4">
        <v>7.0000000000000007E-2</v>
      </c>
      <c r="BI135" s="4">
        <v>12.202999999999999</v>
      </c>
      <c r="BJ135" s="4">
        <v>9.4009999999999998</v>
      </c>
      <c r="BK135" s="4">
        <v>5.3999999999999999E-2</v>
      </c>
      <c r="BL135" s="4">
        <v>9.4550000000000001</v>
      </c>
      <c r="BM135" s="4">
        <v>1.3568</v>
      </c>
      <c r="BQ135" s="4">
        <v>148.22399999999999</v>
      </c>
      <c r="BR135" s="4">
        <v>8.7082000000000007E-2</v>
      </c>
      <c r="BS135" s="4">
        <v>-5</v>
      </c>
      <c r="BT135" s="4">
        <v>0.21727399999999999</v>
      </c>
      <c r="BU135" s="4">
        <v>2.128066</v>
      </c>
      <c r="BV135" s="4">
        <v>4.388935</v>
      </c>
      <c r="BW135" s="4">
        <f t="shared" si="15"/>
        <v>0.56223503720000001</v>
      </c>
      <c r="BY135" s="4">
        <f t="shared" si="16"/>
        <v>3967.064117905225</v>
      </c>
      <c r="BZ135" s="4">
        <f t="shared" si="17"/>
        <v>3.6593593028464002</v>
      </c>
      <c r="CA135" s="4">
        <f t="shared" si="18"/>
        <v>15.440591026058801</v>
      </c>
      <c r="CB135" s="4">
        <f t="shared" si="19"/>
        <v>2.2284644084838399</v>
      </c>
    </row>
    <row r="136" spans="1:80" x14ac:dyDescent="0.25">
      <c r="A136" s="2">
        <v>42803</v>
      </c>
      <c r="B136" s="3">
        <v>0.42139842592592597</v>
      </c>
      <c r="C136" s="4">
        <v>11.593999999999999</v>
      </c>
      <c r="D136" s="4">
        <v>9.7999999999999997E-3</v>
      </c>
      <c r="E136" s="4">
        <v>98.237317000000004</v>
      </c>
      <c r="F136" s="4">
        <v>414.7</v>
      </c>
      <c r="G136" s="4">
        <v>2.6</v>
      </c>
      <c r="H136" s="4">
        <v>84.6</v>
      </c>
      <c r="J136" s="4">
        <v>1.61</v>
      </c>
      <c r="K136" s="4">
        <v>0.88129999999999997</v>
      </c>
      <c r="L136" s="4">
        <v>10.2181</v>
      </c>
      <c r="M136" s="4">
        <v>8.6999999999999994E-3</v>
      </c>
      <c r="N136" s="4">
        <v>365.47219999999999</v>
      </c>
      <c r="O136" s="4">
        <v>2.3067000000000002</v>
      </c>
      <c r="P136" s="4">
        <v>367.8</v>
      </c>
      <c r="Q136" s="4">
        <v>283.18509999999998</v>
      </c>
      <c r="R136" s="4">
        <v>1.7873000000000001</v>
      </c>
      <c r="S136" s="4">
        <v>285</v>
      </c>
      <c r="T136" s="4">
        <v>84.584699999999998</v>
      </c>
      <c r="W136" s="4">
        <v>0</v>
      </c>
      <c r="X136" s="4">
        <v>1.4152</v>
      </c>
      <c r="Y136" s="4">
        <v>11.8</v>
      </c>
      <c r="Z136" s="4">
        <v>857</v>
      </c>
      <c r="AA136" s="4">
        <v>870</v>
      </c>
      <c r="AB136" s="4">
        <v>856</v>
      </c>
      <c r="AC136" s="4">
        <v>76</v>
      </c>
      <c r="AD136" s="4">
        <v>13.18</v>
      </c>
      <c r="AE136" s="4">
        <v>0.3</v>
      </c>
      <c r="AF136" s="4">
        <v>982</v>
      </c>
      <c r="AG136" s="4">
        <v>-6</v>
      </c>
      <c r="AH136" s="4">
        <v>11</v>
      </c>
      <c r="AI136" s="4">
        <v>13</v>
      </c>
      <c r="AJ136" s="4">
        <v>120</v>
      </c>
      <c r="AK136" s="4">
        <v>117</v>
      </c>
      <c r="AL136" s="4">
        <v>5.0999999999999996</v>
      </c>
      <c r="AM136" s="4">
        <v>142</v>
      </c>
      <c r="AN136" s="4" t="s">
        <v>155</v>
      </c>
      <c r="AO136" s="4">
        <v>2</v>
      </c>
      <c r="AP136" s="5">
        <v>0.63010416666666669</v>
      </c>
      <c r="AQ136" s="4">
        <v>47.160986999999999</v>
      </c>
      <c r="AR136" s="4">
        <v>-88.490798999999996</v>
      </c>
      <c r="AS136" s="4">
        <v>316.7</v>
      </c>
      <c r="AT136" s="4">
        <v>36.6</v>
      </c>
      <c r="AU136" s="4">
        <v>12</v>
      </c>
      <c r="AV136" s="4">
        <v>12</v>
      </c>
      <c r="AW136" s="4" t="s">
        <v>404</v>
      </c>
      <c r="AX136" s="4">
        <v>0.9</v>
      </c>
      <c r="AY136" s="4">
        <v>1.4</v>
      </c>
      <c r="AZ136" s="4">
        <v>1.6968030000000001</v>
      </c>
      <c r="BA136" s="4">
        <v>11.154</v>
      </c>
      <c r="BB136" s="4">
        <v>14.42</v>
      </c>
      <c r="BC136" s="4">
        <v>1.29</v>
      </c>
      <c r="BD136" s="4">
        <v>13.47</v>
      </c>
      <c r="BE136" s="4">
        <v>2416.6469999999999</v>
      </c>
      <c r="BF136" s="4">
        <v>1.3029999999999999</v>
      </c>
      <c r="BG136" s="4">
        <v>9.0519999999999996</v>
      </c>
      <c r="BH136" s="4">
        <v>5.7000000000000002E-2</v>
      </c>
      <c r="BI136" s="4">
        <v>9.109</v>
      </c>
      <c r="BJ136" s="4">
        <v>7.0140000000000002</v>
      </c>
      <c r="BK136" s="4">
        <v>4.3999999999999997E-2</v>
      </c>
      <c r="BL136" s="4">
        <v>7.0579999999999998</v>
      </c>
      <c r="BM136" s="4">
        <v>0.82950000000000002</v>
      </c>
      <c r="BQ136" s="4">
        <v>243.36500000000001</v>
      </c>
      <c r="BR136" s="4">
        <v>0.10853</v>
      </c>
      <c r="BS136" s="4">
        <v>-5</v>
      </c>
      <c r="BT136" s="4">
        <v>0.21875800000000001</v>
      </c>
      <c r="BU136" s="4">
        <v>2.6522019999999999</v>
      </c>
      <c r="BV136" s="4">
        <v>4.4189119999999997</v>
      </c>
      <c r="BW136" s="4">
        <f t="shared" si="15"/>
        <v>0.70071176839999993</v>
      </c>
      <c r="BY136" s="4">
        <f t="shared" si="16"/>
        <v>4946.8027099664296</v>
      </c>
      <c r="BZ136" s="4">
        <f t="shared" si="17"/>
        <v>2.6672012631907998</v>
      </c>
      <c r="CA136" s="4">
        <f t="shared" si="18"/>
        <v>14.357444098250401</v>
      </c>
      <c r="CB136" s="4">
        <f t="shared" si="19"/>
        <v>1.6979612032362001</v>
      </c>
    </row>
    <row r="137" spans="1:80" x14ac:dyDescent="0.25">
      <c r="A137" s="2">
        <v>42803</v>
      </c>
      <c r="B137" s="3">
        <v>0.42141000000000001</v>
      </c>
      <c r="C137" s="4">
        <v>12.776999999999999</v>
      </c>
      <c r="D137" s="4">
        <v>8.0000000000000002E-3</v>
      </c>
      <c r="E137" s="4">
        <v>80</v>
      </c>
      <c r="F137" s="4">
        <v>309.89999999999998</v>
      </c>
      <c r="G137" s="4">
        <v>-2</v>
      </c>
      <c r="H137" s="4">
        <v>58.7</v>
      </c>
      <c r="J137" s="4">
        <v>2.7</v>
      </c>
      <c r="K137" s="4">
        <v>0.87029999999999996</v>
      </c>
      <c r="L137" s="4">
        <v>11.1203</v>
      </c>
      <c r="M137" s="4">
        <v>7.0000000000000001E-3</v>
      </c>
      <c r="N137" s="4">
        <v>269.68849999999998</v>
      </c>
      <c r="O137" s="4">
        <v>0</v>
      </c>
      <c r="P137" s="4">
        <v>269.7</v>
      </c>
      <c r="Q137" s="4">
        <v>208.96729999999999</v>
      </c>
      <c r="R137" s="4">
        <v>0</v>
      </c>
      <c r="S137" s="4">
        <v>209</v>
      </c>
      <c r="T137" s="4">
        <v>58.662399999999998</v>
      </c>
      <c r="W137" s="4">
        <v>0</v>
      </c>
      <c r="X137" s="4">
        <v>2.3496000000000001</v>
      </c>
      <c r="Y137" s="4">
        <v>11.9</v>
      </c>
      <c r="Z137" s="4">
        <v>857</v>
      </c>
      <c r="AA137" s="4">
        <v>869</v>
      </c>
      <c r="AB137" s="4">
        <v>858</v>
      </c>
      <c r="AC137" s="4">
        <v>76</v>
      </c>
      <c r="AD137" s="4">
        <v>13.18</v>
      </c>
      <c r="AE137" s="4">
        <v>0.3</v>
      </c>
      <c r="AF137" s="4">
        <v>982</v>
      </c>
      <c r="AG137" s="4">
        <v>-6</v>
      </c>
      <c r="AH137" s="4">
        <v>11</v>
      </c>
      <c r="AI137" s="4">
        <v>13</v>
      </c>
      <c r="AJ137" s="4">
        <v>120</v>
      </c>
      <c r="AK137" s="4">
        <v>117.8</v>
      </c>
      <c r="AL137" s="4">
        <v>5.0999999999999996</v>
      </c>
      <c r="AM137" s="4">
        <v>142</v>
      </c>
      <c r="AN137" s="4" t="s">
        <v>155</v>
      </c>
      <c r="AO137" s="4">
        <v>2</v>
      </c>
      <c r="AP137" s="5">
        <v>0.63011574074074073</v>
      </c>
      <c r="AQ137" s="4">
        <v>47.160870000000003</v>
      </c>
      <c r="AR137" s="4">
        <v>-88.490722000000005</v>
      </c>
      <c r="AS137" s="4">
        <v>316.60000000000002</v>
      </c>
      <c r="AT137" s="4">
        <v>31.4</v>
      </c>
      <c r="AU137" s="4">
        <v>12</v>
      </c>
      <c r="AV137" s="4">
        <v>12</v>
      </c>
      <c r="AW137" s="4" t="s">
        <v>404</v>
      </c>
      <c r="AX137" s="4">
        <v>0.9</v>
      </c>
      <c r="AY137" s="4">
        <v>1.4977780000000001</v>
      </c>
      <c r="AZ137" s="4">
        <v>1.7</v>
      </c>
      <c r="BA137" s="4">
        <v>11.154</v>
      </c>
      <c r="BB137" s="4">
        <v>13.16</v>
      </c>
      <c r="BC137" s="4">
        <v>1.18</v>
      </c>
      <c r="BD137" s="4">
        <v>14.9</v>
      </c>
      <c r="BE137" s="4">
        <v>2417.1439999999998</v>
      </c>
      <c r="BF137" s="4">
        <v>0.96299999999999997</v>
      </c>
      <c r="BG137" s="4">
        <v>6.1390000000000002</v>
      </c>
      <c r="BH137" s="4">
        <v>0</v>
      </c>
      <c r="BI137" s="4">
        <v>6.1390000000000002</v>
      </c>
      <c r="BJ137" s="4">
        <v>4.7569999999999997</v>
      </c>
      <c r="BK137" s="4">
        <v>0</v>
      </c>
      <c r="BL137" s="4">
        <v>4.7569999999999997</v>
      </c>
      <c r="BM137" s="4">
        <v>0.52869999999999995</v>
      </c>
      <c r="BQ137" s="4">
        <v>371.34800000000001</v>
      </c>
      <c r="BR137" s="4">
        <v>0.125338</v>
      </c>
      <c r="BS137" s="4">
        <v>-5</v>
      </c>
      <c r="BT137" s="4">
        <v>0.219</v>
      </c>
      <c r="BU137" s="4">
        <v>3.0629469999999999</v>
      </c>
      <c r="BV137" s="4">
        <v>4.4238</v>
      </c>
      <c r="BW137" s="4">
        <f t="shared" si="15"/>
        <v>0.80923059739999992</v>
      </c>
      <c r="BY137" s="4">
        <f t="shared" si="16"/>
        <v>5714.086102927422</v>
      </c>
      <c r="BZ137" s="4">
        <f t="shared" si="17"/>
        <v>2.2765151422998002</v>
      </c>
      <c r="CA137" s="4">
        <f t="shared" si="18"/>
        <v>11.2454647268122</v>
      </c>
      <c r="CB137" s="4">
        <f t="shared" si="19"/>
        <v>1.2498375448950199</v>
      </c>
    </row>
    <row r="138" spans="1:80" x14ac:dyDescent="0.25">
      <c r="A138" s="2">
        <v>42803</v>
      </c>
      <c r="B138" s="3">
        <v>0.4214215740740741</v>
      </c>
      <c r="C138" s="4">
        <v>14.016999999999999</v>
      </c>
      <c r="D138" s="4">
        <v>4.1599999999999998E-2</v>
      </c>
      <c r="E138" s="4">
        <v>416.39646900000002</v>
      </c>
      <c r="F138" s="4">
        <v>253.6</v>
      </c>
      <c r="G138" s="4">
        <v>-3.2</v>
      </c>
      <c r="H138" s="4">
        <v>52.8</v>
      </c>
      <c r="J138" s="4">
        <v>3.67</v>
      </c>
      <c r="K138" s="4">
        <v>0.85860000000000003</v>
      </c>
      <c r="L138" s="4">
        <v>12.0357</v>
      </c>
      <c r="M138" s="4">
        <v>3.5799999999999998E-2</v>
      </c>
      <c r="N138" s="4">
        <v>217.74700000000001</v>
      </c>
      <c r="O138" s="4">
        <v>0</v>
      </c>
      <c r="P138" s="4">
        <v>217.7</v>
      </c>
      <c r="Q138" s="4">
        <v>168.72059999999999</v>
      </c>
      <c r="R138" s="4">
        <v>0</v>
      </c>
      <c r="S138" s="4">
        <v>168.7</v>
      </c>
      <c r="T138" s="4">
        <v>52.793199999999999</v>
      </c>
      <c r="W138" s="4">
        <v>0</v>
      </c>
      <c r="X138" s="4">
        <v>3.1528999999999998</v>
      </c>
      <c r="Y138" s="4">
        <v>11.8</v>
      </c>
      <c r="Z138" s="4">
        <v>856</v>
      </c>
      <c r="AA138" s="4">
        <v>867</v>
      </c>
      <c r="AB138" s="4">
        <v>857</v>
      </c>
      <c r="AC138" s="4">
        <v>76</v>
      </c>
      <c r="AD138" s="4">
        <v>13.18</v>
      </c>
      <c r="AE138" s="4">
        <v>0.3</v>
      </c>
      <c r="AF138" s="4">
        <v>982</v>
      </c>
      <c r="AG138" s="4">
        <v>-6</v>
      </c>
      <c r="AH138" s="4">
        <v>11</v>
      </c>
      <c r="AI138" s="4">
        <v>13</v>
      </c>
      <c r="AJ138" s="4">
        <v>120</v>
      </c>
      <c r="AK138" s="4">
        <v>118</v>
      </c>
      <c r="AL138" s="4">
        <v>4.9000000000000004</v>
      </c>
      <c r="AM138" s="4">
        <v>142</v>
      </c>
      <c r="AN138" s="4" t="s">
        <v>155</v>
      </c>
      <c r="AO138" s="4">
        <v>2</v>
      </c>
      <c r="AP138" s="5">
        <v>0.63012731481481488</v>
      </c>
      <c r="AQ138" s="4">
        <v>47.160750999999998</v>
      </c>
      <c r="AR138" s="4">
        <v>-88.490679</v>
      </c>
      <c r="AS138" s="4">
        <v>316.5</v>
      </c>
      <c r="AT138" s="4">
        <v>30</v>
      </c>
      <c r="AU138" s="4">
        <v>12</v>
      </c>
      <c r="AV138" s="4">
        <v>12</v>
      </c>
      <c r="AW138" s="4" t="s">
        <v>404</v>
      </c>
      <c r="AX138" s="4">
        <v>0.9</v>
      </c>
      <c r="AY138" s="4">
        <v>1.5</v>
      </c>
      <c r="AZ138" s="4">
        <v>1.7</v>
      </c>
      <c r="BA138" s="4">
        <v>11.154</v>
      </c>
      <c r="BB138" s="4">
        <v>12.03</v>
      </c>
      <c r="BC138" s="4">
        <v>1.08</v>
      </c>
      <c r="BD138" s="4">
        <v>16.462</v>
      </c>
      <c r="BE138" s="4">
        <v>2411.0320000000002</v>
      </c>
      <c r="BF138" s="4">
        <v>4.5590000000000002</v>
      </c>
      <c r="BG138" s="4">
        <v>4.5679999999999996</v>
      </c>
      <c r="BH138" s="4">
        <v>0</v>
      </c>
      <c r="BI138" s="4">
        <v>4.5679999999999996</v>
      </c>
      <c r="BJ138" s="4">
        <v>3.5390000000000001</v>
      </c>
      <c r="BK138" s="4">
        <v>0</v>
      </c>
      <c r="BL138" s="4">
        <v>3.5390000000000001</v>
      </c>
      <c r="BM138" s="4">
        <v>0.4385</v>
      </c>
      <c r="BQ138" s="4">
        <v>459.24299999999999</v>
      </c>
      <c r="BR138" s="4">
        <v>0.200768</v>
      </c>
      <c r="BS138" s="4">
        <v>-5</v>
      </c>
      <c r="BT138" s="4">
        <v>0.219</v>
      </c>
      <c r="BU138" s="4">
        <v>4.9062679999999999</v>
      </c>
      <c r="BV138" s="4">
        <v>4.4238</v>
      </c>
      <c r="BW138" s="4">
        <f t="shared" si="15"/>
        <v>1.2962360056</v>
      </c>
      <c r="BY138" s="4">
        <f t="shared" si="16"/>
        <v>9129.7527488709566</v>
      </c>
      <c r="BZ138" s="4">
        <f t="shared" si="17"/>
        <v>17.263372191701603</v>
      </c>
      <c r="CA138" s="4">
        <f t="shared" si="18"/>
        <v>13.4009813964536</v>
      </c>
      <c r="CB138" s="4">
        <f t="shared" si="19"/>
        <v>1.6604493761924002</v>
      </c>
    </row>
    <row r="139" spans="1:80" x14ac:dyDescent="0.25">
      <c r="A139" s="2">
        <v>42803</v>
      </c>
      <c r="B139" s="3">
        <v>0.42143314814814814</v>
      </c>
      <c r="C139" s="4">
        <v>13.8</v>
      </c>
      <c r="D139" s="4">
        <v>7.8700000000000006E-2</v>
      </c>
      <c r="E139" s="4">
        <v>786.87239399999999</v>
      </c>
      <c r="F139" s="4">
        <v>251.9</v>
      </c>
      <c r="G139" s="4">
        <v>1</v>
      </c>
      <c r="H139" s="4">
        <v>51.5</v>
      </c>
      <c r="J139" s="4">
        <v>4.33</v>
      </c>
      <c r="K139" s="4">
        <v>0.86009999999999998</v>
      </c>
      <c r="L139" s="4">
        <v>11.869899999999999</v>
      </c>
      <c r="M139" s="4">
        <v>6.7699999999999996E-2</v>
      </c>
      <c r="N139" s="4">
        <v>216.66130000000001</v>
      </c>
      <c r="O139" s="4">
        <v>0.88739999999999997</v>
      </c>
      <c r="P139" s="4">
        <v>217.5</v>
      </c>
      <c r="Q139" s="4">
        <v>167.8794</v>
      </c>
      <c r="R139" s="4">
        <v>0.68759999999999999</v>
      </c>
      <c r="S139" s="4">
        <v>168.6</v>
      </c>
      <c r="T139" s="4">
        <v>51.474800000000002</v>
      </c>
      <c r="W139" s="4">
        <v>0</v>
      </c>
      <c r="X139" s="4">
        <v>3.7244999999999999</v>
      </c>
      <c r="Y139" s="4">
        <v>11.7</v>
      </c>
      <c r="Z139" s="4">
        <v>858</v>
      </c>
      <c r="AA139" s="4">
        <v>869</v>
      </c>
      <c r="AB139" s="4">
        <v>858</v>
      </c>
      <c r="AC139" s="4">
        <v>76</v>
      </c>
      <c r="AD139" s="4">
        <v>13.18</v>
      </c>
      <c r="AE139" s="4">
        <v>0.3</v>
      </c>
      <c r="AF139" s="4">
        <v>982</v>
      </c>
      <c r="AG139" s="4">
        <v>-6</v>
      </c>
      <c r="AH139" s="4">
        <v>11</v>
      </c>
      <c r="AI139" s="4">
        <v>13</v>
      </c>
      <c r="AJ139" s="4">
        <v>120</v>
      </c>
      <c r="AK139" s="4">
        <v>118</v>
      </c>
      <c r="AL139" s="4">
        <v>4.7</v>
      </c>
      <c r="AM139" s="4">
        <v>142</v>
      </c>
      <c r="AN139" s="4" t="s">
        <v>155</v>
      </c>
      <c r="AO139" s="4">
        <v>2</v>
      </c>
      <c r="AP139" s="5">
        <v>0.63013888888888892</v>
      </c>
      <c r="AQ139" s="4">
        <v>47.160625000000003</v>
      </c>
      <c r="AR139" s="4">
        <v>-88.490667999999999</v>
      </c>
      <c r="AS139" s="4">
        <v>316.5</v>
      </c>
      <c r="AT139" s="4">
        <v>30.5</v>
      </c>
      <c r="AU139" s="4">
        <v>12</v>
      </c>
      <c r="AV139" s="4">
        <v>12</v>
      </c>
      <c r="AW139" s="4" t="s">
        <v>404</v>
      </c>
      <c r="AX139" s="4">
        <v>1.6808190000000001</v>
      </c>
      <c r="AY139" s="4">
        <v>1.0119880000000001</v>
      </c>
      <c r="AZ139" s="4">
        <v>2.3832170000000001</v>
      </c>
      <c r="BA139" s="4">
        <v>11.154</v>
      </c>
      <c r="BB139" s="4">
        <v>12.18</v>
      </c>
      <c r="BC139" s="4">
        <v>1.0900000000000001</v>
      </c>
      <c r="BD139" s="4">
        <v>16.262</v>
      </c>
      <c r="BE139" s="4">
        <v>2404.587</v>
      </c>
      <c r="BF139" s="4">
        <v>8.7260000000000009</v>
      </c>
      <c r="BG139" s="4">
        <v>4.5960000000000001</v>
      </c>
      <c r="BH139" s="4">
        <v>1.9E-2</v>
      </c>
      <c r="BI139" s="4">
        <v>4.6150000000000002</v>
      </c>
      <c r="BJ139" s="4">
        <v>3.5609999999999999</v>
      </c>
      <c r="BK139" s="4">
        <v>1.4999999999999999E-2</v>
      </c>
      <c r="BL139" s="4">
        <v>3.5760000000000001</v>
      </c>
      <c r="BM139" s="4">
        <v>0.43240000000000001</v>
      </c>
      <c r="BQ139" s="4">
        <v>548.60299999999995</v>
      </c>
      <c r="BR139" s="4">
        <v>0.17927799999999999</v>
      </c>
      <c r="BS139" s="4">
        <v>-5</v>
      </c>
      <c r="BT139" s="4">
        <v>0.216726</v>
      </c>
      <c r="BU139" s="4">
        <v>4.3811070000000001</v>
      </c>
      <c r="BV139" s="4">
        <v>4.3778649999999999</v>
      </c>
      <c r="BW139" s="4">
        <f t="shared" ref="BW139:BW148" si="20">BU139*0.2642</f>
        <v>1.1574884694000001</v>
      </c>
      <c r="BY139" s="4">
        <f t="shared" ref="BY139:BY150" si="21">BE139*$BU139*0.7718</f>
        <v>8130.7223174009869</v>
      </c>
      <c r="BZ139" s="4">
        <f t="shared" ref="BZ139:BZ150" si="22">BF139*$BU139*0.7718</f>
        <v>29.505558726567603</v>
      </c>
      <c r="CA139" s="4">
        <f t="shared" ref="CA139:CA150" si="23">BJ139*$BU139*0.7718</f>
        <v>12.0409459804386</v>
      </c>
      <c r="CB139" s="4">
        <f t="shared" ref="CB139:CB150" si="24">BM139*$BU139*0.7718</f>
        <v>1.4620907166362402</v>
      </c>
    </row>
    <row r="140" spans="1:80" x14ac:dyDescent="0.25">
      <c r="A140" s="2">
        <v>42803</v>
      </c>
      <c r="B140" s="3">
        <v>0.42144472222222223</v>
      </c>
      <c r="C140" s="4">
        <v>13.763</v>
      </c>
      <c r="D140" s="4">
        <v>3.3300000000000003E-2</v>
      </c>
      <c r="E140" s="4">
        <v>332.77730000000003</v>
      </c>
      <c r="F140" s="4">
        <v>313.5</v>
      </c>
      <c r="G140" s="4">
        <v>1.7</v>
      </c>
      <c r="H140" s="4">
        <v>48.6</v>
      </c>
      <c r="J140" s="4">
        <v>4.72</v>
      </c>
      <c r="K140" s="4">
        <v>0.8609</v>
      </c>
      <c r="L140" s="4">
        <v>11.848100000000001</v>
      </c>
      <c r="M140" s="4">
        <v>2.86E-2</v>
      </c>
      <c r="N140" s="4">
        <v>269.8596</v>
      </c>
      <c r="O140" s="4">
        <v>1.4782</v>
      </c>
      <c r="P140" s="4">
        <v>271.3</v>
      </c>
      <c r="Q140" s="4">
        <v>209.1</v>
      </c>
      <c r="R140" s="4">
        <v>1.1454</v>
      </c>
      <c r="S140" s="4">
        <v>210.2</v>
      </c>
      <c r="T140" s="4">
        <v>48.602499999999999</v>
      </c>
      <c r="W140" s="4">
        <v>0</v>
      </c>
      <c r="X140" s="4">
        <v>4.0598999999999998</v>
      </c>
      <c r="Y140" s="4">
        <v>11.8</v>
      </c>
      <c r="Z140" s="4">
        <v>857</v>
      </c>
      <c r="AA140" s="4">
        <v>868</v>
      </c>
      <c r="AB140" s="4">
        <v>859</v>
      </c>
      <c r="AC140" s="4">
        <v>76</v>
      </c>
      <c r="AD140" s="4">
        <v>13.18</v>
      </c>
      <c r="AE140" s="4">
        <v>0.3</v>
      </c>
      <c r="AF140" s="4">
        <v>982</v>
      </c>
      <c r="AG140" s="4">
        <v>-6</v>
      </c>
      <c r="AH140" s="4">
        <v>11</v>
      </c>
      <c r="AI140" s="4">
        <v>13</v>
      </c>
      <c r="AJ140" s="4">
        <v>120</v>
      </c>
      <c r="AK140" s="4">
        <v>118</v>
      </c>
      <c r="AL140" s="4">
        <v>4.5</v>
      </c>
      <c r="AM140" s="4">
        <v>142</v>
      </c>
      <c r="AN140" s="4" t="s">
        <v>155</v>
      </c>
      <c r="AO140" s="4">
        <v>2</v>
      </c>
      <c r="AP140" s="5">
        <v>0.63015046296296295</v>
      </c>
      <c r="AQ140" s="4">
        <v>47.160505000000001</v>
      </c>
      <c r="AR140" s="4">
        <v>-88.490674999999996</v>
      </c>
      <c r="AS140" s="4">
        <v>316.3</v>
      </c>
      <c r="AT140" s="4">
        <v>30.2</v>
      </c>
      <c r="AU140" s="4">
        <v>12</v>
      </c>
      <c r="AV140" s="4">
        <v>12</v>
      </c>
      <c r="AW140" s="4" t="s">
        <v>404</v>
      </c>
      <c r="AX140" s="4">
        <v>2.3818359999999998</v>
      </c>
      <c r="AY140" s="4">
        <v>1</v>
      </c>
      <c r="AZ140" s="4">
        <v>3.081836</v>
      </c>
      <c r="BA140" s="4">
        <v>11.154</v>
      </c>
      <c r="BB140" s="4">
        <v>12.25</v>
      </c>
      <c r="BC140" s="4">
        <v>1.1000000000000001</v>
      </c>
      <c r="BD140" s="4">
        <v>16.158999999999999</v>
      </c>
      <c r="BE140" s="4">
        <v>2412.56</v>
      </c>
      <c r="BF140" s="4">
        <v>3.7130000000000001</v>
      </c>
      <c r="BG140" s="4">
        <v>5.7539999999999996</v>
      </c>
      <c r="BH140" s="4">
        <v>3.2000000000000001E-2</v>
      </c>
      <c r="BI140" s="4">
        <v>5.7859999999999996</v>
      </c>
      <c r="BJ140" s="4">
        <v>4.4589999999999996</v>
      </c>
      <c r="BK140" s="4">
        <v>2.4E-2</v>
      </c>
      <c r="BL140" s="4">
        <v>4.4829999999999997</v>
      </c>
      <c r="BM140" s="4">
        <v>0.41039999999999999</v>
      </c>
      <c r="BQ140" s="4">
        <v>601.101</v>
      </c>
      <c r="BR140" s="4">
        <v>0.19986799999999999</v>
      </c>
      <c r="BS140" s="4">
        <v>-5</v>
      </c>
      <c r="BT140" s="4">
        <v>0.219032</v>
      </c>
      <c r="BU140" s="4">
        <v>4.8842739999999996</v>
      </c>
      <c r="BV140" s="4">
        <v>4.4244459999999997</v>
      </c>
      <c r="BW140" s="4">
        <f t="shared" si="20"/>
        <v>1.2904251907999997</v>
      </c>
      <c r="BY140" s="4">
        <f t="shared" si="21"/>
        <v>9094.5856300553914</v>
      </c>
      <c r="BZ140" s="4">
        <f t="shared" si="22"/>
        <v>13.996831765591599</v>
      </c>
      <c r="CA140" s="4">
        <f t="shared" si="23"/>
        <v>16.809015039798798</v>
      </c>
      <c r="CB140" s="4">
        <f t="shared" si="24"/>
        <v>1.5470777690812798</v>
      </c>
    </row>
    <row r="141" spans="1:80" x14ac:dyDescent="0.25">
      <c r="A141" s="2">
        <v>42803</v>
      </c>
      <c r="B141" s="3">
        <v>0.42145629629629627</v>
      </c>
      <c r="C141" s="4">
        <v>14.137</v>
      </c>
      <c r="D141" s="4">
        <v>2.12E-2</v>
      </c>
      <c r="E141" s="4">
        <v>212.398968</v>
      </c>
      <c r="F141" s="4">
        <v>307</v>
      </c>
      <c r="G141" s="4">
        <v>-1.6</v>
      </c>
      <c r="H141" s="4">
        <v>38.1</v>
      </c>
      <c r="J141" s="4">
        <v>4.7300000000000004</v>
      </c>
      <c r="K141" s="4">
        <v>0.85770000000000002</v>
      </c>
      <c r="L141" s="4">
        <v>12.124700000000001</v>
      </c>
      <c r="M141" s="4">
        <v>1.8200000000000001E-2</v>
      </c>
      <c r="N141" s="4">
        <v>263.3372</v>
      </c>
      <c r="O141" s="4">
        <v>0</v>
      </c>
      <c r="P141" s="4">
        <v>263.3</v>
      </c>
      <c r="Q141" s="4">
        <v>204.0461</v>
      </c>
      <c r="R141" s="4">
        <v>0</v>
      </c>
      <c r="S141" s="4">
        <v>204</v>
      </c>
      <c r="T141" s="4">
        <v>38.067999999999998</v>
      </c>
      <c r="W141" s="4">
        <v>0</v>
      </c>
      <c r="X141" s="4">
        <v>4.0549999999999997</v>
      </c>
      <c r="Y141" s="4">
        <v>11.8</v>
      </c>
      <c r="Z141" s="4">
        <v>857</v>
      </c>
      <c r="AA141" s="4">
        <v>867</v>
      </c>
      <c r="AB141" s="4">
        <v>857</v>
      </c>
      <c r="AC141" s="4">
        <v>76</v>
      </c>
      <c r="AD141" s="4">
        <v>13.18</v>
      </c>
      <c r="AE141" s="4">
        <v>0.3</v>
      </c>
      <c r="AF141" s="4">
        <v>982</v>
      </c>
      <c r="AG141" s="4">
        <v>-6</v>
      </c>
      <c r="AH141" s="4">
        <v>11</v>
      </c>
      <c r="AI141" s="4">
        <v>13</v>
      </c>
      <c r="AJ141" s="4">
        <v>120.8</v>
      </c>
      <c r="AK141" s="4">
        <v>118.8</v>
      </c>
      <c r="AL141" s="4">
        <v>4.5999999999999996</v>
      </c>
      <c r="AM141" s="4">
        <v>142</v>
      </c>
      <c r="AN141" s="4" t="s">
        <v>155</v>
      </c>
      <c r="AO141" s="4">
        <v>2</v>
      </c>
      <c r="AP141" s="5">
        <v>0.63016203703703699</v>
      </c>
      <c r="AQ141" s="4">
        <v>47.160387999999998</v>
      </c>
      <c r="AR141" s="4">
        <v>-88.490679999999998</v>
      </c>
      <c r="AS141" s="4">
        <v>315.60000000000002</v>
      </c>
      <c r="AT141" s="4">
        <v>29.6</v>
      </c>
      <c r="AU141" s="4">
        <v>12</v>
      </c>
      <c r="AV141" s="4">
        <v>12</v>
      </c>
      <c r="AW141" s="4" t="s">
        <v>404</v>
      </c>
      <c r="AX141" s="4">
        <v>2.0107889999999999</v>
      </c>
      <c r="AY141" s="4">
        <v>1.1946049999999999</v>
      </c>
      <c r="AZ141" s="4">
        <v>3.1973029999999998</v>
      </c>
      <c r="BA141" s="4">
        <v>11.154</v>
      </c>
      <c r="BB141" s="4">
        <v>11.96</v>
      </c>
      <c r="BC141" s="4">
        <v>1.07</v>
      </c>
      <c r="BD141" s="4">
        <v>16.594000000000001</v>
      </c>
      <c r="BE141" s="4">
        <v>2414.8200000000002</v>
      </c>
      <c r="BF141" s="4">
        <v>2.3090000000000002</v>
      </c>
      <c r="BG141" s="4">
        <v>5.492</v>
      </c>
      <c r="BH141" s="4">
        <v>0</v>
      </c>
      <c r="BI141" s="4">
        <v>5.492</v>
      </c>
      <c r="BJ141" s="4">
        <v>4.2560000000000002</v>
      </c>
      <c r="BK141" s="4">
        <v>0</v>
      </c>
      <c r="BL141" s="4">
        <v>4.2560000000000002</v>
      </c>
      <c r="BM141" s="4">
        <v>0.31440000000000001</v>
      </c>
      <c r="BQ141" s="4">
        <v>587.22299999999996</v>
      </c>
      <c r="BR141" s="4">
        <v>0.21479000000000001</v>
      </c>
      <c r="BS141" s="4">
        <v>-5</v>
      </c>
      <c r="BT141" s="4">
        <v>0.22075800000000001</v>
      </c>
      <c r="BU141" s="4">
        <v>5.2489309999999998</v>
      </c>
      <c r="BV141" s="4">
        <v>4.4593119999999997</v>
      </c>
      <c r="BW141" s="4">
        <f t="shared" si="20"/>
        <v>1.3867675702</v>
      </c>
      <c r="BY141" s="4">
        <f t="shared" si="21"/>
        <v>9782.7375416167561</v>
      </c>
      <c r="BZ141" s="4">
        <f t="shared" si="22"/>
        <v>9.3540474998522019</v>
      </c>
      <c r="CA141" s="4">
        <f t="shared" si="23"/>
        <v>17.241587769324799</v>
      </c>
      <c r="CB141" s="4">
        <f t="shared" si="24"/>
        <v>1.2736736829595201</v>
      </c>
    </row>
    <row r="142" spans="1:80" x14ac:dyDescent="0.25">
      <c r="A142" s="2">
        <v>42803</v>
      </c>
      <c r="B142" s="3">
        <v>0.42146787037037042</v>
      </c>
      <c r="C142" s="4">
        <v>14.313000000000001</v>
      </c>
      <c r="D142" s="4">
        <v>0.26440000000000002</v>
      </c>
      <c r="E142" s="4">
        <v>2643.7267579999998</v>
      </c>
      <c r="F142" s="4">
        <v>285.5</v>
      </c>
      <c r="G142" s="4">
        <v>-1.6</v>
      </c>
      <c r="H142" s="4">
        <v>39.9</v>
      </c>
      <c r="J142" s="4">
        <v>4.49</v>
      </c>
      <c r="K142" s="4">
        <v>0.85370000000000001</v>
      </c>
      <c r="L142" s="4">
        <v>12.2189</v>
      </c>
      <c r="M142" s="4">
        <v>0.22570000000000001</v>
      </c>
      <c r="N142" s="4">
        <v>243.6961</v>
      </c>
      <c r="O142" s="4">
        <v>0</v>
      </c>
      <c r="P142" s="4">
        <v>243.7</v>
      </c>
      <c r="Q142" s="4">
        <v>188.8272</v>
      </c>
      <c r="R142" s="4">
        <v>0</v>
      </c>
      <c r="S142" s="4">
        <v>188.8</v>
      </c>
      <c r="T142" s="4">
        <v>39.902799999999999</v>
      </c>
      <c r="W142" s="4">
        <v>0</v>
      </c>
      <c r="X142" s="4">
        <v>3.8288000000000002</v>
      </c>
      <c r="Y142" s="4">
        <v>11.8</v>
      </c>
      <c r="Z142" s="4">
        <v>856</v>
      </c>
      <c r="AA142" s="4">
        <v>869</v>
      </c>
      <c r="AB142" s="4">
        <v>858</v>
      </c>
      <c r="AC142" s="4">
        <v>76</v>
      </c>
      <c r="AD142" s="4">
        <v>13.18</v>
      </c>
      <c r="AE142" s="4">
        <v>0.3</v>
      </c>
      <c r="AF142" s="4">
        <v>982</v>
      </c>
      <c r="AG142" s="4">
        <v>-6</v>
      </c>
      <c r="AH142" s="4">
        <v>11</v>
      </c>
      <c r="AI142" s="4">
        <v>13</v>
      </c>
      <c r="AJ142" s="4">
        <v>121</v>
      </c>
      <c r="AK142" s="4">
        <v>119</v>
      </c>
      <c r="AL142" s="4">
        <v>4.8</v>
      </c>
      <c r="AM142" s="4">
        <v>142</v>
      </c>
      <c r="AN142" s="4" t="s">
        <v>155</v>
      </c>
      <c r="AO142" s="4">
        <v>2</v>
      </c>
      <c r="AP142" s="5">
        <v>0.63017361111111114</v>
      </c>
      <c r="AQ142" s="4">
        <v>47.160276000000003</v>
      </c>
      <c r="AR142" s="4">
        <v>-88.490677000000005</v>
      </c>
      <c r="AS142" s="4">
        <v>315.2</v>
      </c>
      <c r="AT142" s="4">
        <v>28.5</v>
      </c>
      <c r="AU142" s="4">
        <v>12</v>
      </c>
      <c r="AV142" s="4">
        <v>12</v>
      </c>
      <c r="AW142" s="4" t="s">
        <v>404</v>
      </c>
      <c r="AX142" s="4">
        <v>2.0972029999999999</v>
      </c>
      <c r="AY142" s="4">
        <v>1.394406</v>
      </c>
      <c r="AZ142" s="4">
        <v>3.2</v>
      </c>
      <c r="BA142" s="4">
        <v>11.154</v>
      </c>
      <c r="BB142" s="4">
        <v>11.61</v>
      </c>
      <c r="BC142" s="4">
        <v>1.04</v>
      </c>
      <c r="BD142" s="4">
        <v>17.138999999999999</v>
      </c>
      <c r="BE142" s="4">
        <v>2374.373</v>
      </c>
      <c r="BF142" s="4">
        <v>27.913</v>
      </c>
      <c r="BG142" s="4">
        <v>4.9589999999999996</v>
      </c>
      <c r="BH142" s="4">
        <v>0</v>
      </c>
      <c r="BI142" s="4">
        <v>4.9589999999999996</v>
      </c>
      <c r="BJ142" s="4">
        <v>3.843</v>
      </c>
      <c r="BK142" s="4">
        <v>0</v>
      </c>
      <c r="BL142" s="4">
        <v>3.843</v>
      </c>
      <c r="BM142" s="4">
        <v>0.32150000000000001</v>
      </c>
      <c r="BQ142" s="4">
        <v>540.97400000000005</v>
      </c>
      <c r="BR142" s="4">
        <v>0.27360800000000002</v>
      </c>
      <c r="BS142" s="4">
        <v>-5</v>
      </c>
      <c r="BT142" s="4">
        <v>0.223274</v>
      </c>
      <c r="BU142" s="4">
        <v>6.6862950000000003</v>
      </c>
      <c r="BV142" s="4">
        <v>4.510135</v>
      </c>
      <c r="BW142" s="4">
        <f t="shared" si="20"/>
        <v>1.7665191390000001</v>
      </c>
      <c r="BY142" s="4">
        <f t="shared" si="21"/>
        <v>12252.910269859414</v>
      </c>
      <c r="BZ142" s="4">
        <f t="shared" si="22"/>
        <v>144.04454749215301</v>
      </c>
      <c r="CA142" s="4">
        <f t="shared" si="23"/>
        <v>19.831734174483003</v>
      </c>
      <c r="CB142" s="4">
        <f t="shared" si="24"/>
        <v>1.6590951176415003</v>
      </c>
    </row>
    <row r="143" spans="1:80" x14ac:dyDescent="0.25">
      <c r="A143" s="2">
        <v>42803</v>
      </c>
      <c r="B143" s="3">
        <v>0.42147944444444446</v>
      </c>
      <c r="C143" s="4">
        <v>14.157</v>
      </c>
      <c r="D143" s="4">
        <v>0.4677</v>
      </c>
      <c r="E143" s="4">
        <v>4676.553191</v>
      </c>
      <c r="F143" s="4">
        <v>226.3</v>
      </c>
      <c r="G143" s="4">
        <v>-1.5</v>
      </c>
      <c r="H143" s="4">
        <v>61.5</v>
      </c>
      <c r="J143" s="4">
        <v>4.05</v>
      </c>
      <c r="K143" s="4">
        <v>0.85299999999999998</v>
      </c>
      <c r="L143" s="4">
        <v>12.0764</v>
      </c>
      <c r="M143" s="4">
        <v>0.39889999999999998</v>
      </c>
      <c r="N143" s="4">
        <v>193.07579999999999</v>
      </c>
      <c r="O143" s="4">
        <v>0</v>
      </c>
      <c r="P143" s="4">
        <v>193.1</v>
      </c>
      <c r="Q143" s="4">
        <v>149.60419999999999</v>
      </c>
      <c r="R143" s="4">
        <v>0</v>
      </c>
      <c r="S143" s="4">
        <v>149.6</v>
      </c>
      <c r="T143" s="4">
        <v>61.497300000000003</v>
      </c>
      <c r="W143" s="4">
        <v>0</v>
      </c>
      <c r="X143" s="4">
        <v>3.4557000000000002</v>
      </c>
      <c r="Y143" s="4">
        <v>11.9</v>
      </c>
      <c r="Z143" s="4">
        <v>854</v>
      </c>
      <c r="AA143" s="4">
        <v>867</v>
      </c>
      <c r="AB143" s="4">
        <v>854</v>
      </c>
      <c r="AC143" s="4">
        <v>76</v>
      </c>
      <c r="AD143" s="4">
        <v>13.18</v>
      </c>
      <c r="AE143" s="4">
        <v>0.3</v>
      </c>
      <c r="AF143" s="4">
        <v>982</v>
      </c>
      <c r="AG143" s="4">
        <v>-6</v>
      </c>
      <c r="AH143" s="4">
        <v>11</v>
      </c>
      <c r="AI143" s="4">
        <v>13</v>
      </c>
      <c r="AJ143" s="4">
        <v>121</v>
      </c>
      <c r="AK143" s="4">
        <v>119</v>
      </c>
      <c r="AL143" s="4">
        <v>5.0999999999999996</v>
      </c>
      <c r="AM143" s="4">
        <v>142</v>
      </c>
      <c r="AN143" s="4" t="s">
        <v>155</v>
      </c>
      <c r="AO143" s="4">
        <v>2</v>
      </c>
      <c r="AP143" s="5">
        <v>0.63018518518518518</v>
      </c>
      <c r="AQ143" s="4">
        <v>47.160162999999997</v>
      </c>
      <c r="AR143" s="4">
        <v>-88.490667000000002</v>
      </c>
      <c r="AS143" s="4">
        <v>315</v>
      </c>
      <c r="AT143" s="4">
        <v>28.8</v>
      </c>
      <c r="AU143" s="4">
        <v>12</v>
      </c>
      <c r="AV143" s="4">
        <v>12</v>
      </c>
      <c r="AW143" s="4" t="s">
        <v>404</v>
      </c>
      <c r="AX143" s="4">
        <v>1.323177</v>
      </c>
      <c r="AY143" s="4">
        <v>1.4971030000000001</v>
      </c>
      <c r="AZ143" s="4">
        <v>2.714486</v>
      </c>
      <c r="BA143" s="4">
        <v>11.154</v>
      </c>
      <c r="BB143" s="4">
        <v>11.55</v>
      </c>
      <c r="BC143" s="4">
        <v>1.04</v>
      </c>
      <c r="BD143" s="4">
        <v>17.227</v>
      </c>
      <c r="BE143" s="4">
        <v>2340.471</v>
      </c>
      <c r="BF143" s="4">
        <v>49.209000000000003</v>
      </c>
      <c r="BG143" s="4">
        <v>3.919</v>
      </c>
      <c r="BH143" s="4">
        <v>0</v>
      </c>
      <c r="BI143" s="4">
        <v>3.919</v>
      </c>
      <c r="BJ143" s="4">
        <v>3.036</v>
      </c>
      <c r="BK143" s="4">
        <v>0</v>
      </c>
      <c r="BL143" s="4">
        <v>3.036</v>
      </c>
      <c r="BM143" s="4">
        <v>0.49419999999999997</v>
      </c>
      <c r="BQ143" s="4">
        <v>486.96699999999998</v>
      </c>
      <c r="BR143" s="4">
        <v>0.33217400000000002</v>
      </c>
      <c r="BS143" s="4">
        <v>-5</v>
      </c>
      <c r="BT143" s="4">
        <v>0.226274</v>
      </c>
      <c r="BU143" s="4">
        <v>8.117502</v>
      </c>
      <c r="BV143" s="4">
        <v>4.570735</v>
      </c>
      <c r="BW143" s="4">
        <f t="shared" si="20"/>
        <v>2.1446440284000001</v>
      </c>
      <c r="BY143" s="4">
        <f t="shared" si="21"/>
        <v>14663.256878492535</v>
      </c>
      <c r="BZ143" s="4">
        <f t="shared" si="22"/>
        <v>308.29871753751246</v>
      </c>
      <c r="CA143" s="4">
        <f t="shared" si="23"/>
        <v>19.020807300369601</v>
      </c>
      <c r="CB143" s="4">
        <f t="shared" si="24"/>
        <v>3.0962065111471202</v>
      </c>
    </row>
    <row r="144" spans="1:80" x14ac:dyDescent="0.25">
      <c r="A144" s="2">
        <v>42803</v>
      </c>
      <c r="B144" s="3">
        <v>0.4214910185185185</v>
      </c>
      <c r="C144" s="4">
        <v>14.18</v>
      </c>
      <c r="D144" s="4">
        <v>0.48430000000000001</v>
      </c>
      <c r="E144" s="4">
        <v>4843.1836730000005</v>
      </c>
      <c r="F144" s="4">
        <v>211.3</v>
      </c>
      <c r="G144" s="4">
        <v>-1.6</v>
      </c>
      <c r="H144" s="4">
        <v>84.5</v>
      </c>
      <c r="J144" s="4">
        <v>3.45</v>
      </c>
      <c r="K144" s="4">
        <v>0.85270000000000001</v>
      </c>
      <c r="L144" s="4">
        <v>12.091100000000001</v>
      </c>
      <c r="M144" s="4">
        <v>0.41299999999999998</v>
      </c>
      <c r="N144" s="4">
        <v>180.1619</v>
      </c>
      <c r="O144" s="4">
        <v>0</v>
      </c>
      <c r="P144" s="4">
        <v>180.2</v>
      </c>
      <c r="Q144" s="4">
        <v>139.59790000000001</v>
      </c>
      <c r="R144" s="4">
        <v>0</v>
      </c>
      <c r="S144" s="4">
        <v>139.6</v>
      </c>
      <c r="T144" s="4">
        <v>84.532899999999998</v>
      </c>
      <c r="W144" s="4">
        <v>0</v>
      </c>
      <c r="X144" s="4">
        <v>2.9413</v>
      </c>
      <c r="Y144" s="4">
        <v>11.8</v>
      </c>
      <c r="Z144" s="4">
        <v>855</v>
      </c>
      <c r="AA144" s="4">
        <v>868</v>
      </c>
      <c r="AB144" s="4">
        <v>855</v>
      </c>
      <c r="AC144" s="4">
        <v>76</v>
      </c>
      <c r="AD144" s="4">
        <v>13.18</v>
      </c>
      <c r="AE144" s="4">
        <v>0.3</v>
      </c>
      <c r="AF144" s="4">
        <v>982</v>
      </c>
      <c r="AG144" s="4">
        <v>-6</v>
      </c>
      <c r="AH144" s="4">
        <v>11</v>
      </c>
      <c r="AI144" s="4">
        <v>13</v>
      </c>
      <c r="AJ144" s="4">
        <v>121</v>
      </c>
      <c r="AK144" s="4">
        <v>119</v>
      </c>
      <c r="AL144" s="4">
        <v>5.2</v>
      </c>
      <c r="AM144" s="4">
        <v>142</v>
      </c>
      <c r="AN144" s="4" t="s">
        <v>155</v>
      </c>
      <c r="AO144" s="4">
        <v>2</v>
      </c>
      <c r="AP144" s="5">
        <v>0.63019675925925933</v>
      </c>
      <c r="AQ144" s="4">
        <v>47.160051000000003</v>
      </c>
      <c r="AR144" s="4">
        <v>-88.490639000000002</v>
      </c>
      <c r="AS144" s="4">
        <v>315</v>
      </c>
      <c r="AT144" s="4">
        <v>28.5</v>
      </c>
      <c r="AU144" s="4">
        <v>12</v>
      </c>
      <c r="AV144" s="4">
        <v>11</v>
      </c>
      <c r="AW144" s="4" t="s">
        <v>418</v>
      </c>
      <c r="AX144" s="4">
        <v>1.4940059999999999</v>
      </c>
      <c r="AY144" s="4">
        <v>1.014985</v>
      </c>
      <c r="AZ144" s="4">
        <v>2.7970030000000001</v>
      </c>
      <c r="BA144" s="4">
        <v>11.154</v>
      </c>
      <c r="BB144" s="4">
        <v>11.52</v>
      </c>
      <c r="BC144" s="4">
        <v>1.03</v>
      </c>
      <c r="BD144" s="4">
        <v>17.276</v>
      </c>
      <c r="BE144" s="4">
        <v>2337.4870000000001</v>
      </c>
      <c r="BF144" s="4">
        <v>50.814</v>
      </c>
      <c r="BG144" s="4">
        <v>3.6469999999999998</v>
      </c>
      <c r="BH144" s="4">
        <v>0</v>
      </c>
      <c r="BI144" s="4">
        <v>3.6469999999999998</v>
      </c>
      <c r="BJ144" s="4">
        <v>2.8260000000000001</v>
      </c>
      <c r="BK144" s="4">
        <v>0</v>
      </c>
      <c r="BL144" s="4">
        <v>2.8260000000000001</v>
      </c>
      <c r="BM144" s="4">
        <v>0.67759999999999998</v>
      </c>
      <c r="BQ144" s="4">
        <v>413.447</v>
      </c>
      <c r="BR144" s="4">
        <v>0.38361899999999999</v>
      </c>
      <c r="BS144" s="4">
        <v>-5</v>
      </c>
      <c r="BT144" s="4">
        <v>0.22472800000000001</v>
      </c>
      <c r="BU144" s="4">
        <v>9.3746980000000004</v>
      </c>
      <c r="BV144" s="4">
        <v>4.5395110000000001</v>
      </c>
      <c r="BW144" s="4">
        <f t="shared" si="20"/>
        <v>2.4767952115999998</v>
      </c>
      <c r="BY144" s="4">
        <f t="shared" si="21"/>
        <v>16912.634544490091</v>
      </c>
      <c r="BZ144" s="4">
        <f t="shared" si="22"/>
        <v>367.65920483994961</v>
      </c>
      <c r="CA144" s="4">
        <f t="shared" si="23"/>
        <v>20.447217555746402</v>
      </c>
      <c r="CB144" s="4">
        <f t="shared" si="24"/>
        <v>4.9027015625526404</v>
      </c>
    </row>
    <row r="145" spans="1:80" x14ac:dyDescent="0.25">
      <c r="A145" s="2">
        <v>42803</v>
      </c>
      <c r="B145" s="3">
        <v>0.4215025925925926</v>
      </c>
      <c r="C145" s="4">
        <v>14.18</v>
      </c>
      <c r="D145" s="4">
        <v>0.35589999999999999</v>
      </c>
      <c r="E145" s="4">
        <v>3559</v>
      </c>
      <c r="F145" s="4">
        <v>192.4</v>
      </c>
      <c r="G145" s="4">
        <v>-7</v>
      </c>
      <c r="H145" s="4">
        <v>100.7</v>
      </c>
      <c r="J145" s="4">
        <v>2.87</v>
      </c>
      <c r="K145" s="4">
        <v>0.85389999999999999</v>
      </c>
      <c r="L145" s="4">
        <v>12.1089</v>
      </c>
      <c r="M145" s="4">
        <v>0.3039</v>
      </c>
      <c r="N145" s="4">
        <v>164.29859999999999</v>
      </c>
      <c r="O145" s="4">
        <v>0</v>
      </c>
      <c r="P145" s="4">
        <v>164.3</v>
      </c>
      <c r="Q145" s="4">
        <v>127.30629999999999</v>
      </c>
      <c r="R145" s="4">
        <v>0</v>
      </c>
      <c r="S145" s="4">
        <v>127.3</v>
      </c>
      <c r="T145" s="4">
        <v>100.7315</v>
      </c>
      <c r="W145" s="4">
        <v>0</v>
      </c>
      <c r="X145" s="4">
        <v>2.4508000000000001</v>
      </c>
      <c r="Y145" s="4">
        <v>11.9</v>
      </c>
      <c r="Z145" s="4">
        <v>854</v>
      </c>
      <c r="AA145" s="4">
        <v>868</v>
      </c>
      <c r="AB145" s="4">
        <v>857</v>
      </c>
      <c r="AC145" s="4">
        <v>76</v>
      </c>
      <c r="AD145" s="4">
        <v>13.18</v>
      </c>
      <c r="AE145" s="4">
        <v>0.3</v>
      </c>
      <c r="AF145" s="4">
        <v>982</v>
      </c>
      <c r="AG145" s="4">
        <v>-6</v>
      </c>
      <c r="AH145" s="4">
        <v>11.757758000000001</v>
      </c>
      <c r="AI145" s="4">
        <v>13</v>
      </c>
      <c r="AJ145" s="4">
        <v>121</v>
      </c>
      <c r="AK145" s="4">
        <v>118.2</v>
      </c>
      <c r="AL145" s="4">
        <v>5</v>
      </c>
      <c r="AM145" s="4">
        <v>142</v>
      </c>
      <c r="AN145" s="4" t="s">
        <v>155</v>
      </c>
      <c r="AO145" s="4">
        <v>2</v>
      </c>
      <c r="AP145" s="5">
        <v>0.63020833333333337</v>
      </c>
      <c r="AQ145" s="4">
        <v>47.159936999999999</v>
      </c>
      <c r="AR145" s="4">
        <v>-88.490589</v>
      </c>
      <c r="AS145" s="4">
        <v>315</v>
      </c>
      <c r="AT145" s="4">
        <v>29.9</v>
      </c>
      <c r="AU145" s="4">
        <v>12</v>
      </c>
      <c r="AV145" s="4">
        <v>11</v>
      </c>
      <c r="AW145" s="4" t="s">
        <v>418</v>
      </c>
      <c r="AX145" s="4">
        <v>1.3061940000000001</v>
      </c>
      <c r="AY145" s="4">
        <v>1.096903</v>
      </c>
      <c r="AZ145" s="4">
        <v>2.6061939999999999</v>
      </c>
      <c r="BA145" s="4">
        <v>11.154</v>
      </c>
      <c r="BB145" s="4">
        <v>11.62</v>
      </c>
      <c r="BC145" s="4">
        <v>1.04</v>
      </c>
      <c r="BD145" s="4">
        <v>17.103999999999999</v>
      </c>
      <c r="BE145" s="4">
        <v>2357.8760000000002</v>
      </c>
      <c r="BF145" s="4">
        <v>37.665999999999997</v>
      </c>
      <c r="BG145" s="4">
        <v>3.35</v>
      </c>
      <c r="BH145" s="4">
        <v>0</v>
      </c>
      <c r="BI145" s="4">
        <v>3.35</v>
      </c>
      <c r="BJ145" s="4">
        <v>2.5960000000000001</v>
      </c>
      <c r="BK145" s="4">
        <v>0</v>
      </c>
      <c r="BL145" s="4">
        <v>2.5960000000000001</v>
      </c>
      <c r="BM145" s="4">
        <v>0.81330000000000002</v>
      </c>
      <c r="BQ145" s="4">
        <v>346.99700000000001</v>
      </c>
      <c r="BR145" s="4">
        <v>0.359628</v>
      </c>
      <c r="BS145" s="4">
        <v>-5</v>
      </c>
      <c r="BT145" s="4">
        <v>0.226273</v>
      </c>
      <c r="BU145" s="4">
        <v>8.7883999999999993</v>
      </c>
      <c r="BV145" s="4">
        <v>4.5707199999999997</v>
      </c>
      <c r="BW145" s="4">
        <f t="shared" si="20"/>
        <v>2.3218952799999997</v>
      </c>
      <c r="BY145" s="4">
        <f t="shared" si="21"/>
        <v>15993.206750957121</v>
      </c>
      <c r="BZ145" s="4">
        <f t="shared" si="22"/>
        <v>255.48422626191999</v>
      </c>
      <c r="CA145" s="4">
        <f t="shared" si="23"/>
        <v>17.608374963519999</v>
      </c>
      <c r="CB145" s="4">
        <f t="shared" si="24"/>
        <v>5.5165220946959996</v>
      </c>
    </row>
    <row r="146" spans="1:80" x14ac:dyDescent="0.25">
      <c r="A146" s="2">
        <v>42803</v>
      </c>
      <c r="B146" s="3">
        <v>0.42151416666666663</v>
      </c>
      <c r="C146" s="4">
        <v>14.121</v>
      </c>
      <c r="D146" s="4">
        <v>0.2661</v>
      </c>
      <c r="E146" s="4">
        <v>2661</v>
      </c>
      <c r="F146" s="4">
        <v>174.8</v>
      </c>
      <c r="G146" s="4">
        <v>-8.1999999999999993</v>
      </c>
      <c r="H146" s="4">
        <v>106.5</v>
      </c>
      <c r="J146" s="4">
        <v>2.27</v>
      </c>
      <c r="K146" s="4">
        <v>0.85529999999999995</v>
      </c>
      <c r="L146" s="4">
        <v>12.0777</v>
      </c>
      <c r="M146" s="4">
        <v>0.2276</v>
      </c>
      <c r="N146" s="4">
        <v>149.50739999999999</v>
      </c>
      <c r="O146" s="4">
        <v>0</v>
      </c>
      <c r="P146" s="4">
        <v>149.5</v>
      </c>
      <c r="Q146" s="4">
        <v>115.84529999999999</v>
      </c>
      <c r="R146" s="4">
        <v>0</v>
      </c>
      <c r="S146" s="4">
        <v>115.8</v>
      </c>
      <c r="T146" s="4">
        <v>106.4623</v>
      </c>
      <c r="W146" s="4">
        <v>0</v>
      </c>
      <c r="X146" s="4">
        <v>1.9394</v>
      </c>
      <c r="Y146" s="4">
        <v>11.8</v>
      </c>
      <c r="Z146" s="4">
        <v>854</v>
      </c>
      <c r="AA146" s="4">
        <v>868</v>
      </c>
      <c r="AB146" s="4">
        <v>856</v>
      </c>
      <c r="AC146" s="4">
        <v>76</v>
      </c>
      <c r="AD146" s="4">
        <v>13.18</v>
      </c>
      <c r="AE146" s="4">
        <v>0.3</v>
      </c>
      <c r="AF146" s="4">
        <v>982</v>
      </c>
      <c r="AG146" s="4">
        <v>-6</v>
      </c>
      <c r="AH146" s="4">
        <v>11.242000000000001</v>
      </c>
      <c r="AI146" s="4">
        <v>13</v>
      </c>
      <c r="AJ146" s="4">
        <v>121</v>
      </c>
      <c r="AK146" s="4">
        <v>118.8</v>
      </c>
      <c r="AL146" s="4">
        <v>4.8</v>
      </c>
      <c r="AM146" s="4">
        <v>142</v>
      </c>
      <c r="AN146" s="4" t="s">
        <v>155</v>
      </c>
      <c r="AO146" s="4">
        <v>2</v>
      </c>
      <c r="AP146" s="5">
        <v>0.63021990740740741</v>
      </c>
      <c r="AQ146" s="4">
        <v>47.159812000000002</v>
      </c>
      <c r="AR146" s="4">
        <v>-88.490511999999995</v>
      </c>
      <c r="AS146" s="4">
        <v>315.10000000000002</v>
      </c>
      <c r="AT146" s="4">
        <v>33.5</v>
      </c>
      <c r="AU146" s="4">
        <v>12</v>
      </c>
      <c r="AV146" s="4">
        <v>11</v>
      </c>
      <c r="AW146" s="4" t="s">
        <v>418</v>
      </c>
      <c r="AX146" s="4">
        <v>1.396803</v>
      </c>
      <c r="AY146" s="4">
        <v>1.3904099999999999</v>
      </c>
      <c r="AZ146" s="4">
        <v>2.793606</v>
      </c>
      <c r="BA146" s="4">
        <v>11.154</v>
      </c>
      <c r="BB146" s="4">
        <v>11.75</v>
      </c>
      <c r="BC146" s="4">
        <v>1.05</v>
      </c>
      <c r="BD146" s="4">
        <v>16.919</v>
      </c>
      <c r="BE146" s="4">
        <v>2372.2930000000001</v>
      </c>
      <c r="BF146" s="4">
        <v>28.452999999999999</v>
      </c>
      <c r="BG146" s="4">
        <v>3.0750000000000002</v>
      </c>
      <c r="BH146" s="4">
        <v>0</v>
      </c>
      <c r="BI146" s="4">
        <v>3.0750000000000002</v>
      </c>
      <c r="BJ146" s="4">
        <v>2.383</v>
      </c>
      <c r="BK146" s="4">
        <v>0</v>
      </c>
      <c r="BL146" s="4">
        <v>2.383</v>
      </c>
      <c r="BM146" s="4">
        <v>0.86709999999999998</v>
      </c>
      <c r="BQ146" s="4">
        <v>276.97500000000002</v>
      </c>
      <c r="BR146" s="4">
        <v>0.35178999999999999</v>
      </c>
      <c r="BS146" s="4">
        <v>-5</v>
      </c>
      <c r="BT146" s="4">
        <v>0.22472600000000001</v>
      </c>
      <c r="BU146" s="4">
        <v>8.5968680000000006</v>
      </c>
      <c r="BV146" s="4">
        <v>4.5394649999999999</v>
      </c>
      <c r="BW146" s="4">
        <f t="shared" si="20"/>
        <v>2.2712925256000003</v>
      </c>
      <c r="BY146" s="4">
        <f t="shared" si="21"/>
        <v>15740.312850910468</v>
      </c>
      <c r="BZ146" s="4">
        <f t="shared" si="22"/>
        <v>188.78743964044722</v>
      </c>
      <c r="CA146" s="4">
        <f t="shared" si="23"/>
        <v>15.811354467479203</v>
      </c>
      <c r="CB146" s="4">
        <f t="shared" si="24"/>
        <v>5.7532628865930402</v>
      </c>
    </row>
    <row r="147" spans="1:80" x14ac:dyDescent="0.25">
      <c r="A147" s="2">
        <v>42803</v>
      </c>
      <c r="B147" s="3">
        <v>0.42152574074074073</v>
      </c>
      <c r="C147" s="4">
        <v>13.837</v>
      </c>
      <c r="D147" s="4">
        <v>0.1011</v>
      </c>
      <c r="E147" s="4">
        <v>1011</v>
      </c>
      <c r="F147" s="4">
        <v>168.8</v>
      </c>
      <c r="G147" s="4">
        <v>-8.1</v>
      </c>
      <c r="H147" s="4">
        <v>94.4</v>
      </c>
      <c r="J147" s="4">
        <v>1.77</v>
      </c>
      <c r="K147" s="4">
        <v>0.85950000000000004</v>
      </c>
      <c r="L147" s="4">
        <v>11.893000000000001</v>
      </c>
      <c r="M147" s="4">
        <v>8.6900000000000005E-2</v>
      </c>
      <c r="N147" s="4">
        <v>145.10050000000001</v>
      </c>
      <c r="O147" s="4">
        <v>0</v>
      </c>
      <c r="P147" s="4">
        <v>145.1</v>
      </c>
      <c r="Q147" s="4">
        <v>112.4307</v>
      </c>
      <c r="R147" s="4">
        <v>0</v>
      </c>
      <c r="S147" s="4">
        <v>112.4</v>
      </c>
      <c r="T147" s="4">
        <v>94.416200000000003</v>
      </c>
      <c r="W147" s="4">
        <v>0</v>
      </c>
      <c r="X147" s="4">
        <v>1.5214000000000001</v>
      </c>
      <c r="Y147" s="4">
        <v>11.9</v>
      </c>
      <c r="Z147" s="4">
        <v>854</v>
      </c>
      <c r="AA147" s="4">
        <v>868</v>
      </c>
      <c r="AB147" s="4">
        <v>858</v>
      </c>
      <c r="AC147" s="4">
        <v>76</v>
      </c>
      <c r="AD147" s="4">
        <v>13.18</v>
      </c>
      <c r="AE147" s="4">
        <v>0.3</v>
      </c>
      <c r="AF147" s="4">
        <v>982</v>
      </c>
      <c r="AG147" s="4">
        <v>-6</v>
      </c>
      <c r="AH147" s="4">
        <v>11.757999999999999</v>
      </c>
      <c r="AI147" s="4">
        <v>13</v>
      </c>
      <c r="AJ147" s="4">
        <v>121</v>
      </c>
      <c r="AK147" s="4">
        <v>119</v>
      </c>
      <c r="AL147" s="4">
        <v>4.7</v>
      </c>
      <c r="AM147" s="4">
        <v>142</v>
      </c>
      <c r="AN147" s="4" t="s">
        <v>155</v>
      </c>
      <c r="AO147" s="4">
        <v>2</v>
      </c>
      <c r="AP147" s="5">
        <v>0.63023148148148145</v>
      </c>
      <c r="AQ147" s="4">
        <v>47.159702000000003</v>
      </c>
      <c r="AR147" s="4">
        <v>-88.490399999999994</v>
      </c>
      <c r="AS147" s="4">
        <v>315.10000000000002</v>
      </c>
      <c r="AT147" s="4">
        <v>33</v>
      </c>
      <c r="AU147" s="4">
        <v>12</v>
      </c>
      <c r="AV147" s="4">
        <v>10</v>
      </c>
      <c r="AW147" s="4" t="s">
        <v>417</v>
      </c>
      <c r="AX147" s="4">
        <v>1.1066670000000001</v>
      </c>
      <c r="AY147" s="4">
        <v>1.4977780000000001</v>
      </c>
      <c r="AZ147" s="4">
        <v>2.8</v>
      </c>
      <c r="BA147" s="4">
        <v>11.154</v>
      </c>
      <c r="BB147" s="4">
        <v>12.12</v>
      </c>
      <c r="BC147" s="4">
        <v>1.0900000000000001</v>
      </c>
      <c r="BD147" s="4">
        <v>16.341999999999999</v>
      </c>
      <c r="BE147" s="4">
        <v>2399.8670000000002</v>
      </c>
      <c r="BF147" s="4">
        <v>11.161</v>
      </c>
      <c r="BG147" s="4">
        <v>3.0659999999999998</v>
      </c>
      <c r="BH147" s="4">
        <v>0</v>
      </c>
      <c r="BI147" s="4">
        <v>3.0659999999999998</v>
      </c>
      <c r="BJ147" s="4">
        <v>2.3759999999999999</v>
      </c>
      <c r="BK147" s="4">
        <v>0</v>
      </c>
      <c r="BL147" s="4">
        <v>2.3759999999999999</v>
      </c>
      <c r="BM147" s="4">
        <v>0.79</v>
      </c>
      <c r="BQ147" s="4">
        <v>223.21700000000001</v>
      </c>
      <c r="BR147" s="4">
        <v>0.349968</v>
      </c>
      <c r="BS147" s="4">
        <v>-5</v>
      </c>
      <c r="BT147" s="4">
        <v>0.22475800000000001</v>
      </c>
      <c r="BU147" s="4">
        <v>8.5523430000000005</v>
      </c>
      <c r="BV147" s="4">
        <v>4.5401119999999997</v>
      </c>
      <c r="BW147" s="4">
        <f t="shared" si="20"/>
        <v>2.2595290206</v>
      </c>
      <c r="BY147" s="4">
        <f t="shared" si="21"/>
        <v>15840.798092882458</v>
      </c>
      <c r="BZ147" s="4">
        <f t="shared" si="22"/>
        <v>73.670394032111403</v>
      </c>
      <c r="CA147" s="4">
        <f t="shared" si="23"/>
        <v>15.683259225902402</v>
      </c>
      <c r="CB147" s="4">
        <f t="shared" si="24"/>
        <v>5.2145516786460009</v>
      </c>
    </row>
    <row r="148" spans="1:80" x14ac:dyDescent="0.25">
      <c r="A148" s="2">
        <v>42803</v>
      </c>
      <c r="B148" s="3">
        <v>0.42153731481481477</v>
      </c>
      <c r="C148" s="4">
        <v>13.68</v>
      </c>
      <c r="D148" s="4">
        <v>3.9300000000000002E-2</v>
      </c>
      <c r="E148" s="4">
        <v>393</v>
      </c>
      <c r="F148" s="4">
        <v>163.9</v>
      </c>
      <c r="G148" s="4">
        <v>-3.2</v>
      </c>
      <c r="H148" s="4">
        <v>71.5</v>
      </c>
      <c r="J148" s="4">
        <v>1.38</v>
      </c>
      <c r="K148" s="4">
        <v>0.86170000000000002</v>
      </c>
      <c r="L148" s="4">
        <v>11.787800000000001</v>
      </c>
      <c r="M148" s="4">
        <v>3.39E-2</v>
      </c>
      <c r="N148" s="4">
        <v>141.2697</v>
      </c>
      <c r="O148" s="4">
        <v>0</v>
      </c>
      <c r="P148" s="4">
        <v>141.30000000000001</v>
      </c>
      <c r="Q148" s="4">
        <v>109.4624</v>
      </c>
      <c r="R148" s="4">
        <v>0</v>
      </c>
      <c r="S148" s="4">
        <v>109.5</v>
      </c>
      <c r="T148" s="4">
        <v>71.465199999999996</v>
      </c>
      <c r="W148" s="4">
        <v>0</v>
      </c>
      <c r="X148" s="4">
        <v>1.1856</v>
      </c>
      <c r="Y148" s="4">
        <v>11.9</v>
      </c>
      <c r="Z148" s="4">
        <v>855</v>
      </c>
      <c r="AA148" s="4">
        <v>867</v>
      </c>
      <c r="AB148" s="4">
        <v>858</v>
      </c>
      <c r="AC148" s="4">
        <v>76</v>
      </c>
      <c r="AD148" s="4">
        <v>13.18</v>
      </c>
      <c r="AE148" s="4">
        <v>0.3</v>
      </c>
      <c r="AF148" s="4">
        <v>982</v>
      </c>
      <c r="AG148" s="4">
        <v>-6</v>
      </c>
      <c r="AH148" s="4">
        <v>12</v>
      </c>
      <c r="AI148" s="4">
        <v>13</v>
      </c>
      <c r="AJ148" s="4">
        <v>121</v>
      </c>
      <c r="AK148" s="4">
        <v>119</v>
      </c>
      <c r="AL148" s="4">
        <v>5</v>
      </c>
      <c r="AM148" s="4">
        <v>142</v>
      </c>
      <c r="AN148" s="4" t="s">
        <v>155</v>
      </c>
      <c r="AO148" s="4">
        <v>2</v>
      </c>
      <c r="AP148" s="5">
        <v>0.63024305555555549</v>
      </c>
      <c r="AQ148" s="4">
        <v>47.159599999999998</v>
      </c>
      <c r="AR148" s="4">
        <v>-88.490247999999994</v>
      </c>
      <c r="AS148" s="4">
        <v>315</v>
      </c>
      <c r="AT148" s="4">
        <v>35.200000000000003</v>
      </c>
      <c r="AU148" s="4">
        <v>12</v>
      </c>
      <c r="AV148" s="4">
        <v>11</v>
      </c>
      <c r="AW148" s="4" t="s">
        <v>418</v>
      </c>
      <c r="AX148" s="4">
        <v>0.90459500000000004</v>
      </c>
      <c r="AY148" s="4">
        <v>1.5</v>
      </c>
      <c r="AZ148" s="4">
        <v>2.0183819999999999</v>
      </c>
      <c r="BA148" s="4">
        <v>11.154</v>
      </c>
      <c r="BB148" s="4">
        <v>12.31</v>
      </c>
      <c r="BC148" s="4">
        <v>1.1000000000000001</v>
      </c>
      <c r="BD148" s="4">
        <v>16.047999999999998</v>
      </c>
      <c r="BE148" s="4">
        <v>2411.0309999999999</v>
      </c>
      <c r="BF148" s="4">
        <v>4.4089999999999998</v>
      </c>
      <c r="BG148" s="4">
        <v>3.0259999999999998</v>
      </c>
      <c r="BH148" s="4">
        <v>0</v>
      </c>
      <c r="BI148" s="4">
        <v>3.0259999999999998</v>
      </c>
      <c r="BJ148" s="4">
        <v>2.3450000000000002</v>
      </c>
      <c r="BK148" s="4">
        <v>0</v>
      </c>
      <c r="BL148" s="4">
        <v>2.3450000000000002</v>
      </c>
      <c r="BM148" s="4">
        <v>0.60609999999999997</v>
      </c>
      <c r="BQ148" s="4">
        <v>176.32499999999999</v>
      </c>
      <c r="BR148" s="4">
        <v>0.27244200000000002</v>
      </c>
      <c r="BS148" s="4">
        <v>-5</v>
      </c>
      <c r="BT148" s="4">
        <v>0.22575799999999999</v>
      </c>
      <c r="BU148" s="4">
        <v>6.6578010000000001</v>
      </c>
      <c r="BV148" s="4">
        <v>4.5603119999999997</v>
      </c>
      <c r="BW148" s="4">
        <f t="shared" si="20"/>
        <v>1.7589910242</v>
      </c>
      <c r="BY148" s="4">
        <f t="shared" si="21"/>
        <v>12389.060640464966</v>
      </c>
      <c r="BZ148" s="4">
        <f t="shared" si="22"/>
        <v>22.655605989226199</v>
      </c>
      <c r="CA148" s="4">
        <f t="shared" si="23"/>
        <v>12.049760953671001</v>
      </c>
      <c r="CB148" s="4">
        <f t="shared" si="24"/>
        <v>3.1144392810319799</v>
      </c>
    </row>
    <row r="149" spans="1:80" x14ac:dyDescent="0.25">
      <c r="A149" s="2">
        <v>42803</v>
      </c>
      <c r="B149" s="3">
        <v>0.42154888888888892</v>
      </c>
      <c r="C149" s="4">
        <v>13.851000000000001</v>
      </c>
      <c r="D149" s="4">
        <v>2.06E-2</v>
      </c>
      <c r="E149" s="4">
        <v>206.29787200000001</v>
      </c>
      <c r="F149" s="4">
        <v>186.2</v>
      </c>
      <c r="G149" s="4">
        <v>11.5</v>
      </c>
      <c r="H149" s="4">
        <v>60.5</v>
      </c>
      <c r="J149" s="4">
        <v>1.1299999999999999</v>
      </c>
      <c r="K149" s="4">
        <v>0.86040000000000005</v>
      </c>
      <c r="L149" s="4">
        <v>11.9163</v>
      </c>
      <c r="M149" s="4">
        <v>1.77E-2</v>
      </c>
      <c r="N149" s="4">
        <v>160.18780000000001</v>
      </c>
      <c r="O149" s="4">
        <v>9.8940999999999999</v>
      </c>
      <c r="P149" s="4">
        <v>170.1</v>
      </c>
      <c r="Q149" s="4">
        <v>124.121</v>
      </c>
      <c r="R149" s="4">
        <v>7.6664000000000003</v>
      </c>
      <c r="S149" s="4">
        <v>131.80000000000001</v>
      </c>
      <c r="T149" s="4">
        <v>60.498899999999999</v>
      </c>
      <c r="W149" s="4">
        <v>0</v>
      </c>
      <c r="X149" s="4">
        <v>0.96809999999999996</v>
      </c>
      <c r="Y149" s="4">
        <v>11.8</v>
      </c>
      <c r="Z149" s="4">
        <v>856</v>
      </c>
      <c r="AA149" s="4">
        <v>868</v>
      </c>
      <c r="AB149" s="4">
        <v>859</v>
      </c>
      <c r="AC149" s="4">
        <v>76</v>
      </c>
      <c r="AD149" s="4">
        <v>13.18</v>
      </c>
      <c r="AE149" s="4">
        <v>0.3</v>
      </c>
      <c r="AF149" s="4">
        <v>982</v>
      </c>
      <c r="AG149" s="4">
        <v>-6</v>
      </c>
      <c r="AH149" s="4">
        <v>12</v>
      </c>
      <c r="AI149" s="4">
        <v>13</v>
      </c>
      <c r="AJ149" s="4">
        <v>121</v>
      </c>
      <c r="AK149" s="4">
        <v>119</v>
      </c>
      <c r="AL149" s="4">
        <v>4.9000000000000004</v>
      </c>
      <c r="AM149" s="4">
        <v>142</v>
      </c>
      <c r="AN149" s="4" t="s">
        <v>155</v>
      </c>
      <c r="AO149" s="4">
        <v>2</v>
      </c>
      <c r="AP149" s="4">
        <v>0.63025462962962964</v>
      </c>
      <c r="AQ149" s="4">
        <v>47.159509</v>
      </c>
      <c r="AR149" s="4">
        <v>-88.490081000000004</v>
      </c>
      <c r="AS149" s="4">
        <v>314.60000000000002</v>
      </c>
      <c r="AT149" s="4">
        <v>35.700000000000003</v>
      </c>
      <c r="AU149" s="4">
        <v>12</v>
      </c>
      <c r="AV149" s="4">
        <v>11</v>
      </c>
      <c r="AW149" s="4" t="s">
        <v>403</v>
      </c>
      <c r="AX149" s="4">
        <v>0.99760199999999999</v>
      </c>
      <c r="AY149" s="4">
        <v>1.6952050000000001</v>
      </c>
      <c r="AZ149" s="4">
        <v>2.1952050000000001</v>
      </c>
      <c r="BA149" s="4">
        <v>11.154</v>
      </c>
      <c r="BB149" s="4">
        <v>12.19</v>
      </c>
      <c r="BC149" s="4">
        <v>1.0900000000000001</v>
      </c>
      <c r="BD149" s="4">
        <v>16.231000000000002</v>
      </c>
      <c r="BE149" s="4">
        <v>2414.5219999999999</v>
      </c>
      <c r="BF149" s="4">
        <v>2.2890000000000001</v>
      </c>
      <c r="BG149" s="4">
        <v>3.399</v>
      </c>
      <c r="BH149" s="4">
        <v>0.21</v>
      </c>
      <c r="BI149" s="4">
        <v>3.609</v>
      </c>
      <c r="BJ149" s="4">
        <v>2.6339999999999999</v>
      </c>
      <c r="BK149" s="4">
        <v>0.16300000000000001</v>
      </c>
      <c r="BL149" s="4">
        <v>2.7959999999999998</v>
      </c>
      <c r="BM149" s="4">
        <v>0.50829999999999997</v>
      </c>
      <c r="BQ149" s="4">
        <v>142.636</v>
      </c>
      <c r="BR149" s="4">
        <v>0.26846599999999998</v>
      </c>
      <c r="BS149" s="4">
        <v>-5</v>
      </c>
      <c r="BT149" s="4">
        <v>0.222968</v>
      </c>
      <c r="BU149" s="4">
        <v>6.560638</v>
      </c>
      <c r="BV149" s="4">
        <v>4.5039540000000002</v>
      </c>
      <c r="BW149" s="4">
        <f t="shared" ref="BW149:BW150" si="25">BU149*0.2642</f>
        <v>1.7333205595999999</v>
      </c>
      <c r="BY149" s="4">
        <f t="shared" si="21"/>
        <v>12225.933133090786</v>
      </c>
      <c r="BZ149" s="4">
        <f t="shared" si="22"/>
        <v>11.590352434827601</v>
      </c>
      <c r="CA149" s="4">
        <f t="shared" si="23"/>
        <v>13.337260075725601</v>
      </c>
      <c r="CB149" s="4">
        <f t="shared" si="24"/>
        <v>2.57377725758972</v>
      </c>
    </row>
    <row r="150" spans="1:80" x14ac:dyDescent="0.25">
      <c r="A150" s="2">
        <v>42803</v>
      </c>
      <c r="B150" s="3">
        <v>0.42156046296296296</v>
      </c>
      <c r="C150" s="4">
        <v>14.256</v>
      </c>
      <c r="D150" s="4">
        <v>1.52E-2</v>
      </c>
      <c r="E150" s="4">
        <v>152.28571400000001</v>
      </c>
      <c r="F150" s="4">
        <v>288</v>
      </c>
      <c r="G150" s="4">
        <v>11.6</v>
      </c>
      <c r="H150" s="4">
        <v>63.2</v>
      </c>
      <c r="J150" s="4">
        <v>0.98</v>
      </c>
      <c r="K150" s="4">
        <v>0.85680000000000001</v>
      </c>
      <c r="L150" s="4">
        <v>12.2143</v>
      </c>
      <c r="M150" s="4">
        <v>1.2999999999999999E-2</v>
      </c>
      <c r="N150" s="4">
        <v>246.78309999999999</v>
      </c>
      <c r="O150" s="4">
        <v>9.9389000000000003</v>
      </c>
      <c r="P150" s="4">
        <v>256.7</v>
      </c>
      <c r="Q150" s="4">
        <v>191.2192</v>
      </c>
      <c r="R150" s="4">
        <v>7.7011000000000003</v>
      </c>
      <c r="S150" s="4">
        <v>198.9</v>
      </c>
      <c r="T150" s="4">
        <v>63.195599999999999</v>
      </c>
      <c r="W150" s="4">
        <v>0</v>
      </c>
      <c r="X150" s="4">
        <v>0.84389999999999998</v>
      </c>
      <c r="Y150" s="4">
        <v>11.9</v>
      </c>
      <c r="Z150" s="4">
        <v>855</v>
      </c>
      <c r="AA150" s="4">
        <v>866</v>
      </c>
      <c r="AB150" s="4">
        <v>858</v>
      </c>
      <c r="AC150" s="4">
        <v>76</v>
      </c>
      <c r="AD150" s="4">
        <v>13.18</v>
      </c>
      <c r="AE150" s="4">
        <v>0.3</v>
      </c>
      <c r="AF150" s="4">
        <v>982</v>
      </c>
      <c r="AG150" s="4">
        <v>-6</v>
      </c>
      <c r="AH150" s="4">
        <v>12</v>
      </c>
      <c r="AI150" s="4">
        <v>13</v>
      </c>
      <c r="AJ150" s="4">
        <v>121</v>
      </c>
      <c r="AK150" s="4">
        <v>119</v>
      </c>
      <c r="AL150" s="4">
        <v>5.0999999999999996</v>
      </c>
      <c r="AM150" s="4">
        <v>142</v>
      </c>
      <c r="AN150" s="4" t="s">
        <v>155</v>
      </c>
      <c r="AO150" s="4">
        <v>2</v>
      </c>
      <c r="AP150" s="4">
        <v>0.63026620370370368</v>
      </c>
      <c r="AQ150" s="4">
        <v>47.159412000000003</v>
      </c>
      <c r="AR150" s="4">
        <v>-88.489922000000007</v>
      </c>
      <c r="AS150" s="4">
        <v>314.2</v>
      </c>
      <c r="AT150" s="4">
        <v>35.299999999999997</v>
      </c>
      <c r="AU150" s="4">
        <v>12</v>
      </c>
      <c r="AV150" s="4">
        <v>11</v>
      </c>
      <c r="AW150" s="4" t="s">
        <v>403</v>
      </c>
      <c r="AX150" s="4">
        <v>0.90249800000000002</v>
      </c>
      <c r="AY150" s="4">
        <v>1.7</v>
      </c>
      <c r="AZ150" s="4">
        <v>2.0049950000000001</v>
      </c>
      <c r="BA150" s="4">
        <v>11.154</v>
      </c>
      <c r="BB150" s="4">
        <v>11.87</v>
      </c>
      <c r="BC150" s="4">
        <v>1.06</v>
      </c>
      <c r="BD150" s="4">
        <v>16.713000000000001</v>
      </c>
      <c r="BE150" s="4">
        <v>2415.3200000000002</v>
      </c>
      <c r="BF150" s="4">
        <v>1.6419999999999999</v>
      </c>
      <c r="BG150" s="4">
        <v>5.1100000000000003</v>
      </c>
      <c r="BH150" s="4">
        <v>0.20599999999999999</v>
      </c>
      <c r="BI150" s="4">
        <v>5.3159999999999998</v>
      </c>
      <c r="BJ150" s="4">
        <v>3.96</v>
      </c>
      <c r="BK150" s="4">
        <v>0.159</v>
      </c>
      <c r="BL150" s="4">
        <v>4.1189999999999998</v>
      </c>
      <c r="BM150" s="4">
        <v>0.51819999999999999</v>
      </c>
      <c r="BQ150" s="4">
        <v>121.331</v>
      </c>
      <c r="BR150" s="4">
        <v>0.36520200000000003</v>
      </c>
      <c r="BS150" s="4">
        <v>-5</v>
      </c>
      <c r="BT150" s="4">
        <v>0.22124199999999999</v>
      </c>
      <c r="BU150" s="4">
        <v>8.9246239999999997</v>
      </c>
      <c r="BV150" s="4">
        <v>4.4690880000000002</v>
      </c>
      <c r="BW150" s="4">
        <f t="shared" si="25"/>
        <v>2.3578856607999996</v>
      </c>
      <c r="BY150" s="4">
        <f t="shared" si="21"/>
        <v>16636.784067665027</v>
      </c>
      <c r="BZ150" s="4">
        <f t="shared" si="22"/>
        <v>11.310136726854401</v>
      </c>
      <c r="CA150" s="4">
        <f t="shared" si="23"/>
        <v>27.276578220672</v>
      </c>
      <c r="CB150" s="4">
        <f t="shared" si="24"/>
        <v>3.5693744530182401</v>
      </c>
    </row>
    <row r="151" spans="1:80" x14ac:dyDescent="0.25">
      <c r="A151" s="2">
        <v>42803</v>
      </c>
      <c r="B151" s="3">
        <v>0.42157203703703705</v>
      </c>
      <c r="C151" s="4">
        <v>14.35</v>
      </c>
      <c r="D151" s="4">
        <v>1.6400000000000001E-2</v>
      </c>
      <c r="E151" s="4">
        <v>164.16666699999999</v>
      </c>
      <c r="F151" s="4">
        <v>362.5</v>
      </c>
      <c r="G151" s="4">
        <v>6.7</v>
      </c>
      <c r="H151" s="4">
        <v>62.1</v>
      </c>
      <c r="J151" s="4">
        <v>0.9</v>
      </c>
      <c r="K151" s="4">
        <v>0.85589999999999999</v>
      </c>
      <c r="L151" s="4">
        <v>12.2829</v>
      </c>
      <c r="M151" s="4">
        <v>1.41E-2</v>
      </c>
      <c r="N151" s="4">
        <v>310.2894</v>
      </c>
      <c r="O151" s="4">
        <v>5.6981000000000002</v>
      </c>
      <c r="P151" s="4">
        <v>316</v>
      </c>
      <c r="Q151" s="4">
        <v>240.42679999999999</v>
      </c>
      <c r="R151" s="4">
        <v>4.4151999999999996</v>
      </c>
      <c r="S151" s="4">
        <v>244.8</v>
      </c>
      <c r="T151" s="4">
        <v>62.1</v>
      </c>
      <c r="W151" s="4">
        <v>0</v>
      </c>
      <c r="X151" s="4">
        <v>0.77029999999999998</v>
      </c>
      <c r="Y151" s="4">
        <v>11.8</v>
      </c>
      <c r="Z151" s="4">
        <v>853</v>
      </c>
      <c r="AA151" s="4">
        <v>864</v>
      </c>
      <c r="AB151" s="4">
        <v>856</v>
      </c>
      <c r="AC151" s="4">
        <v>76</v>
      </c>
      <c r="AD151" s="4">
        <v>13.18</v>
      </c>
      <c r="AE151" s="4">
        <v>0.3</v>
      </c>
      <c r="AF151" s="4">
        <v>982</v>
      </c>
      <c r="AG151" s="4">
        <v>-6</v>
      </c>
      <c r="AH151" s="4">
        <v>12</v>
      </c>
      <c r="AI151" s="4">
        <v>13</v>
      </c>
      <c r="AJ151" s="4">
        <v>121</v>
      </c>
      <c r="AK151" s="4">
        <v>119.8</v>
      </c>
      <c r="AL151" s="4">
        <v>5</v>
      </c>
      <c r="AM151" s="4">
        <v>142</v>
      </c>
      <c r="AN151" s="4" t="s">
        <v>155</v>
      </c>
      <c r="AO151" s="4">
        <v>2</v>
      </c>
      <c r="AP151" s="4">
        <v>0.63027777777777783</v>
      </c>
      <c r="AQ151" s="4">
        <v>47.159317000000001</v>
      </c>
      <c r="AR151" s="4">
        <v>-88.489768999999995</v>
      </c>
      <c r="AS151" s="4">
        <v>314</v>
      </c>
      <c r="AT151" s="4">
        <v>35.1</v>
      </c>
      <c r="AU151" s="4">
        <v>12</v>
      </c>
      <c r="AV151" s="4">
        <v>11</v>
      </c>
      <c r="AW151" s="4" t="s">
        <v>403</v>
      </c>
      <c r="AX151" s="4">
        <v>0.99740300000000004</v>
      </c>
      <c r="AY151" s="4">
        <v>1.0181819999999999</v>
      </c>
      <c r="AZ151" s="4">
        <v>1.9025970000000001</v>
      </c>
      <c r="BA151" s="4">
        <v>11.154</v>
      </c>
      <c r="BB151" s="4">
        <v>11.79</v>
      </c>
      <c r="BC151" s="4">
        <v>1.06</v>
      </c>
      <c r="BD151" s="4">
        <v>16.831</v>
      </c>
      <c r="BE151" s="4">
        <v>2415.1210000000001</v>
      </c>
      <c r="BF151" s="4">
        <v>1.7589999999999999</v>
      </c>
      <c r="BG151" s="4">
        <v>6.3890000000000002</v>
      </c>
      <c r="BH151" s="4">
        <v>0.11700000000000001</v>
      </c>
      <c r="BI151" s="4">
        <v>6.5060000000000002</v>
      </c>
      <c r="BJ151" s="4">
        <v>4.9509999999999996</v>
      </c>
      <c r="BK151" s="4">
        <v>9.0999999999999998E-2</v>
      </c>
      <c r="BL151" s="4">
        <v>5.0419999999999998</v>
      </c>
      <c r="BM151" s="4">
        <v>0.50629999999999997</v>
      </c>
      <c r="BQ151" s="4">
        <v>110.134</v>
      </c>
      <c r="BR151" s="4">
        <v>0.46222000000000002</v>
      </c>
      <c r="BS151" s="4">
        <v>-5</v>
      </c>
      <c r="BT151" s="4">
        <v>0.21948400000000001</v>
      </c>
      <c r="BU151" s="4">
        <v>11.295501</v>
      </c>
      <c r="BV151" s="4">
        <v>4.4335769999999997</v>
      </c>
      <c r="BW151" s="4">
        <f t="shared" ref="BW151" si="26">BU151*0.2642</f>
        <v>2.9842713642000001</v>
      </c>
      <c r="BY151" s="4">
        <f t="shared" ref="BY151" si="27">BE151*$BU151*0.7718</f>
        <v>21054.705289385289</v>
      </c>
      <c r="BZ151" s="4">
        <f t="shared" ref="BZ151" si="28">BF151*$BU151*0.7718</f>
        <v>15.334729234696201</v>
      </c>
      <c r="CA151" s="4">
        <f t="shared" ref="CA151" si="29">BJ151*$BU151*0.7718</f>
        <v>43.162162843081795</v>
      </c>
      <c r="CB151" s="4">
        <f t="shared" ref="CB151" si="30">BM151*$BU151*0.7718</f>
        <v>4.4138564022323399</v>
      </c>
    </row>
    <row r="152" spans="1:80" x14ac:dyDescent="0.25">
      <c r="A152" s="2"/>
      <c r="B152" s="3"/>
    </row>
    <row r="153" spans="1:80" x14ac:dyDescent="0.25">
      <c r="A153" s="2"/>
      <c r="B153" s="3"/>
    </row>
    <row r="154" spans="1:80" x14ac:dyDescent="0.25">
      <c r="A154" s="2"/>
      <c r="B154" s="3"/>
    </row>
    <row r="155" spans="1:80" x14ac:dyDescent="0.25">
      <c r="A155" s="2"/>
      <c r="B155" s="3"/>
    </row>
    <row r="156" spans="1:80" x14ac:dyDescent="0.25">
      <c r="A156" s="2"/>
      <c r="B156" s="3"/>
    </row>
    <row r="157" spans="1:80" x14ac:dyDescent="0.25">
      <c r="A157" s="2"/>
      <c r="B157" s="3"/>
    </row>
    <row r="158" spans="1:80" x14ac:dyDescent="0.25">
      <c r="A158" s="2"/>
      <c r="B158" s="3"/>
    </row>
    <row r="159" spans="1:80" x14ac:dyDescent="0.25">
      <c r="A159" s="2"/>
      <c r="B159" s="3"/>
    </row>
    <row r="160" spans="1:80" x14ac:dyDescent="0.25">
      <c r="A160" s="2"/>
      <c r="B160" s="3"/>
    </row>
    <row r="161" spans="1:2" x14ac:dyDescent="0.25">
      <c r="A161" s="2"/>
      <c r="B161" s="3"/>
    </row>
    <row r="162" spans="1:2" x14ac:dyDescent="0.25">
      <c r="A162" s="2"/>
      <c r="B162" s="3"/>
    </row>
    <row r="163" spans="1:2" x14ac:dyDescent="0.25">
      <c r="A163" s="2"/>
      <c r="B163" s="3"/>
    </row>
    <row r="164" spans="1:2" x14ac:dyDescent="0.25">
      <c r="A164" s="2"/>
      <c r="B164" s="3"/>
    </row>
    <row r="165" spans="1:2" x14ac:dyDescent="0.25">
      <c r="A165" s="2"/>
      <c r="B165" s="3"/>
    </row>
    <row r="166" spans="1:2" x14ac:dyDescent="0.25">
      <c r="A166" s="2"/>
      <c r="B166" s="3"/>
    </row>
    <row r="167" spans="1:2" x14ac:dyDescent="0.25">
      <c r="A167" s="2"/>
      <c r="B167" s="3"/>
    </row>
    <row r="168" spans="1:2" x14ac:dyDescent="0.25">
      <c r="A168" s="2"/>
      <c r="B168" s="3"/>
    </row>
    <row r="169" spans="1:2" x14ac:dyDescent="0.25">
      <c r="A169" s="2"/>
      <c r="B169" s="3"/>
    </row>
    <row r="170" spans="1:2" x14ac:dyDescent="0.25">
      <c r="A170" s="2"/>
      <c r="B170" s="3"/>
    </row>
    <row r="171" spans="1:2" x14ac:dyDescent="0.25">
      <c r="A171" s="2"/>
      <c r="B171" s="3"/>
    </row>
    <row r="172" spans="1:2" x14ac:dyDescent="0.25">
      <c r="A172" s="2"/>
      <c r="B172" s="3"/>
    </row>
    <row r="173" spans="1:2" x14ac:dyDescent="0.25">
      <c r="A173" s="2"/>
      <c r="B173" s="3"/>
    </row>
    <row r="174" spans="1:2" x14ac:dyDescent="0.25">
      <c r="A174" s="2"/>
      <c r="B174" s="3"/>
    </row>
    <row r="175" spans="1:2" x14ac:dyDescent="0.25">
      <c r="B175" s="3"/>
    </row>
    <row r="176" spans="1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</sheetData>
  <customSheetViews>
    <customSheetView guid="{2B424CCC-7244-4294-A128-8AE125D4F682}">
      <pane ySplit="9" topLeftCell="A10" activePane="bottomLeft" state="frozen"/>
      <selection pane="bottomLeft" activeCell="BW16" sqref="BW1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82"/>
  <sheetViews>
    <sheetView workbookViewId="0">
      <pane xSplit="2" ySplit="9" topLeftCell="BQ10" activePane="bottomRight" state="frozen"/>
      <selection pane="topRight" activeCell="C1" sqref="C1"/>
      <selection pane="bottomLeft" activeCell="A10" sqref="A10"/>
      <selection pane="bottomRight" activeCell="BY8" sqref="BY8:CB8"/>
    </sheetView>
  </sheetViews>
  <sheetFormatPr defaultRowHeight="15" x14ac:dyDescent="0.25"/>
  <cols>
    <col min="1" max="1" width="13.85546875" style="2" bestFit="1" customWidth="1"/>
    <col min="2" max="2" width="13.28515625" style="8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77" width="12" style="4" bestFit="1" customWidth="1"/>
    <col min="78" max="80" width="9.140625" style="4"/>
    <col min="81" max="81" width="14.7109375" style="4" bestFit="1" customWidth="1"/>
    <col min="82" max="82" width="3.28515625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6" t="s">
        <v>0</v>
      </c>
      <c r="B1" s="7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6" t="s">
        <v>72</v>
      </c>
      <c r="B2" s="7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193</v>
      </c>
      <c r="CI2" s="1" t="s">
        <v>193</v>
      </c>
    </row>
    <row r="3" spans="1:87" s="1" customFormat="1" x14ac:dyDescent="0.25">
      <c r="A3" s="6" t="s">
        <v>145</v>
      </c>
      <c r="B3" s="7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s="14" customFormat="1" x14ac:dyDescent="0.25">
      <c r="A4" s="6" t="str">
        <f>'Lap Breaks'!B2</f>
        <v>Cells 210-349</v>
      </c>
    </row>
    <row r="5" spans="1:87" s="14" customFormat="1" x14ac:dyDescent="0.25">
      <c r="A5" s="14" t="s">
        <v>169</v>
      </c>
      <c r="C5" s="14">
        <f t="shared" ref="C5:AH5" si="0">AVERAGE(C10:C199)</f>
        <v>13.471314285714286</v>
      </c>
      <c r="D5" s="14">
        <f t="shared" si="0"/>
        <v>0.17060714285714296</v>
      </c>
      <c r="E5" s="14">
        <f t="shared" si="0"/>
        <v>1706.0851014357147</v>
      </c>
      <c r="F5" s="14">
        <f t="shared" si="0"/>
        <v>333.05071428571421</v>
      </c>
      <c r="G5" s="14">
        <f t="shared" si="0"/>
        <v>-11.686428571428566</v>
      </c>
      <c r="H5" s="14">
        <f t="shared" si="0"/>
        <v>57.344285714285753</v>
      </c>
      <c r="I5" s="14" t="e">
        <f t="shared" si="0"/>
        <v>#DIV/0!</v>
      </c>
      <c r="J5" s="14">
        <f t="shared" si="0"/>
        <v>1.5574285714285705</v>
      </c>
      <c r="K5" s="14">
        <f t="shared" si="0"/>
        <v>0.86235285714285703</v>
      </c>
      <c r="L5" s="14">
        <f t="shared" si="0"/>
        <v>11.605795714285714</v>
      </c>
      <c r="M5" s="14">
        <f t="shared" si="0"/>
        <v>0.14540928571428566</v>
      </c>
      <c r="N5" s="14">
        <f t="shared" si="0"/>
        <v>287.37507642857139</v>
      </c>
      <c r="O5" s="14">
        <f t="shared" si="0"/>
        <v>0.92960357142857164</v>
      </c>
      <c r="P5" s="14">
        <f t="shared" si="0"/>
        <v>288.30642857142863</v>
      </c>
      <c r="Q5" s="14">
        <f t="shared" si="0"/>
        <v>222.90503000000007</v>
      </c>
      <c r="R5" s="14">
        <f t="shared" si="0"/>
        <v>0.72094357142857157</v>
      </c>
      <c r="S5" s="14">
        <f t="shared" si="0"/>
        <v>223.62571428571425</v>
      </c>
      <c r="T5" s="14">
        <f t="shared" si="0"/>
        <v>57.346812142857139</v>
      </c>
      <c r="U5" s="14" t="e">
        <f t="shared" si="0"/>
        <v>#DIV/0!</v>
      </c>
      <c r="V5" s="14" t="e">
        <f t="shared" si="0"/>
        <v>#DIV/0!</v>
      </c>
      <c r="W5" s="14">
        <f t="shared" si="0"/>
        <v>0</v>
      </c>
      <c r="X5" s="14">
        <f t="shared" si="0"/>
        <v>1.3422828571428576</v>
      </c>
      <c r="Y5" s="14">
        <f t="shared" si="0"/>
        <v>12.027142857142858</v>
      </c>
      <c r="Z5" s="14">
        <f t="shared" si="0"/>
        <v>850.20714285714291</v>
      </c>
      <c r="AA5" s="14">
        <f t="shared" si="0"/>
        <v>861.71428571428567</v>
      </c>
      <c r="AB5" s="14">
        <f t="shared" si="0"/>
        <v>851.62142857142862</v>
      </c>
      <c r="AC5" s="14">
        <f t="shared" si="0"/>
        <v>76.592857142857142</v>
      </c>
      <c r="AD5" s="14">
        <f t="shared" si="0"/>
        <v>13.492857142857138</v>
      </c>
      <c r="AE5" s="14">
        <f t="shared" si="0"/>
        <v>0.31199999999999944</v>
      </c>
      <c r="AF5" s="14">
        <f t="shared" si="0"/>
        <v>981.98571428571427</v>
      </c>
      <c r="AG5" s="14">
        <f t="shared" si="0"/>
        <v>-5.7942857142857145</v>
      </c>
      <c r="AH5" s="14">
        <f t="shared" si="0"/>
        <v>11.373153464285714</v>
      </c>
      <c r="AI5" s="14">
        <f t="shared" ref="AI5:BN5" si="1">AVERAGE(AI10:AI199)</f>
        <v>13</v>
      </c>
      <c r="AJ5" s="14">
        <f t="shared" si="1"/>
        <v>120.40571428571425</v>
      </c>
      <c r="AK5" s="14">
        <f t="shared" si="1"/>
        <v>119.80357142857143</v>
      </c>
      <c r="AL5" s="14">
        <f t="shared" si="1"/>
        <v>5.0721428571428575</v>
      </c>
      <c r="AM5" s="14">
        <f t="shared" si="1"/>
        <v>142</v>
      </c>
      <c r="AN5" s="14" t="e">
        <f t="shared" si="1"/>
        <v>#DIV/0!</v>
      </c>
      <c r="AO5" s="14">
        <f t="shared" si="1"/>
        <v>1.9</v>
      </c>
      <c r="AP5" s="14">
        <f t="shared" si="1"/>
        <v>0.63108217592592586</v>
      </c>
      <c r="AQ5" s="14">
        <f t="shared" si="1"/>
        <v>47.161500492857158</v>
      </c>
      <c r="AR5" s="14">
        <f t="shared" si="1"/>
        <v>-88.487486714285708</v>
      </c>
      <c r="AS5" s="14">
        <f t="shared" si="1"/>
        <v>314.24285714285696</v>
      </c>
      <c r="AT5" s="14">
        <f t="shared" si="1"/>
        <v>33.759999999999977</v>
      </c>
      <c r="AU5" s="14">
        <f t="shared" si="1"/>
        <v>12</v>
      </c>
      <c r="AV5" s="14">
        <f t="shared" si="1"/>
        <v>11.585714285714285</v>
      </c>
      <c r="AW5" s="14" t="e">
        <f t="shared" si="1"/>
        <v>#DIV/0!</v>
      </c>
      <c r="AX5" s="14">
        <f t="shared" si="1"/>
        <v>1.2156221999999999</v>
      </c>
      <c r="AY5" s="14">
        <f t="shared" si="1"/>
        <v>1.3464706785714282</v>
      </c>
      <c r="AZ5" s="14">
        <f t="shared" si="1"/>
        <v>2.1755965714285703</v>
      </c>
      <c r="BA5" s="14">
        <f t="shared" si="1"/>
        <v>11.153999999999998</v>
      </c>
      <c r="BB5" s="14">
        <f t="shared" si="1"/>
        <v>12.468500000000002</v>
      </c>
      <c r="BC5" s="14">
        <f t="shared" si="1"/>
        <v>1.1177857142857139</v>
      </c>
      <c r="BD5" s="14">
        <f t="shared" si="1"/>
        <v>15.981214285714298</v>
      </c>
      <c r="BE5" s="14">
        <f t="shared" si="1"/>
        <v>2390.0253785714285</v>
      </c>
      <c r="BF5" s="14">
        <f t="shared" si="1"/>
        <v>18.028185714285705</v>
      </c>
      <c r="BG5" s="14">
        <f t="shared" si="1"/>
        <v>6.261721428571426</v>
      </c>
      <c r="BH5" s="14">
        <f t="shared" si="1"/>
        <v>1.9285714285714285E-2</v>
      </c>
      <c r="BI5" s="14">
        <f t="shared" si="1"/>
        <v>6.2810071428571392</v>
      </c>
      <c r="BJ5" s="14">
        <f t="shared" si="1"/>
        <v>4.8571428571428532</v>
      </c>
      <c r="BK5" s="14">
        <f t="shared" si="1"/>
        <v>1.4964285714285713E-2</v>
      </c>
      <c r="BL5" s="14">
        <f t="shared" si="1"/>
        <v>4.8720857142857108</v>
      </c>
      <c r="BM5" s="14">
        <f t="shared" si="1"/>
        <v>0.48499214285714315</v>
      </c>
      <c r="BN5" s="14" t="e">
        <f t="shared" si="1"/>
        <v>#DIV/0!</v>
      </c>
      <c r="BO5" s="14" t="e">
        <f t="shared" ref="BO5:BW5" si="2">AVERAGE(BO10:BO199)</f>
        <v>#DIV/0!</v>
      </c>
      <c r="BP5" s="14" t="e">
        <f t="shared" si="2"/>
        <v>#DIV/0!</v>
      </c>
      <c r="BQ5" s="14">
        <f t="shared" si="2"/>
        <v>201.93700714285717</v>
      </c>
      <c r="BR5" s="14">
        <f t="shared" si="2"/>
        <v>0.31010430714285714</v>
      </c>
      <c r="BS5" s="14">
        <f t="shared" si="2"/>
        <v>-5</v>
      </c>
      <c r="BT5" s="14">
        <f t="shared" si="2"/>
        <v>0.21534048571428571</v>
      </c>
      <c r="BU5" s="14">
        <f t="shared" si="2"/>
        <v>7.5781740285714312</v>
      </c>
      <c r="BV5" s="14">
        <f t="shared" si="2"/>
        <v>4.3498779285714289</v>
      </c>
      <c r="BW5" s="14">
        <f t="shared" si="2"/>
        <v>2.0021535783485711</v>
      </c>
      <c r="BX5" s="23"/>
      <c r="BY5" s="14">
        <f>AVERAGE(BY10:BY199)</f>
        <v>13962.043454666955</v>
      </c>
      <c r="BZ5" s="14">
        <f>AVERAGE(BZ10:BZ199)</f>
        <v>115.2423066862185</v>
      </c>
      <c r="CA5" s="14">
        <f>AVERAGE(CA10:CA199)</f>
        <v>29.652671150658072</v>
      </c>
      <c r="CB5" s="14">
        <f>AVERAGE(CB10:CB199)</f>
        <v>2.9763638676135451</v>
      </c>
      <c r="CC5" s="24">
        <f>BZ8/(139/3600)+CB8/(139/3600)+CA8/(139/3600)</f>
        <v>148.93516430668072</v>
      </c>
      <c r="CD5" s="23"/>
      <c r="CE5" s="22">
        <f>BY8/$AT8</f>
        <v>413.56763787520629</v>
      </c>
      <c r="CF5" s="22">
        <f>BZ8/$AT8</f>
        <v>3.4135754350183229</v>
      </c>
      <c r="CG5" s="22">
        <f>CA8/$AT8</f>
        <v>0.87833741560006195</v>
      </c>
      <c r="CH5" s="22">
        <f>CB8/$AT8</f>
        <v>8.8162436836894162E-2</v>
      </c>
      <c r="CI5" s="25">
        <f>(BZ8+CB8+CA8)/AT8</f>
        <v>4.3800752874552789</v>
      </c>
    </row>
    <row r="6" spans="1:87" s="14" customFormat="1" x14ac:dyDescent="0.25">
      <c r="A6" s="14" t="s">
        <v>170</v>
      </c>
      <c r="C6" s="14">
        <f t="shared" ref="C6:AH6" si="3">MIN(C10:C199)</f>
        <v>9.141</v>
      </c>
      <c r="D6" s="14">
        <f t="shared" si="3"/>
        <v>-1.1999999999999999E-3</v>
      </c>
      <c r="E6" s="14">
        <f t="shared" si="3"/>
        <v>-12.077607</v>
      </c>
      <c r="F6" s="14">
        <f t="shared" si="3"/>
        <v>55.7</v>
      </c>
      <c r="G6" s="14">
        <f t="shared" si="3"/>
        <v>-32</v>
      </c>
      <c r="H6" s="14">
        <f t="shared" si="3"/>
        <v>3.3</v>
      </c>
      <c r="I6" s="14">
        <f t="shared" si="3"/>
        <v>0</v>
      </c>
      <c r="J6" s="14">
        <f t="shared" si="3"/>
        <v>0.5</v>
      </c>
      <c r="K6" s="14">
        <f t="shared" si="3"/>
        <v>0.84330000000000005</v>
      </c>
      <c r="L6" s="14">
        <f t="shared" si="3"/>
        <v>8.2737999999999996</v>
      </c>
      <c r="M6" s="14">
        <f t="shared" si="3"/>
        <v>0</v>
      </c>
      <c r="N6" s="14">
        <f t="shared" si="3"/>
        <v>47.4726</v>
      </c>
      <c r="O6" s="14">
        <f t="shared" si="3"/>
        <v>0</v>
      </c>
      <c r="P6" s="14">
        <f t="shared" si="3"/>
        <v>47.5</v>
      </c>
      <c r="Q6" s="14">
        <f t="shared" si="3"/>
        <v>36.805500000000002</v>
      </c>
      <c r="R6" s="14">
        <f t="shared" si="3"/>
        <v>0</v>
      </c>
      <c r="S6" s="14">
        <f t="shared" si="3"/>
        <v>36.799999999999997</v>
      </c>
      <c r="T6" s="14">
        <f t="shared" si="3"/>
        <v>3.3468</v>
      </c>
      <c r="U6" s="14">
        <f t="shared" si="3"/>
        <v>0</v>
      </c>
      <c r="V6" s="14">
        <f t="shared" si="3"/>
        <v>0</v>
      </c>
      <c r="W6" s="14">
        <f t="shared" si="3"/>
        <v>0</v>
      </c>
      <c r="X6" s="14">
        <f t="shared" si="3"/>
        <v>0.42470000000000002</v>
      </c>
      <c r="Y6" s="14">
        <f t="shared" si="3"/>
        <v>11.7</v>
      </c>
      <c r="Z6" s="14">
        <f t="shared" si="3"/>
        <v>844</v>
      </c>
      <c r="AA6" s="14">
        <f t="shared" si="3"/>
        <v>854</v>
      </c>
      <c r="AB6" s="14">
        <f t="shared" si="3"/>
        <v>842</v>
      </c>
      <c r="AC6" s="14">
        <f t="shared" si="3"/>
        <v>75</v>
      </c>
      <c r="AD6" s="14">
        <f t="shared" si="3"/>
        <v>13.18</v>
      </c>
      <c r="AE6" s="14">
        <f t="shared" si="3"/>
        <v>0.3</v>
      </c>
      <c r="AF6" s="14">
        <f t="shared" si="3"/>
        <v>981</v>
      </c>
      <c r="AG6" s="14">
        <f t="shared" si="3"/>
        <v>-6</v>
      </c>
      <c r="AH6" s="14">
        <f t="shared" si="3"/>
        <v>10</v>
      </c>
      <c r="AI6" s="14">
        <f t="shared" ref="AI6:BN6" si="4">MIN(AI10:AI199)</f>
        <v>13</v>
      </c>
      <c r="AJ6" s="14">
        <f t="shared" si="4"/>
        <v>118</v>
      </c>
      <c r="AK6" s="14">
        <f t="shared" si="4"/>
        <v>117</v>
      </c>
      <c r="AL6" s="14">
        <f t="shared" si="4"/>
        <v>4.5999999999999996</v>
      </c>
      <c r="AM6" s="14">
        <f t="shared" si="4"/>
        <v>142</v>
      </c>
      <c r="AN6" s="14">
        <f t="shared" si="4"/>
        <v>0</v>
      </c>
      <c r="AO6" s="14">
        <f t="shared" si="4"/>
        <v>1</v>
      </c>
      <c r="AP6" s="14">
        <f t="shared" si="4"/>
        <v>0.63027777777777783</v>
      </c>
      <c r="AQ6" s="14">
        <f t="shared" si="4"/>
        <v>47.158512999999999</v>
      </c>
      <c r="AR6" s="14">
        <f t="shared" si="4"/>
        <v>-88.492006000000003</v>
      </c>
      <c r="AS6" s="14">
        <f t="shared" si="4"/>
        <v>308</v>
      </c>
      <c r="AT6" s="14">
        <f t="shared" si="4"/>
        <v>20.7</v>
      </c>
      <c r="AU6" s="14">
        <f t="shared" si="4"/>
        <v>12</v>
      </c>
      <c r="AV6" s="14">
        <f t="shared" si="4"/>
        <v>9</v>
      </c>
      <c r="AW6" s="14">
        <f t="shared" si="4"/>
        <v>0</v>
      </c>
      <c r="AX6" s="14">
        <f t="shared" si="4"/>
        <v>0.8</v>
      </c>
      <c r="AY6" s="14">
        <f t="shared" si="4"/>
        <v>1</v>
      </c>
      <c r="AZ6" s="14">
        <f t="shared" si="4"/>
        <v>1.506667</v>
      </c>
      <c r="BA6" s="14">
        <f t="shared" si="4"/>
        <v>11.154</v>
      </c>
      <c r="BB6" s="14">
        <f t="shared" si="4"/>
        <v>10.78</v>
      </c>
      <c r="BC6" s="14">
        <f t="shared" si="4"/>
        <v>0.97</v>
      </c>
      <c r="BD6" s="14">
        <f t="shared" si="4"/>
        <v>10.483000000000001</v>
      </c>
      <c r="BE6" s="14">
        <f t="shared" si="4"/>
        <v>1987.2429999999999</v>
      </c>
      <c r="BF6" s="14">
        <f t="shared" si="4"/>
        <v>0</v>
      </c>
      <c r="BG6" s="14">
        <f t="shared" si="4"/>
        <v>0.95899999999999996</v>
      </c>
      <c r="BH6" s="14">
        <f t="shared" si="4"/>
        <v>0</v>
      </c>
      <c r="BI6" s="14">
        <f t="shared" si="4"/>
        <v>0.95899999999999996</v>
      </c>
      <c r="BJ6" s="14">
        <f t="shared" si="4"/>
        <v>0.74299999999999999</v>
      </c>
      <c r="BK6" s="14">
        <f t="shared" si="4"/>
        <v>0</v>
      </c>
      <c r="BL6" s="14">
        <f t="shared" si="4"/>
        <v>0.74299999999999999</v>
      </c>
      <c r="BM6" s="14">
        <f t="shared" si="4"/>
        <v>2.7199999999999998E-2</v>
      </c>
      <c r="BN6" s="14">
        <f t="shared" si="4"/>
        <v>0</v>
      </c>
      <c r="BO6" s="14">
        <f t="shared" ref="BO6:BW6" si="5">MIN(BO10:BO199)</f>
        <v>0</v>
      </c>
      <c r="BP6" s="14">
        <f t="shared" si="5"/>
        <v>0</v>
      </c>
      <c r="BQ6" s="14">
        <f t="shared" si="5"/>
        <v>58.557000000000002</v>
      </c>
      <c r="BR6" s="14">
        <f t="shared" si="5"/>
        <v>0.1061</v>
      </c>
      <c r="BS6" s="14">
        <f t="shared" si="5"/>
        <v>-5</v>
      </c>
      <c r="BT6" s="14">
        <f t="shared" si="5"/>
        <v>0.19348399999999999</v>
      </c>
      <c r="BU6" s="14">
        <f t="shared" si="5"/>
        <v>2.592819</v>
      </c>
      <c r="BV6" s="14">
        <f t="shared" si="5"/>
        <v>3.9083770000000002</v>
      </c>
      <c r="BW6" s="14">
        <f t="shared" si="5"/>
        <v>0.68502277979999993</v>
      </c>
      <c r="BX6" s="23"/>
      <c r="BY6" s="14">
        <f>MIN(BY10:BY199)</f>
        <v>4841.1703442399776</v>
      </c>
      <c r="BZ6" s="14">
        <f>MIN(BZ10:BZ199)</f>
        <v>0</v>
      </c>
      <c r="CA6" s="14">
        <f>MIN(CA10:CA199)</f>
        <v>4.6988735935440005</v>
      </c>
      <c r="CB6" s="14">
        <f>MIN(CB10:CB199)</f>
        <v>0.13066914703391999</v>
      </c>
      <c r="CC6" s="23"/>
      <c r="CD6" s="23"/>
      <c r="CE6" s="26"/>
      <c r="CF6" s="26"/>
      <c r="CG6" s="26"/>
      <c r="CH6" s="26"/>
      <c r="CI6" s="23"/>
    </row>
    <row r="7" spans="1:87" s="14" customFormat="1" x14ac:dyDescent="0.25">
      <c r="A7" s="14" t="s">
        <v>171</v>
      </c>
      <c r="C7" s="14">
        <f t="shared" ref="C7:AH7" si="6">MAX(C10:C199)</f>
        <v>14.61</v>
      </c>
      <c r="D7" s="14">
        <f t="shared" si="6"/>
        <v>2.7151000000000001</v>
      </c>
      <c r="E7" s="14">
        <f t="shared" si="6"/>
        <v>27150.874271000001</v>
      </c>
      <c r="F7" s="14">
        <f t="shared" si="6"/>
        <v>623.6</v>
      </c>
      <c r="G7" s="14">
        <f t="shared" si="6"/>
        <v>26.3</v>
      </c>
      <c r="H7" s="14">
        <f t="shared" si="6"/>
        <v>336.6</v>
      </c>
      <c r="I7" s="14">
        <f t="shared" si="6"/>
        <v>0</v>
      </c>
      <c r="J7" s="14">
        <f t="shared" si="6"/>
        <v>4.5</v>
      </c>
      <c r="K7" s="14">
        <f t="shared" si="6"/>
        <v>0.90510000000000002</v>
      </c>
      <c r="L7" s="14">
        <f t="shared" si="6"/>
        <v>12.452999999999999</v>
      </c>
      <c r="M7" s="14">
        <f t="shared" si="6"/>
        <v>2.2896999999999998</v>
      </c>
      <c r="N7" s="14">
        <f t="shared" si="6"/>
        <v>539.16</v>
      </c>
      <c r="O7" s="14">
        <f t="shared" si="6"/>
        <v>22.632400000000001</v>
      </c>
      <c r="P7" s="14">
        <f t="shared" si="6"/>
        <v>539.20000000000005</v>
      </c>
      <c r="Q7" s="14">
        <f t="shared" si="6"/>
        <v>418.9889</v>
      </c>
      <c r="R7" s="14">
        <f t="shared" si="6"/>
        <v>17.5486</v>
      </c>
      <c r="S7" s="14">
        <f t="shared" si="6"/>
        <v>419</v>
      </c>
      <c r="T7" s="14">
        <f t="shared" si="6"/>
        <v>336.59410000000003</v>
      </c>
      <c r="U7" s="14">
        <f t="shared" si="6"/>
        <v>0</v>
      </c>
      <c r="V7" s="14">
        <f t="shared" si="6"/>
        <v>0</v>
      </c>
      <c r="W7" s="14">
        <f t="shared" si="6"/>
        <v>0</v>
      </c>
      <c r="X7" s="14">
        <f t="shared" si="6"/>
        <v>3.8203999999999998</v>
      </c>
      <c r="Y7" s="14">
        <f t="shared" si="6"/>
        <v>12.4</v>
      </c>
      <c r="Z7" s="14">
        <f t="shared" si="6"/>
        <v>857</v>
      </c>
      <c r="AA7" s="14">
        <f t="shared" si="6"/>
        <v>869</v>
      </c>
      <c r="AB7" s="14">
        <f t="shared" si="6"/>
        <v>859</v>
      </c>
      <c r="AC7" s="14">
        <f t="shared" si="6"/>
        <v>77</v>
      </c>
      <c r="AD7" s="14">
        <f t="shared" si="6"/>
        <v>14.24</v>
      </c>
      <c r="AE7" s="14">
        <f t="shared" si="6"/>
        <v>0.33</v>
      </c>
      <c r="AF7" s="14">
        <f t="shared" si="6"/>
        <v>983</v>
      </c>
      <c r="AG7" s="14">
        <f t="shared" si="6"/>
        <v>-5</v>
      </c>
      <c r="AH7" s="14">
        <f t="shared" si="6"/>
        <v>13</v>
      </c>
      <c r="AI7" s="14">
        <f t="shared" ref="AI7:BN7" si="7">MAX(AI10:AI199)</f>
        <v>13</v>
      </c>
      <c r="AJ7" s="14">
        <f t="shared" si="7"/>
        <v>122</v>
      </c>
      <c r="AK7" s="14">
        <f t="shared" si="7"/>
        <v>122.8</v>
      </c>
      <c r="AL7" s="14">
        <f t="shared" si="7"/>
        <v>6</v>
      </c>
      <c r="AM7" s="14">
        <f t="shared" si="7"/>
        <v>142</v>
      </c>
      <c r="AN7" s="14">
        <f t="shared" si="7"/>
        <v>0</v>
      </c>
      <c r="AO7" s="14">
        <f t="shared" si="7"/>
        <v>2</v>
      </c>
      <c r="AP7" s="14">
        <f t="shared" si="7"/>
        <v>0.63188657407407411</v>
      </c>
      <c r="AQ7" s="14">
        <f t="shared" si="7"/>
        <v>47.164439000000002</v>
      </c>
      <c r="AR7" s="14">
        <f t="shared" si="7"/>
        <v>-88.483924000000002</v>
      </c>
      <c r="AS7" s="14">
        <f t="shared" si="7"/>
        <v>318.5</v>
      </c>
      <c r="AT7" s="14">
        <f t="shared" si="7"/>
        <v>46.4</v>
      </c>
      <c r="AU7" s="14">
        <f t="shared" si="7"/>
        <v>12</v>
      </c>
      <c r="AV7" s="14">
        <f t="shared" si="7"/>
        <v>12</v>
      </c>
      <c r="AW7" s="14">
        <f t="shared" si="7"/>
        <v>0</v>
      </c>
      <c r="AX7" s="14">
        <f t="shared" si="7"/>
        <v>2.4818359999999999</v>
      </c>
      <c r="AY7" s="14">
        <f t="shared" si="7"/>
        <v>2.7977780000000001</v>
      </c>
      <c r="AZ7" s="14">
        <f t="shared" si="7"/>
        <v>3.8977780000000002</v>
      </c>
      <c r="BA7" s="14">
        <f t="shared" si="7"/>
        <v>11.154</v>
      </c>
      <c r="BB7" s="14">
        <f t="shared" si="7"/>
        <v>18.09</v>
      </c>
      <c r="BC7" s="14">
        <f t="shared" si="7"/>
        <v>1.62</v>
      </c>
      <c r="BD7" s="14">
        <f t="shared" si="7"/>
        <v>18.577999999999999</v>
      </c>
      <c r="BE7" s="14">
        <f t="shared" si="7"/>
        <v>2421.2959999999998</v>
      </c>
      <c r="BF7" s="14">
        <f t="shared" si="7"/>
        <v>271.93299999999999</v>
      </c>
      <c r="BG7" s="14">
        <f t="shared" si="7"/>
        <v>11.811</v>
      </c>
      <c r="BH7" s="14">
        <f t="shared" si="7"/>
        <v>0.48099999999999998</v>
      </c>
      <c r="BI7" s="14">
        <f t="shared" si="7"/>
        <v>11.811</v>
      </c>
      <c r="BJ7" s="14">
        <f t="shared" si="7"/>
        <v>9.1869999999999994</v>
      </c>
      <c r="BK7" s="14">
        <f t="shared" si="7"/>
        <v>0.373</v>
      </c>
      <c r="BL7" s="14">
        <f t="shared" si="7"/>
        <v>9.1869999999999994</v>
      </c>
      <c r="BM7" s="14">
        <f t="shared" si="7"/>
        <v>2.6606000000000001</v>
      </c>
      <c r="BN7" s="14">
        <f t="shared" si="7"/>
        <v>0</v>
      </c>
      <c r="BO7" s="14">
        <f t="shared" ref="BO7:BW7" si="8">MAX(BO10:BO199)</f>
        <v>0</v>
      </c>
      <c r="BP7" s="14">
        <f t="shared" si="8"/>
        <v>0</v>
      </c>
      <c r="BQ7" s="14">
        <f t="shared" si="8"/>
        <v>539.14</v>
      </c>
      <c r="BR7" s="14">
        <f t="shared" si="8"/>
        <v>0.65851599999999999</v>
      </c>
      <c r="BS7" s="14">
        <f t="shared" si="8"/>
        <v>-5</v>
      </c>
      <c r="BT7" s="14">
        <f t="shared" si="8"/>
        <v>0.24299999999999999</v>
      </c>
      <c r="BU7" s="14">
        <f t="shared" si="8"/>
        <v>16.092485</v>
      </c>
      <c r="BV7" s="14">
        <f t="shared" si="8"/>
        <v>4.9085999999999999</v>
      </c>
      <c r="BW7" s="14">
        <f t="shared" si="8"/>
        <v>4.2516345370000002</v>
      </c>
      <c r="BX7" s="23"/>
      <c r="BY7" s="14">
        <f>MAX(BY10:BY199)</f>
        <v>29159.141717641403</v>
      </c>
      <c r="BZ7" s="14">
        <f>MAX(BZ10:BZ199)</f>
        <v>1667.8253843667419</v>
      </c>
      <c r="CA7" s="14">
        <f>MAX(CA10:CA199)</f>
        <v>99.034821698571605</v>
      </c>
      <c r="CB7" s="14">
        <f>MAX(CB10:CB199)</f>
        <v>15.365986752346481</v>
      </c>
      <c r="CC7" s="23"/>
      <c r="CD7" s="23"/>
      <c r="CE7" s="27"/>
      <c r="CF7" s="27"/>
      <c r="CG7" s="27"/>
      <c r="CH7" s="27"/>
      <c r="CI7" s="23"/>
    </row>
    <row r="8" spans="1:87" s="14" customFormat="1" x14ac:dyDescent="0.25">
      <c r="A8" s="14" t="s">
        <v>172</v>
      </c>
      <c r="B8" s="16">
        <f>B149-B10</f>
        <v>1.6087962962962887E-3</v>
      </c>
      <c r="AT8" s="15">
        <f>SUM(AT10:AT199)/3600</f>
        <v>1.3128888888888881</v>
      </c>
      <c r="BU8" s="28">
        <f>SUM(BU10:BU199)/3600</f>
        <v>0.29470676777777788</v>
      </c>
      <c r="BV8" s="23"/>
      <c r="BW8" s="28">
        <f>SUM(BW10:BW199)/3600</f>
        <v>7.7861528046888867E-2</v>
      </c>
      <c r="BX8" s="23"/>
      <c r="BY8" s="28">
        <f>SUM(BY10:BY199)/3600</f>
        <v>542.96835657038162</v>
      </c>
      <c r="BZ8" s="28">
        <f>SUM(BZ10:BZ199)/3600</f>
        <v>4.4816452600196088</v>
      </c>
      <c r="CA8" s="28">
        <f>SUM(CA10:CA199)/3600</f>
        <v>1.1531594336367028</v>
      </c>
      <c r="CB8" s="28">
        <f>SUM(CB10:CB199)/3600</f>
        <v>0.11574748374052675</v>
      </c>
      <c r="CC8" s="29">
        <f>SUM(BZ8:CB8)</f>
        <v>5.7505521773968384</v>
      </c>
      <c r="CD8" s="23"/>
      <c r="CE8" s="23"/>
      <c r="CF8" s="23"/>
      <c r="CG8" s="23"/>
      <c r="CH8" s="23"/>
      <c r="CI8" s="29"/>
    </row>
    <row r="9" spans="1:87" s="14" customFormat="1" x14ac:dyDescent="0.25">
      <c r="B9" s="16"/>
      <c r="AT9" s="17"/>
      <c r="BU9" s="4"/>
      <c r="BV9" s="4"/>
      <c r="BW9" s="30">
        <f>AT8/BW8</f>
        <v>16.861843349622621</v>
      </c>
      <c r="BX9" s="31" t="s">
        <v>191</v>
      </c>
      <c r="BY9" s="4"/>
      <c r="BZ9" s="4"/>
      <c r="CA9" s="4"/>
      <c r="CB9" s="4"/>
      <c r="CC9" s="4"/>
      <c r="CD9" s="4"/>
      <c r="CE9" s="32" t="s">
        <v>192</v>
      </c>
      <c r="CF9" s="4"/>
      <c r="CG9" s="4"/>
      <c r="CH9" s="4"/>
      <c r="CI9" s="4"/>
    </row>
    <row r="10" spans="1:87" x14ac:dyDescent="0.25">
      <c r="A10" s="2">
        <v>42803</v>
      </c>
      <c r="B10" s="3">
        <v>0.42157203703703705</v>
      </c>
      <c r="C10" s="4">
        <v>14.35</v>
      </c>
      <c r="D10" s="4">
        <v>1.6400000000000001E-2</v>
      </c>
      <c r="E10" s="4">
        <v>164.16666699999999</v>
      </c>
      <c r="F10" s="4">
        <v>362.5</v>
      </c>
      <c r="G10" s="4">
        <v>6.7</v>
      </c>
      <c r="H10" s="4">
        <v>62.1</v>
      </c>
      <c r="J10" s="4">
        <v>0.9</v>
      </c>
      <c r="K10" s="4">
        <v>0.85589999999999999</v>
      </c>
      <c r="L10" s="4">
        <v>12.2829</v>
      </c>
      <c r="M10" s="4">
        <v>1.41E-2</v>
      </c>
      <c r="N10" s="4">
        <v>310.2894</v>
      </c>
      <c r="O10" s="4">
        <v>5.6981000000000002</v>
      </c>
      <c r="P10" s="4">
        <v>316</v>
      </c>
      <c r="Q10" s="4">
        <v>240.42679999999999</v>
      </c>
      <c r="R10" s="4">
        <v>4.4151999999999996</v>
      </c>
      <c r="S10" s="4">
        <v>244.8</v>
      </c>
      <c r="T10" s="4">
        <v>62.1</v>
      </c>
      <c r="W10" s="4">
        <v>0</v>
      </c>
      <c r="X10" s="4">
        <v>0.77029999999999998</v>
      </c>
      <c r="Y10" s="4">
        <v>11.8</v>
      </c>
      <c r="Z10" s="4">
        <v>853</v>
      </c>
      <c r="AA10" s="4">
        <v>864</v>
      </c>
      <c r="AB10" s="4">
        <v>856</v>
      </c>
      <c r="AC10" s="4">
        <v>76</v>
      </c>
      <c r="AD10" s="4">
        <v>13.18</v>
      </c>
      <c r="AE10" s="4">
        <v>0.3</v>
      </c>
      <c r="AF10" s="4">
        <v>982</v>
      </c>
      <c r="AG10" s="4">
        <v>-6</v>
      </c>
      <c r="AH10" s="4">
        <v>12</v>
      </c>
      <c r="AI10" s="4">
        <v>13</v>
      </c>
      <c r="AJ10" s="4">
        <v>121</v>
      </c>
      <c r="AK10" s="4">
        <v>119.8</v>
      </c>
      <c r="AL10" s="4">
        <v>5</v>
      </c>
      <c r="AM10" s="4">
        <v>142</v>
      </c>
      <c r="AN10" s="4" t="s">
        <v>155</v>
      </c>
      <c r="AO10" s="4">
        <v>2</v>
      </c>
      <c r="AP10" s="5">
        <v>0.63027777777777783</v>
      </c>
      <c r="AQ10" s="4">
        <v>47.159317000000001</v>
      </c>
      <c r="AR10" s="4">
        <v>-88.489768999999995</v>
      </c>
      <c r="AS10" s="4">
        <v>314</v>
      </c>
      <c r="AT10" s="4">
        <v>35.1</v>
      </c>
      <c r="AU10" s="4">
        <v>12</v>
      </c>
      <c r="AV10" s="4">
        <v>11</v>
      </c>
      <c r="AW10" s="4" t="s">
        <v>403</v>
      </c>
      <c r="AX10" s="4">
        <v>0.99740300000000004</v>
      </c>
      <c r="AY10" s="4">
        <v>1.0181819999999999</v>
      </c>
      <c r="AZ10" s="4">
        <v>1.9025970000000001</v>
      </c>
      <c r="BA10" s="4">
        <v>11.154</v>
      </c>
      <c r="BB10" s="4">
        <v>11.79</v>
      </c>
      <c r="BC10" s="4">
        <v>1.06</v>
      </c>
      <c r="BD10" s="4">
        <v>16.831</v>
      </c>
      <c r="BE10" s="4">
        <v>2415.1210000000001</v>
      </c>
      <c r="BF10" s="4">
        <v>1.7589999999999999</v>
      </c>
      <c r="BG10" s="4">
        <v>6.3890000000000002</v>
      </c>
      <c r="BH10" s="4">
        <v>0.11700000000000001</v>
      </c>
      <c r="BI10" s="4">
        <v>6.5060000000000002</v>
      </c>
      <c r="BJ10" s="4">
        <v>4.9509999999999996</v>
      </c>
      <c r="BK10" s="4">
        <v>9.0999999999999998E-2</v>
      </c>
      <c r="BL10" s="4">
        <v>5.0419999999999998</v>
      </c>
      <c r="BM10" s="4">
        <v>0.50629999999999997</v>
      </c>
      <c r="BQ10" s="4">
        <v>110.134</v>
      </c>
      <c r="BR10" s="4">
        <v>0.46222000000000002</v>
      </c>
      <c r="BS10" s="4">
        <v>-5</v>
      </c>
      <c r="BT10" s="4">
        <v>0.21948400000000001</v>
      </c>
      <c r="BU10" s="4">
        <v>11.295501</v>
      </c>
      <c r="BV10" s="4">
        <v>4.4335769999999997</v>
      </c>
      <c r="BW10" s="4">
        <f>BU10*0.2642</f>
        <v>2.9842713642000001</v>
      </c>
      <c r="BY10" s="4">
        <f>BE10*$BU10*0.7718</f>
        <v>21054.705289385289</v>
      </c>
      <c r="BZ10" s="4">
        <f>BF10*$BU10*0.7718</f>
        <v>15.334729234696201</v>
      </c>
      <c r="CA10" s="4">
        <f>BJ10*$BU10*0.7718</f>
        <v>43.162162843081795</v>
      </c>
      <c r="CB10" s="4">
        <f>BM10*$BU10*0.7718</f>
        <v>4.4138564022323399</v>
      </c>
    </row>
    <row r="11" spans="1:87" x14ac:dyDescent="0.25">
      <c r="A11" s="2">
        <v>42803</v>
      </c>
      <c r="B11" s="3">
        <v>0.42158361111111109</v>
      </c>
      <c r="C11" s="4">
        <v>14.574999999999999</v>
      </c>
      <c r="D11" s="4">
        <v>4.7500000000000001E-2</v>
      </c>
      <c r="E11" s="4">
        <v>474.64891</v>
      </c>
      <c r="F11" s="4">
        <v>404.8</v>
      </c>
      <c r="G11" s="4">
        <v>3.9</v>
      </c>
      <c r="H11" s="4">
        <v>67.7</v>
      </c>
      <c r="J11" s="4">
        <v>0.8</v>
      </c>
      <c r="K11" s="4">
        <v>0.85360000000000003</v>
      </c>
      <c r="L11" s="4">
        <v>12.4406</v>
      </c>
      <c r="M11" s="4">
        <v>4.0500000000000001E-2</v>
      </c>
      <c r="N11" s="4">
        <v>345.51229999999998</v>
      </c>
      <c r="O11" s="4">
        <v>3.3117000000000001</v>
      </c>
      <c r="P11" s="4">
        <v>348.8</v>
      </c>
      <c r="Q11" s="4">
        <v>267.7192</v>
      </c>
      <c r="R11" s="4">
        <v>2.5661</v>
      </c>
      <c r="S11" s="4">
        <v>270.3</v>
      </c>
      <c r="T11" s="4">
        <v>67.693700000000007</v>
      </c>
      <c r="W11" s="4">
        <v>0</v>
      </c>
      <c r="X11" s="4">
        <v>0.68289999999999995</v>
      </c>
      <c r="Y11" s="4">
        <v>11.8</v>
      </c>
      <c r="Z11" s="4">
        <v>851</v>
      </c>
      <c r="AA11" s="4">
        <v>863</v>
      </c>
      <c r="AB11" s="4">
        <v>853</v>
      </c>
      <c r="AC11" s="4">
        <v>76</v>
      </c>
      <c r="AD11" s="4">
        <v>13.18</v>
      </c>
      <c r="AE11" s="4">
        <v>0.3</v>
      </c>
      <c r="AF11" s="4">
        <v>982</v>
      </c>
      <c r="AG11" s="4">
        <v>-6</v>
      </c>
      <c r="AH11" s="4">
        <v>12</v>
      </c>
      <c r="AI11" s="4">
        <v>13</v>
      </c>
      <c r="AJ11" s="4">
        <v>121</v>
      </c>
      <c r="AK11" s="4">
        <v>120</v>
      </c>
      <c r="AL11" s="4">
        <v>4.9000000000000004</v>
      </c>
      <c r="AM11" s="4">
        <v>142</v>
      </c>
      <c r="AN11" s="4" t="s">
        <v>155</v>
      </c>
      <c r="AO11" s="4">
        <v>2</v>
      </c>
      <c r="AP11" s="5">
        <v>0.63028935185185186</v>
      </c>
      <c r="AQ11" s="4">
        <v>47.159213000000001</v>
      </c>
      <c r="AR11" s="4">
        <v>-88.489619000000005</v>
      </c>
      <c r="AS11" s="4">
        <v>313.89999999999998</v>
      </c>
      <c r="AT11" s="4">
        <v>35.4</v>
      </c>
      <c r="AU11" s="4">
        <v>12</v>
      </c>
      <c r="AV11" s="4">
        <v>10</v>
      </c>
      <c r="AW11" s="4" t="s">
        <v>419</v>
      </c>
      <c r="AX11" s="4">
        <v>1.7784219999999999</v>
      </c>
      <c r="AY11" s="4">
        <v>1</v>
      </c>
      <c r="AZ11" s="4">
        <v>2.483816</v>
      </c>
      <c r="BA11" s="4">
        <v>11.154</v>
      </c>
      <c r="BB11" s="4">
        <v>11.6</v>
      </c>
      <c r="BC11" s="4">
        <v>1.04</v>
      </c>
      <c r="BD11" s="4">
        <v>17.152999999999999</v>
      </c>
      <c r="BE11" s="4">
        <v>2409.828</v>
      </c>
      <c r="BF11" s="4">
        <v>4.9950000000000001</v>
      </c>
      <c r="BG11" s="4">
        <v>7.0090000000000003</v>
      </c>
      <c r="BH11" s="4">
        <v>6.7000000000000004E-2</v>
      </c>
      <c r="BI11" s="4">
        <v>7.0759999999999996</v>
      </c>
      <c r="BJ11" s="4">
        <v>5.431</v>
      </c>
      <c r="BK11" s="4">
        <v>5.1999999999999998E-2</v>
      </c>
      <c r="BL11" s="4">
        <v>5.4829999999999997</v>
      </c>
      <c r="BM11" s="4">
        <v>0.54369999999999996</v>
      </c>
      <c r="BQ11" s="4">
        <v>96.179000000000002</v>
      </c>
      <c r="BR11" s="4">
        <v>0.53554400000000002</v>
      </c>
      <c r="BS11" s="4">
        <v>-5</v>
      </c>
      <c r="BT11" s="4">
        <v>0.21975800000000001</v>
      </c>
      <c r="BU11" s="4">
        <v>13.087357000000001</v>
      </c>
      <c r="BV11" s="4">
        <v>4.4391119999999997</v>
      </c>
      <c r="BW11" s="4">
        <f t="shared" ref="BW11:BW74" si="9">BU11*0.2642</f>
        <v>3.4576797194000002</v>
      </c>
      <c r="BY11" s="4">
        <f t="shared" ref="BY11:BY74" si="10">BE11*$BU11*0.7718</f>
        <v>24341.243998159196</v>
      </c>
      <c r="BZ11" s="4">
        <f t="shared" ref="BZ11:BZ74" si="11">BF11*$BU11*0.7718</f>
        <v>50.453606552337014</v>
      </c>
      <c r="CA11" s="4">
        <f t="shared" ref="CA11:CA74" si="12">BJ11*$BU11*0.7718</f>
        <v>54.857565002150608</v>
      </c>
      <c r="CB11" s="4">
        <f t="shared" ref="CB11:CB74" si="13">BM11*$BU11*0.7718</f>
        <v>5.4918169934946199</v>
      </c>
    </row>
    <row r="12" spans="1:87" x14ac:dyDescent="0.25">
      <c r="A12" s="2">
        <v>42803</v>
      </c>
      <c r="B12" s="3">
        <v>0.42159518518518518</v>
      </c>
      <c r="C12" s="4">
        <v>14.493</v>
      </c>
      <c r="D12" s="4">
        <v>0.16289999999999999</v>
      </c>
      <c r="E12" s="4">
        <v>1628.805488</v>
      </c>
      <c r="F12" s="4">
        <v>465.1</v>
      </c>
      <c r="G12" s="4">
        <v>15.9</v>
      </c>
      <c r="H12" s="4">
        <v>74.2</v>
      </c>
      <c r="J12" s="4">
        <v>0.8</v>
      </c>
      <c r="K12" s="4">
        <v>0.85319999999999996</v>
      </c>
      <c r="L12" s="4">
        <v>12.366199999999999</v>
      </c>
      <c r="M12" s="4">
        <v>0.13900000000000001</v>
      </c>
      <c r="N12" s="4">
        <v>396.86930000000001</v>
      </c>
      <c r="O12" s="4">
        <v>13.5814</v>
      </c>
      <c r="P12" s="4">
        <v>410.5</v>
      </c>
      <c r="Q12" s="4">
        <v>307.51299999999998</v>
      </c>
      <c r="R12" s="4">
        <v>10.5235</v>
      </c>
      <c r="S12" s="4">
        <v>318</v>
      </c>
      <c r="T12" s="4">
        <v>74.226200000000006</v>
      </c>
      <c r="W12" s="4">
        <v>0</v>
      </c>
      <c r="X12" s="4">
        <v>0.68259999999999998</v>
      </c>
      <c r="Y12" s="4">
        <v>12.1</v>
      </c>
      <c r="Z12" s="4">
        <v>849</v>
      </c>
      <c r="AA12" s="4">
        <v>861</v>
      </c>
      <c r="AB12" s="4">
        <v>851</v>
      </c>
      <c r="AC12" s="4">
        <v>76</v>
      </c>
      <c r="AD12" s="4">
        <v>13.18</v>
      </c>
      <c r="AE12" s="4">
        <v>0.3</v>
      </c>
      <c r="AF12" s="4">
        <v>982</v>
      </c>
      <c r="AG12" s="4">
        <v>-6</v>
      </c>
      <c r="AH12" s="4">
        <v>12</v>
      </c>
      <c r="AI12" s="4">
        <v>13</v>
      </c>
      <c r="AJ12" s="4">
        <v>121.8</v>
      </c>
      <c r="AK12" s="4">
        <v>120</v>
      </c>
      <c r="AL12" s="4">
        <v>5.3</v>
      </c>
      <c r="AM12" s="4">
        <v>142</v>
      </c>
      <c r="AN12" s="4" t="s">
        <v>155</v>
      </c>
      <c r="AO12" s="4">
        <v>2</v>
      </c>
      <c r="AP12" s="5">
        <v>0.6303009259259259</v>
      </c>
      <c r="AQ12" s="4">
        <v>47.159115</v>
      </c>
      <c r="AR12" s="4">
        <v>-88.489452</v>
      </c>
      <c r="AS12" s="4">
        <v>314</v>
      </c>
      <c r="AT12" s="4">
        <v>36.5</v>
      </c>
      <c r="AU12" s="4">
        <v>12</v>
      </c>
      <c r="AV12" s="4">
        <v>10</v>
      </c>
      <c r="AW12" s="4" t="s">
        <v>419</v>
      </c>
      <c r="AX12" s="4">
        <v>1.8</v>
      </c>
      <c r="AY12" s="4">
        <v>1</v>
      </c>
      <c r="AZ12" s="4">
        <v>2.5</v>
      </c>
      <c r="BA12" s="4">
        <v>11.154</v>
      </c>
      <c r="BB12" s="4">
        <v>11.56</v>
      </c>
      <c r="BC12" s="4">
        <v>1.04</v>
      </c>
      <c r="BD12" s="4">
        <v>17.201000000000001</v>
      </c>
      <c r="BE12" s="4">
        <v>2390.6660000000002</v>
      </c>
      <c r="BF12" s="4">
        <v>17.100000000000001</v>
      </c>
      <c r="BG12" s="4">
        <v>8.0350000000000001</v>
      </c>
      <c r="BH12" s="4">
        <v>0.27500000000000002</v>
      </c>
      <c r="BI12" s="4">
        <v>8.31</v>
      </c>
      <c r="BJ12" s="4">
        <v>6.226</v>
      </c>
      <c r="BK12" s="4">
        <v>0.21299999999999999</v>
      </c>
      <c r="BL12" s="4">
        <v>6.4390000000000001</v>
      </c>
      <c r="BM12" s="4">
        <v>0.59499999999999997</v>
      </c>
      <c r="BQ12" s="4">
        <v>95.948999999999998</v>
      </c>
      <c r="BR12" s="4">
        <v>0.496666</v>
      </c>
      <c r="BS12" s="4">
        <v>-5</v>
      </c>
      <c r="BT12" s="4">
        <v>0.22606399999999999</v>
      </c>
      <c r="BU12" s="4">
        <v>12.137275000000001</v>
      </c>
      <c r="BV12" s="4">
        <v>4.5664930000000004</v>
      </c>
      <c r="BW12" s="4">
        <f t="shared" si="9"/>
        <v>3.2066680550000002</v>
      </c>
      <c r="BY12" s="4">
        <f t="shared" si="10"/>
        <v>22394.680527080774</v>
      </c>
      <c r="BZ12" s="4">
        <f t="shared" si="11"/>
        <v>160.18508524950002</v>
      </c>
      <c r="CA12" s="4">
        <f t="shared" si="12"/>
        <v>58.322359108969998</v>
      </c>
      <c r="CB12" s="4">
        <f t="shared" si="13"/>
        <v>5.5736915627750001</v>
      </c>
    </row>
    <row r="13" spans="1:87" x14ac:dyDescent="0.25">
      <c r="A13" s="2">
        <v>42803</v>
      </c>
      <c r="B13" s="3">
        <v>0.42160675925925922</v>
      </c>
      <c r="C13" s="4">
        <v>14.19</v>
      </c>
      <c r="D13" s="4">
        <v>8.7400000000000005E-2</v>
      </c>
      <c r="E13" s="4">
        <v>874.34243200000003</v>
      </c>
      <c r="F13" s="4">
        <v>472.7</v>
      </c>
      <c r="G13" s="4">
        <v>15.9</v>
      </c>
      <c r="H13" s="4">
        <v>75.099999999999994</v>
      </c>
      <c r="J13" s="4">
        <v>0.8</v>
      </c>
      <c r="K13" s="4">
        <v>0.85680000000000001</v>
      </c>
      <c r="L13" s="4">
        <v>12.157</v>
      </c>
      <c r="M13" s="4">
        <v>7.4899999999999994E-2</v>
      </c>
      <c r="N13" s="4">
        <v>404.99079999999998</v>
      </c>
      <c r="O13" s="4">
        <v>13.6225</v>
      </c>
      <c r="P13" s="4">
        <v>418.6</v>
      </c>
      <c r="Q13" s="4">
        <v>313.94490000000002</v>
      </c>
      <c r="R13" s="4">
        <v>10.56</v>
      </c>
      <c r="S13" s="4">
        <v>324.5</v>
      </c>
      <c r="T13" s="4">
        <v>75.143299999999996</v>
      </c>
      <c r="W13" s="4">
        <v>0</v>
      </c>
      <c r="X13" s="4">
        <v>0.68540000000000001</v>
      </c>
      <c r="Y13" s="4">
        <v>12.2</v>
      </c>
      <c r="Z13" s="4">
        <v>849</v>
      </c>
      <c r="AA13" s="4">
        <v>860</v>
      </c>
      <c r="AB13" s="4">
        <v>850</v>
      </c>
      <c r="AC13" s="4">
        <v>76.8</v>
      </c>
      <c r="AD13" s="4">
        <v>13.3</v>
      </c>
      <c r="AE13" s="4">
        <v>0.31</v>
      </c>
      <c r="AF13" s="4">
        <v>983</v>
      </c>
      <c r="AG13" s="4">
        <v>-6</v>
      </c>
      <c r="AH13" s="4">
        <v>12.757999999999999</v>
      </c>
      <c r="AI13" s="4">
        <v>13</v>
      </c>
      <c r="AJ13" s="4">
        <v>122</v>
      </c>
      <c r="AK13" s="4">
        <v>120</v>
      </c>
      <c r="AL13" s="4">
        <v>5.5</v>
      </c>
      <c r="AM13" s="4">
        <v>142</v>
      </c>
      <c r="AN13" s="4" t="s">
        <v>155</v>
      </c>
      <c r="AO13" s="4">
        <v>2</v>
      </c>
      <c r="AP13" s="5">
        <v>0.63031249999999994</v>
      </c>
      <c r="AQ13" s="4">
        <v>47.159025</v>
      </c>
      <c r="AR13" s="4">
        <v>-88.489243000000002</v>
      </c>
      <c r="AS13" s="4">
        <v>313.89999999999998</v>
      </c>
      <c r="AT13" s="4">
        <v>38.799999999999997</v>
      </c>
      <c r="AU13" s="4">
        <v>12</v>
      </c>
      <c r="AV13" s="4">
        <v>11</v>
      </c>
      <c r="AW13" s="4" t="s">
        <v>403</v>
      </c>
      <c r="AX13" s="4">
        <v>1.8</v>
      </c>
      <c r="AY13" s="4">
        <v>1</v>
      </c>
      <c r="AZ13" s="4">
        <v>2.4028969999999998</v>
      </c>
      <c r="BA13" s="4">
        <v>11.154</v>
      </c>
      <c r="BB13" s="4">
        <v>11.85</v>
      </c>
      <c r="BC13" s="4">
        <v>1.06</v>
      </c>
      <c r="BD13" s="4">
        <v>16.719000000000001</v>
      </c>
      <c r="BE13" s="4">
        <v>2402.8519999999999</v>
      </c>
      <c r="BF13" s="4">
        <v>9.4239999999999995</v>
      </c>
      <c r="BG13" s="4">
        <v>8.3829999999999991</v>
      </c>
      <c r="BH13" s="4">
        <v>0.28199999999999997</v>
      </c>
      <c r="BI13" s="4">
        <v>8.6649999999999991</v>
      </c>
      <c r="BJ13" s="4">
        <v>6.4980000000000002</v>
      </c>
      <c r="BK13" s="4">
        <v>0.219</v>
      </c>
      <c r="BL13" s="4">
        <v>6.7169999999999996</v>
      </c>
      <c r="BM13" s="4">
        <v>0.61580000000000001</v>
      </c>
      <c r="BQ13" s="4">
        <v>98.503</v>
      </c>
      <c r="BR13" s="4">
        <v>0.40395799999999998</v>
      </c>
      <c r="BS13" s="4">
        <v>-5</v>
      </c>
      <c r="BT13" s="4">
        <v>0.22800000000000001</v>
      </c>
      <c r="BU13" s="4">
        <v>9.8717240000000004</v>
      </c>
      <c r="BV13" s="4">
        <v>4.6055999999999999</v>
      </c>
      <c r="BW13" s="4">
        <f t="shared" si="9"/>
        <v>2.6081094808</v>
      </c>
      <c r="BY13" s="4">
        <f t="shared" si="10"/>
        <v>18307.32117793529</v>
      </c>
      <c r="BZ13" s="4">
        <f t="shared" si="11"/>
        <v>71.801423800076805</v>
      </c>
      <c r="CA13" s="4">
        <f t="shared" si="12"/>
        <v>49.508239797633607</v>
      </c>
      <c r="CB13" s="4">
        <f t="shared" si="13"/>
        <v>4.6917780959345601</v>
      </c>
    </row>
    <row r="14" spans="1:87" x14ac:dyDescent="0.25">
      <c r="A14" s="2">
        <v>42803</v>
      </c>
      <c r="B14" s="3">
        <v>0.42161833333333337</v>
      </c>
      <c r="C14" s="4">
        <v>14.068</v>
      </c>
      <c r="D14" s="4">
        <v>6.83E-2</v>
      </c>
      <c r="E14" s="4">
        <v>682.89361699999995</v>
      </c>
      <c r="F14" s="4">
        <v>464.3</v>
      </c>
      <c r="G14" s="4">
        <v>-32</v>
      </c>
      <c r="H14" s="4">
        <v>68.5</v>
      </c>
      <c r="J14" s="4">
        <v>0.8</v>
      </c>
      <c r="K14" s="4">
        <v>0.85799999999999998</v>
      </c>
      <c r="L14" s="4">
        <v>12.0709</v>
      </c>
      <c r="M14" s="4">
        <v>5.8599999999999999E-2</v>
      </c>
      <c r="N14" s="4">
        <v>398.40809999999999</v>
      </c>
      <c r="O14" s="4">
        <v>0</v>
      </c>
      <c r="P14" s="4">
        <v>398.4</v>
      </c>
      <c r="Q14" s="4">
        <v>308.88560000000001</v>
      </c>
      <c r="R14" s="4">
        <v>0</v>
      </c>
      <c r="S14" s="4">
        <v>308.89999999999998</v>
      </c>
      <c r="T14" s="4">
        <v>68.496799999999993</v>
      </c>
      <c r="W14" s="4">
        <v>0</v>
      </c>
      <c r="X14" s="4">
        <v>0.68640000000000001</v>
      </c>
      <c r="Y14" s="4">
        <v>12.4</v>
      </c>
      <c r="Z14" s="4">
        <v>846</v>
      </c>
      <c r="AA14" s="4">
        <v>858</v>
      </c>
      <c r="AB14" s="4">
        <v>848</v>
      </c>
      <c r="AC14" s="4">
        <v>77</v>
      </c>
      <c r="AD14" s="4">
        <v>13.34</v>
      </c>
      <c r="AE14" s="4">
        <v>0.31</v>
      </c>
      <c r="AF14" s="4">
        <v>983</v>
      </c>
      <c r="AG14" s="4">
        <v>-6</v>
      </c>
      <c r="AH14" s="4">
        <v>13</v>
      </c>
      <c r="AI14" s="4">
        <v>13</v>
      </c>
      <c r="AJ14" s="4">
        <v>122</v>
      </c>
      <c r="AK14" s="4">
        <v>120</v>
      </c>
      <c r="AL14" s="4">
        <v>5.4</v>
      </c>
      <c r="AM14" s="4">
        <v>142</v>
      </c>
      <c r="AN14" s="4" t="s">
        <v>155</v>
      </c>
      <c r="AO14" s="4">
        <v>2</v>
      </c>
      <c r="AP14" s="5">
        <v>0.63032407407407409</v>
      </c>
      <c r="AQ14" s="4">
        <v>47.158954999999999</v>
      </c>
      <c r="AR14" s="4">
        <v>-88.488990999999999</v>
      </c>
      <c r="AS14" s="4">
        <v>313.8</v>
      </c>
      <c r="AT14" s="4">
        <v>41.8</v>
      </c>
      <c r="AU14" s="4">
        <v>12</v>
      </c>
      <c r="AV14" s="4">
        <v>11</v>
      </c>
      <c r="AW14" s="4" t="s">
        <v>403</v>
      </c>
      <c r="AX14" s="4">
        <v>1.9940059999999999</v>
      </c>
      <c r="AY14" s="4">
        <v>1</v>
      </c>
      <c r="AZ14" s="4">
        <v>2.4970029999999999</v>
      </c>
      <c r="BA14" s="4">
        <v>11.154</v>
      </c>
      <c r="BB14" s="4">
        <v>11.97</v>
      </c>
      <c r="BC14" s="4">
        <v>1.07</v>
      </c>
      <c r="BD14" s="4">
        <v>16.547000000000001</v>
      </c>
      <c r="BE14" s="4">
        <v>2406.1660000000002</v>
      </c>
      <c r="BF14" s="4">
        <v>7.4340000000000002</v>
      </c>
      <c r="BG14" s="4">
        <v>8.3170000000000002</v>
      </c>
      <c r="BH14" s="4">
        <v>0</v>
      </c>
      <c r="BI14" s="4">
        <v>8.3170000000000002</v>
      </c>
      <c r="BJ14" s="4">
        <v>6.4480000000000004</v>
      </c>
      <c r="BK14" s="4">
        <v>0</v>
      </c>
      <c r="BL14" s="4">
        <v>6.4480000000000004</v>
      </c>
      <c r="BM14" s="4">
        <v>0.56620000000000004</v>
      </c>
      <c r="BQ14" s="4">
        <v>99.489000000000004</v>
      </c>
      <c r="BR14" s="4">
        <v>0.44822000000000001</v>
      </c>
      <c r="BS14" s="4">
        <v>-5</v>
      </c>
      <c r="BT14" s="4">
        <v>0.23103199999999999</v>
      </c>
      <c r="BU14" s="4">
        <v>10.953376</v>
      </c>
      <c r="BV14" s="4">
        <v>4.6668459999999996</v>
      </c>
      <c r="BW14" s="4">
        <f t="shared" si="9"/>
        <v>2.8938819391999999</v>
      </c>
      <c r="BY14" s="4">
        <f t="shared" si="10"/>
        <v>20341.283659289871</v>
      </c>
      <c r="BZ14" s="4">
        <f t="shared" si="11"/>
        <v>62.845665146611204</v>
      </c>
      <c r="CA14" s="4">
        <f t="shared" si="12"/>
        <v>54.510202968166411</v>
      </c>
      <c r="CB14" s="4">
        <f t="shared" si="13"/>
        <v>4.7865503909081601</v>
      </c>
    </row>
    <row r="15" spans="1:87" x14ac:dyDescent="0.25">
      <c r="A15" s="2">
        <v>42803</v>
      </c>
      <c r="B15" s="3">
        <v>0.42162990740740741</v>
      </c>
      <c r="C15" s="4">
        <v>14.606</v>
      </c>
      <c r="D15" s="4">
        <v>0.11799999999999999</v>
      </c>
      <c r="E15" s="4">
        <v>1180.229008</v>
      </c>
      <c r="F15" s="4">
        <v>423.8</v>
      </c>
      <c r="G15" s="4">
        <v>-9.4</v>
      </c>
      <c r="H15" s="4">
        <v>59.6</v>
      </c>
      <c r="J15" s="4">
        <v>0.7</v>
      </c>
      <c r="K15" s="4">
        <v>0.85260000000000002</v>
      </c>
      <c r="L15" s="4">
        <v>12.452999999999999</v>
      </c>
      <c r="M15" s="4">
        <v>0.10059999999999999</v>
      </c>
      <c r="N15" s="4">
        <v>361.35680000000002</v>
      </c>
      <c r="O15" s="4">
        <v>0</v>
      </c>
      <c r="P15" s="4">
        <v>361.4</v>
      </c>
      <c r="Q15" s="4">
        <v>280.1703</v>
      </c>
      <c r="R15" s="4">
        <v>0</v>
      </c>
      <c r="S15" s="4">
        <v>280.2</v>
      </c>
      <c r="T15" s="4">
        <v>59.58</v>
      </c>
      <c r="W15" s="4">
        <v>0</v>
      </c>
      <c r="X15" s="4">
        <v>0.5968</v>
      </c>
      <c r="Y15" s="4">
        <v>12.3</v>
      </c>
      <c r="Z15" s="4">
        <v>845</v>
      </c>
      <c r="AA15" s="4">
        <v>857</v>
      </c>
      <c r="AB15" s="4">
        <v>847</v>
      </c>
      <c r="AC15" s="4">
        <v>77</v>
      </c>
      <c r="AD15" s="4">
        <v>13.35</v>
      </c>
      <c r="AE15" s="4">
        <v>0.31</v>
      </c>
      <c r="AF15" s="4">
        <v>982</v>
      </c>
      <c r="AG15" s="4">
        <v>-6</v>
      </c>
      <c r="AH15" s="4">
        <v>12.242000000000001</v>
      </c>
      <c r="AI15" s="4">
        <v>13</v>
      </c>
      <c r="AJ15" s="4">
        <v>122</v>
      </c>
      <c r="AK15" s="4">
        <v>120</v>
      </c>
      <c r="AL15" s="4">
        <v>5.0999999999999996</v>
      </c>
      <c r="AM15" s="4">
        <v>142</v>
      </c>
      <c r="AN15" s="4" t="s">
        <v>155</v>
      </c>
      <c r="AO15" s="4">
        <v>2</v>
      </c>
      <c r="AP15" s="5">
        <v>0.63033564814814813</v>
      </c>
      <c r="AQ15" s="4">
        <v>47.158897000000003</v>
      </c>
      <c r="AR15" s="4">
        <v>-88.488744999999994</v>
      </c>
      <c r="AS15" s="4">
        <v>313.89999999999998</v>
      </c>
      <c r="AT15" s="4">
        <v>43.9</v>
      </c>
      <c r="AU15" s="4">
        <v>12</v>
      </c>
      <c r="AV15" s="4">
        <v>12</v>
      </c>
      <c r="AW15" s="4" t="s">
        <v>404</v>
      </c>
      <c r="AX15" s="4">
        <v>0.93406599999999995</v>
      </c>
      <c r="AY15" s="4">
        <v>1.096903</v>
      </c>
      <c r="AZ15" s="4">
        <v>2.015485</v>
      </c>
      <c r="BA15" s="4">
        <v>11.154</v>
      </c>
      <c r="BB15" s="4">
        <v>11.52</v>
      </c>
      <c r="BC15" s="4">
        <v>1.03</v>
      </c>
      <c r="BD15" s="4">
        <v>17.286000000000001</v>
      </c>
      <c r="BE15" s="4">
        <v>2398.4119999999998</v>
      </c>
      <c r="BF15" s="4">
        <v>12.335000000000001</v>
      </c>
      <c r="BG15" s="4">
        <v>7.2880000000000003</v>
      </c>
      <c r="BH15" s="4">
        <v>0</v>
      </c>
      <c r="BI15" s="4">
        <v>7.2880000000000003</v>
      </c>
      <c r="BJ15" s="4">
        <v>5.6509999999999998</v>
      </c>
      <c r="BK15" s="4">
        <v>0</v>
      </c>
      <c r="BL15" s="4">
        <v>5.6509999999999998</v>
      </c>
      <c r="BM15" s="4">
        <v>0.4758</v>
      </c>
      <c r="BQ15" s="4">
        <v>83.58</v>
      </c>
      <c r="BR15" s="4">
        <v>0.49577199999999999</v>
      </c>
      <c r="BS15" s="4">
        <v>-5</v>
      </c>
      <c r="BT15" s="4">
        <v>0.22972600000000001</v>
      </c>
      <c r="BU15" s="4">
        <v>12.115428</v>
      </c>
      <c r="BV15" s="4">
        <v>4.6404649999999998</v>
      </c>
      <c r="BW15" s="4">
        <f t="shared" si="9"/>
        <v>3.2008960775999999</v>
      </c>
      <c r="BY15" s="4">
        <f t="shared" si="10"/>
        <v>22426.800701479322</v>
      </c>
      <c r="BZ15" s="4">
        <f t="shared" si="11"/>
        <v>115.34072822048402</v>
      </c>
      <c r="CA15" s="4">
        <f t="shared" si="12"/>
        <v>52.840734104090394</v>
      </c>
      <c r="CB15" s="4">
        <f t="shared" si="13"/>
        <v>4.4490570318043199</v>
      </c>
    </row>
    <row r="16" spans="1:87" x14ac:dyDescent="0.25">
      <c r="A16" s="2">
        <v>42803</v>
      </c>
      <c r="B16" s="3">
        <v>0.42164148148148151</v>
      </c>
      <c r="C16" s="4">
        <v>14.067</v>
      </c>
      <c r="D16" s="4">
        <v>0.14069999999999999</v>
      </c>
      <c r="E16" s="4">
        <v>1407.44373</v>
      </c>
      <c r="F16" s="4">
        <v>419.4</v>
      </c>
      <c r="G16" s="4">
        <v>-4.5999999999999996</v>
      </c>
      <c r="H16" s="4">
        <v>66.900000000000006</v>
      </c>
      <c r="J16" s="4">
        <v>0.7</v>
      </c>
      <c r="K16" s="4">
        <v>0.85719999999999996</v>
      </c>
      <c r="L16" s="4">
        <v>12.058299999999999</v>
      </c>
      <c r="M16" s="4">
        <v>0.1206</v>
      </c>
      <c r="N16" s="4">
        <v>359.47309999999999</v>
      </c>
      <c r="O16" s="4">
        <v>0</v>
      </c>
      <c r="P16" s="4">
        <v>359.5</v>
      </c>
      <c r="Q16" s="4">
        <v>278.70269999999999</v>
      </c>
      <c r="R16" s="4">
        <v>0</v>
      </c>
      <c r="S16" s="4">
        <v>278.7</v>
      </c>
      <c r="T16" s="4">
        <v>66.897099999999995</v>
      </c>
      <c r="W16" s="4">
        <v>0</v>
      </c>
      <c r="X16" s="4">
        <v>0.6</v>
      </c>
      <c r="Y16" s="4">
        <v>12.3</v>
      </c>
      <c r="Z16" s="4">
        <v>846</v>
      </c>
      <c r="AA16" s="4">
        <v>859</v>
      </c>
      <c r="AB16" s="4">
        <v>849</v>
      </c>
      <c r="AC16" s="4">
        <v>77</v>
      </c>
      <c r="AD16" s="4">
        <v>13.34</v>
      </c>
      <c r="AE16" s="4">
        <v>0.31</v>
      </c>
      <c r="AF16" s="4">
        <v>983</v>
      </c>
      <c r="AG16" s="4">
        <v>-6</v>
      </c>
      <c r="AH16" s="4">
        <v>12.757999999999999</v>
      </c>
      <c r="AI16" s="4">
        <v>13</v>
      </c>
      <c r="AJ16" s="4">
        <v>122</v>
      </c>
      <c r="AK16" s="4">
        <v>119.2</v>
      </c>
      <c r="AL16" s="4">
        <v>5.2</v>
      </c>
      <c r="AM16" s="4">
        <v>142</v>
      </c>
      <c r="AN16" s="4" t="s">
        <v>155</v>
      </c>
      <c r="AO16" s="4">
        <v>2</v>
      </c>
      <c r="AP16" s="5">
        <v>0.63034722222222228</v>
      </c>
      <c r="AQ16" s="4">
        <v>47.158864000000001</v>
      </c>
      <c r="AR16" s="4">
        <v>-88.488490999999996</v>
      </c>
      <c r="AS16" s="4">
        <v>313.89999999999998</v>
      </c>
      <c r="AT16" s="4">
        <v>43.3</v>
      </c>
      <c r="AU16" s="4">
        <v>12</v>
      </c>
      <c r="AV16" s="4">
        <v>12</v>
      </c>
      <c r="AW16" s="4" t="s">
        <v>404</v>
      </c>
      <c r="AX16" s="4">
        <v>0.9</v>
      </c>
      <c r="AY16" s="4">
        <v>1.1968030000000001</v>
      </c>
      <c r="AZ16" s="4">
        <v>2.096803</v>
      </c>
      <c r="BA16" s="4">
        <v>11.154</v>
      </c>
      <c r="BB16" s="4">
        <v>11.9</v>
      </c>
      <c r="BC16" s="4">
        <v>1.07</v>
      </c>
      <c r="BD16" s="4">
        <v>16.658999999999999</v>
      </c>
      <c r="BE16" s="4">
        <v>2393.8960000000002</v>
      </c>
      <c r="BF16" s="4">
        <v>15.244</v>
      </c>
      <c r="BG16" s="4">
        <v>7.4729999999999999</v>
      </c>
      <c r="BH16" s="4">
        <v>0</v>
      </c>
      <c r="BI16" s="4">
        <v>7.4729999999999999</v>
      </c>
      <c r="BJ16" s="4">
        <v>5.7939999999999996</v>
      </c>
      <c r="BK16" s="4">
        <v>0</v>
      </c>
      <c r="BL16" s="4">
        <v>5.7939999999999996</v>
      </c>
      <c r="BM16" s="4">
        <v>0.55069999999999997</v>
      </c>
      <c r="BQ16" s="4">
        <v>86.616</v>
      </c>
      <c r="BR16" s="4">
        <v>0.42061999999999999</v>
      </c>
      <c r="BS16" s="4">
        <v>-5</v>
      </c>
      <c r="BT16" s="4">
        <v>0.230516</v>
      </c>
      <c r="BU16" s="4">
        <v>10.278900999999999</v>
      </c>
      <c r="BV16" s="4">
        <v>4.6564230000000002</v>
      </c>
      <c r="BW16" s="4">
        <f t="shared" si="9"/>
        <v>2.7156856441999997</v>
      </c>
      <c r="BY16" s="4">
        <f t="shared" si="10"/>
        <v>18991.389306966852</v>
      </c>
      <c r="BZ16" s="4">
        <f t="shared" si="11"/>
        <v>120.9345512901992</v>
      </c>
      <c r="CA16" s="4">
        <f t="shared" si="12"/>
        <v>45.965284057689196</v>
      </c>
      <c r="CB16" s="4">
        <f t="shared" si="13"/>
        <v>4.3688439645442605</v>
      </c>
    </row>
    <row r="17" spans="1:80" x14ac:dyDescent="0.25">
      <c r="A17" s="2">
        <v>42803</v>
      </c>
      <c r="B17" s="3">
        <v>0.42165305555555554</v>
      </c>
      <c r="C17" s="4">
        <v>13.99</v>
      </c>
      <c r="D17" s="4">
        <v>4.5900000000000003E-2</v>
      </c>
      <c r="E17" s="4">
        <v>458.90456399999999</v>
      </c>
      <c r="F17" s="4">
        <v>425.9</v>
      </c>
      <c r="G17" s="4">
        <v>-4.8</v>
      </c>
      <c r="H17" s="4">
        <v>61</v>
      </c>
      <c r="J17" s="4">
        <v>0.7</v>
      </c>
      <c r="K17" s="4">
        <v>0.85880000000000001</v>
      </c>
      <c r="L17" s="4">
        <v>12.0152</v>
      </c>
      <c r="M17" s="4">
        <v>3.9399999999999998E-2</v>
      </c>
      <c r="N17" s="4">
        <v>365.80200000000002</v>
      </c>
      <c r="O17" s="4">
        <v>0</v>
      </c>
      <c r="P17" s="4">
        <v>365.8</v>
      </c>
      <c r="Q17" s="4">
        <v>283.61680000000001</v>
      </c>
      <c r="R17" s="4">
        <v>0</v>
      </c>
      <c r="S17" s="4">
        <v>283.60000000000002</v>
      </c>
      <c r="T17" s="4">
        <v>61.0107</v>
      </c>
      <c r="W17" s="4">
        <v>0</v>
      </c>
      <c r="X17" s="4">
        <v>0.60119999999999996</v>
      </c>
      <c r="Y17" s="4">
        <v>12.1</v>
      </c>
      <c r="Z17" s="4">
        <v>849</v>
      </c>
      <c r="AA17" s="4">
        <v>861</v>
      </c>
      <c r="AB17" s="4">
        <v>850</v>
      </c>
      <c r="AC17" s="4">
        <v>77</v>
      </c>
      <c r="AD17" s="4">
        <v>13.35</v>
      </c>
      <c r="AE17" s="4">
        <v>0.31</v>
      </c>
      <c r="AF17" s="4">
        <v>982</v>
      </c>
      <c r="AG17" s="4">
        <v>-6</v>
      </c>
      <c r="AH17" s="4">
        <v>12.242000000000001</v>
      </c>
      <c r="AI17" s="4">
        <v>13</v>
      </c>
      <c r="AJ17" s="4">
        <v>121.2</v>
      </c>
      <c r="AK17" s="4">
        <v>119.8</v>
      </c>
      <c r="AL17" s="4">
        <v>5</v>
      </c>
      <c r="AM17" s="4">
        <v>142</v>
      </c>
      <c r="AN17" s="4" t="s">
        <v>155</v>
      </c>
      <c r="AO17" s="4">
        <v>2</v>
      </c>
      <c r="AP17" s="5">
        <v>0.63035879629629632</v>
      </c>
      <c r="AQ17" s="4">
        <v>47.158862999999997</v>
      </c>
      <c r="AR17" s="4">
        <v>-88.488211000000007</v>
      </c>
      <c r="AS17" s="4">
        <v>313.60000000000002</v>
      </c>
      <c r="AT17" s="4">
        <v>44.8</v>
      </c>
      <c r="AU17" s="4">
        <v>12</v>
      </c>
      <c r="AV17" s="4">
        <v>12</v>
      </c>
      <c r="AW17" s="4" t="s">
        <v>404</v>
      </c>
      <c r="AX17" s="4">
        <v>0.99777800000000005</v>
      </c>
      <c r="AY17" s="4">
        <v>1.0044439999999999</v>
      </c>
      <c r="AZ17" s="4">
        <v>2.1</v>
      </c>
      <c r="BA17" s="4">
        <v>11.154</v>
      </c>
      <c r="BB17" s="4">
        <v>12.05</v>
      </c>
      <c r="BC17" s="4">
        <v>1.08</v>
      </c>
      <c r="BD17" s="4">
        <v>16.436</v>
      </c>
      <c r="BE17" s="4">
        <v>2410.1320000000001</v>
      </c>
      <c r="BF17" s="4">
        <v>5.032</v>
      </c>
      <c r="BG17" s="4">
        <v>7.6840000000000002</v>
      </c>
      <c r="BH17" s="4">
        <v>0</v>
      </c>
      <c r="BI17" s="4">
        <v>7.6840000000000002</v>
      </c>
      <c r="BJ17" s="4">
        <v>5.9580000000000002</v>
      </c>
      <c r="BK17" s="4">
        <v>0</v>
      </c>
      <c r="BL17" s="4">
        <v>5.9580000000000002</v>
      </c>
      <c r="BM17" s="4">
        <v>0.50749999999999995</v>
      </c>
      <c r="BQ17" s="4">
        <v>87.683999999999997</v>
      </c>
      <c r="BR17" s="4">
        <v>0.33411800000000003</v>
      </c>
      <c r="BS17" s="4">
        <v>-5</v>
      </c>
      <c r="BT17" s="4">
        <v>0.222662</v>
      </c>
      <c r="BU17" s="4">
        <v>8.1650089999999995</v>
      </c>
      <c r="BV17" s="4">
        <v>4.4977720000000003</v>
      </c>
      <c r="BW17" s="4">
        <f t="shared" si="9"/>
        <v>2.1571953777999999</v>
      </c>
      <c r="BY17" s="4">
        <f t="shared" si="10"/>
        <v>15188.058841862898</v>
      </c>
      <c r="BZ17" s="4">
        <f t="shared" si="11"/>
        <v>31.710425857278398</v>
      </c>
      <c r="CA17" s="4">
        <f t="shared" si="12"/>
        <v>37.545850011459599</v>
      </c>
      <c r="CB17" s="4">
        <f t="shared" si="13"/>
        <v>3.1981401276964996</v>
      </c>
    </row>
    <row r="18" spans="1:80" x14ac:dyDescent="0.25">
      <c r="A18" s="2">
        <v>42803</v>
      </c>
      <c r="B18" s="3">
        <v>0.42166462962962964</v>
      </c>
      <c r="C18" s="4">
        <v>12.811999999999999</v>
      </c>
      <c r="D18" s="4">
        <v>1.1900000000000001E-2</v>
      </c>
      <c r="E18" s="4">
        <v>118.655602</v>
      </c>
      <c r="F18" s="4">
        <v>419.3</v>
      </c>
      <c r="G18" s="4">
        <v>-12.5</v>
      </c>
      <c r="H18" s="4">
        <v>47.6</v>
      </c>
      <c r="J18" s="4">
        <v>0.6</v>
      </c>
      <c r="K18" s="4">
        <v>0.86990000000000001</v>
      </c>
      <c r="L18" s="4">
        <v>11.145</v>
      </c>
      <c r="M18" s="4">
        <v>1.03E-2</v>
      </c>
      <c r="N18" s="4">
        <v>364.75420000000003</v>
      </c>
      <c r="O18" s="4">
        <v>0</v>
      </c>
      <c r="P18" s="4">
        <v>364.8</v>
      </c>
      <c r="Q18" s="4">
        <v>282.80779999999999</v>
      </c>
      <c r="R18" s="4">
        <v>0</v>
      </c>
      <c r="S18" s="4">
        <v>282.8</v>
      </c>
      <c r="T18" s="4">
        <v>47.58</v>
      </c>
      <c r="W18" s="4">
        <v>0</v>
      </c>
      <c r="X18" s="4">
        <v>0.52190000000000003</v>
      </c>
      <c r="Y18" s="4">
        <v>11.9</v>
      </c>
      <c r="Z18" s="4">
        <v>852</v>
      </c>
      <c r="AA18" s="4">
        <v>864</v>
      </c>
      <c r="AB18" s="4">
        <v>853</v>
      </c>
      <c r="AC18" s="4">
        <v>77</v>
      </c>
      <c r="AD18" s="4">
        <v>13.35</v>
      </c>
      <c r="AE18" s="4">
        <v>0.31</v>
      </c>
      <c r="AF18" s="4">
        <v>982</v>
      </c>
      <c r="AG18" s="4">
        <v>-6</v>
      </c>
      <c r="AH18" s="4">
        <v>12</v>
      </c>
      <c r="AI18" s="4">
        <v>13</v>
      </c>
      <c r="AJ18" s="4">
        <v>121.8</v>
      </c>
      <c r="AK18" s="4">
        <v>120</v>
      </c>
      <c r="AL18" s="4">
        <v>5</v>
      </c>
      <c r="AM18" s="4">
        <v>142</v>
      </c>
      <c r="AN18" s="4" t="s">
        <v>155</v>
      </c>
      <c r="AO18" s="4">
        <v>2</v>
      </c>
      <c r="AP18" s="5">
        <v>0.63037037037037036</v>
      </c>
      <c r="AQ18" s="4">
        <v>47.158875000000002</v>
      </c>
      <c r="AR18" s="4">
        <v>-88.487928999999994</v>
      </c>
      <c r="AS18" s="4">
        <v>313.7</v>
      </c>
      <c r="AT18" s="4">
        <v>46</v>
      </c>
      <c r="AU18" s="4">
        <v>12</v>
      </c>
      <c r="AV18" s="4">
        <v>12</v>
      </c>
      <c r="AW18" s="4" t="s">
        <v>404</v>
      </c>
      <c r="AX18" s="4">
        <v>1.097702</v>
      </c>
      <c r="AY18" s="4">
        <v>1</v>
      </c>
      <c r="AZ18" s="4">
        <v>2.1</v>
      </c>
      <c r="BA18" s="4">
        <v>11.154</v>
      </c>
      <c r="BB18" s="4">
        <v>13.12</v>
      </c>
      <c r="BC18" s="4">
        <v>1.18</v>
      </c>
      <c r="BD18" s="4">
        <v>14.955</v>
      </c>
      <c r="BE18" s="4">
        <v>2416.6410000000001</v>
      </c>
      <c r="BF18" s="4">
        <v>1.425</v>
      </c>
      <c r="BG18" s="4">
        <v>8.2829999999999995</v>
      </c>
      <c r="BH18" s="4">
        <v>0</v>
      </c>
      <c r="BI18" s="4">
        <v>8.2829999999999995</v>
      </c>
      <c r="BJ18" s="4">
        <v>6.4219999999999997</v>
      </c>
      <c r="BK18" s="4">
        <v>0</v>
      </c>
      <c r="BL18" s="4">
        <v>6.4219999999999997</v>
      </c>
      <c r="BM18" s="4">
        <v>0.42780000000000001</v>
      </c>
      <c r="BQ18" s="4">
        <v>82.290999999999997</v>
      </c>
      <c r="BR18" s="4">
        <v>0.27406799999999998</v>
      </c>
      <c r="BS18" s="4">
        <v>-5</v>
      </c>
      <c r="BT18" s="4">
        <v>0.217726</v>
      </c>
      <c r="BU18" s="4">
        <v>6.6975369999999996</v>
      </c>
      <c r="BV18" s="4">
        <v>4.3980649999999999</v>
      </c>
      <c r="BW18" s="4">
        <f t="shared" si="9"/>
        <v>1.7694892753999998</v>
      </c>
      <c r="BY18" s="4">
        <f t="shared" si="10"/>
        <v>12492.001711700881</v>
      </c>
      <c r="BZ18" s="4">
        <f t="shared" si="11"/>
        <v>7.3660516556550002</v>
      </c>
      <c r="CA18" s="4">
        <f t="shared" si="12"/>
        <v>33.196339461485202</v>
      </c>
      <c r="CB18" s="4">
        <f t="shared" si="13"/>
        <v>2.2113662444134801</v>
      </c>
    </row>
    <row r="19" spans="1:80" x14ac:dyDescent="0.25">
      <c r="A19" s="2">
        <v>42803</v>
      </c>
      <c r="B19" s="3">
        <v>0.42167620370370368</v>
      </c>
      <c r="C19" s="4">
        <v>12.019</v>
      </c>
      <c r="D19" s="4">
        <v>3.3999999999999998E-3</v>
      </c>
      <c r="E19" s="4">
        <v>34.202171999999997</v>
      </c>
      <c r="F19" s="4">
        <v>410.7</v>
      </c>
      <c r="G19" s="4">
        <v>-18.7</v>
      </c>
      <c r="H19" s="4">
        <v>54.9</v>
      </c>
      <c r="J19" s="4">
        <v>0.6</v>
      </c>
      <c r="K19" s="4">
        <v>0.87739999999999996</v>
      </c>
      <c r="L19" s="4">
        <v>10.546099999999999</v>
      </c>
      <c r="M19" s="4">
        <v>3.0000000000000001E-3</v>
      </c>
      <c r="N19" s="4">
        <v>360.32369999999997</v>
      </c>
      <c r="O19" s="4">
        <v>0</v>
      </c>
      <c r="P19" s="4">
        <v>360.3</v>
      </c>
      <c r="Q19" s="4">
        <v>279.37270000000001</v>
      </c>
      <c r="R19" s="4">
        <v>0</v>
      </c>
      <c r="S19" s="4">
        <v>279.39999999999998</v>
      </c>
      <c r="T19" s="4">
        <v>54.920900000000003</v>
      </c>
      <c r="W19" s="4">
        <v>0</v>
      </c>
      <c r="X19" s="4">
        <v>0.52649999999999997</v>
      </c>
      <c r="Y19" s="4">
        <v>11.9</v>
      </c>
      <c r="Z19" s="4">
        <v>853</v>
      </c>
      <c r="AA19" s="4">
        <v>864</v>
      </c>
      <c r="AB19" s="4">
        <v>856</v>
      </c>
      <c r="AC19" s="4">
        <v>77</v>
      </c>
      <c r="AD19" s="4">
        <v>13.35</v>
      </c>
      <c r="AE19" s="4">
        <v>0.31</v>
      </c>
      <c r="AF19" s="4">
        <v>982</v>
      </c>
      <c r="AG19" s="4">
        <v>-6</v>
      </c>
      <c r="AH19" s="4">
        <v>12</v>
      </c>
      <c r="AI19" s="4">
        <v>13</v>
      </c>
      <c r="AJ19" s="4">
        <v>122</v>
      </c>
      <c r="AK19" s="4">
        <v>119.2</v>
      </c>
      <c r="AL19" s="4">
        <v>5.3</v>
      </c>
      <c r="AM19" s="4">
        <v>142</v>
      </c>
      <c r="AN19" s="4" t="s">
        <v>155</v>
      </c>
      <c r="AO19" s="4">
        <v>2</v>
      </c>
      <c r="AP19" s="5">
        <v>0.6303819444444444</v>
      </c>
      <c r="AQ19" s="4">
        <v>47.158892999999999</v>
      </c>
      <c r="AR19" s="4">
        <v>-88.487658999999994</v>
      </c>
      <c r="AS19" s="4">
        <v>313.39999999999998</v>
      </c>
      <c r="AT19" s="4">
        <v>45.6</v>
      </c>
      <c r="AU19" s="4">
        <v>12</v>
      </c>
      <c r="AV19" s="4">
        <v>12</v>
      </c>
      <c r="AW19" s="4" t="s">
        <v>404</v>
      </c>
      <c r="AX19" s="4">
        <v>1.1976020000000001</v>
      </c>
      <c r="AY19" s="4">
        <v>1.1952050000000001</v>
      </c>
      <c r="AZ19" s="4">
        <v>2.1976019999999998</v>
      </c>
      <c r="BA19" s="4">
        <v>11.154</v>
      </c>
      <c r="BB19" s="4">
        <v>13.95</v>
      </c>
      <c r="BC19" s="4">
        <v>1.25</v>
      </c>
      <c r="BD19" s="4">
        <v>13.968999999999999</v>
      </c>
      <c r="BE19" s="4">
        <v>2418.4609999999998</v>
      </c>
      <c r="BF19" s="4">
        <v>0.438</v>
      </c>
      <c r="BG19" s="4">
        <v>8.6530000000000005</v>
      </c>
      <c r="BH19" s="4">
        <v>0</v>
      </c>
      <c r="BI19" s="4">
        <v>8.6530000000000005</v>
      </c>
      <c r="BJ19" s="4">
        <v>6.7089999999999996</v>
      </c>
      <c r="BK19" s="4">
        <v>0</v>
      </c>
      <c r="BL19" s="4">
        <v>6.7089999999999996</v>
      </c>
      <c r="BM19" s="4">
        <v>0.5222</v>
      </c>
      <c r="BQ19" s="4">
        <v>87.783000000000001</v>
      </c>
      <c r="BR19" s="4">
        <v>0.212536</v>
      </c>
      <c r="BS19" s="4">
        <v>-5</v>
      </c>
      <c r="BT19" s="4">
        <v>0.21775700000000001</v>
      </c>
      <c r="BU19" s="4">
        <v>5.1938599999999999</v>
      </c>
      <c r="BV19" s="4">
        <v>4.3986960000000002</v>
      </c>
      <c r="BW19" s="4">
        <f t="shared" si="9"/>
        <v>1.3722178119999999</v>
      </c>
      <c r="BY19" s="4">
        <f t="shared" si="10"/>
        <v>9694.6939102132274</v>
      </c>
      <c r="BZ19" s="4">
        <f t="shared" si="11"/>
        <v>1.7557760628240002</v>
      </c>
      <c r="CA19" s="4">
        <f t="shared" si="12"/>
        <v>26.893839281932003</v>
      </c>
      <c r="CB19" s="4">
        <f t="shared" si="13"/>
        <v>2.0933019634856</v>
      </c>
    </row>
    <row r="20" spans="1:80" x14ac:dyDescent="0.25">
      <c r="A20" s="2">
        <v>42803</v>
      </c>
      <c r="B20" s="3">
        <v>0.42168777777777783</v>
      </c>
      <c r="C20" s="4">
        <v>12.217000000000001</v>
      </c>
      <c r="D20" s="4">
        <v>1.4E-3</v>
      </c>
      <c r="E20" s="4">
        <v>14.382979000000001</v>
      </c>
      <c r="F20" s="4">
        <v>425.9</v>
      </c>
      <c r="G20" s="4">
        <v>-26.9</v>
      </c>
      <c r="H20" s="4">
        <v>48.8</v>
      </c>
      <c r="J20" s="4">
        <v>0.6</v>
      </c>
      <c r="K20" s="4">
        <v>0.87560000000000004</v>
      </c>
      <c r="L20" s="4">
        <v>10.6975</v>
      </c>
      <c r="M20" s="4">
        <v>1.2999999999999999E-3</v>
      </c>
      <c r="N20" s="4">
        <v>372.9153</v>
      </c>
      <c r="O20" s="4">
        <v>0</v>
      </c>
      <c r="P20" s="4">
        <v>372.9</v>
      </c>
      <c r="Q20" s="4">
        <v>289.1354</v>
      </c>
      <c r="R20" s="4">
        <v>0</v>
      </c>
      <c r="S20" s="4">
        <v>289.10000000000002</v>
      </c>
      <c r="T20" s="4">
        <v>48.787999999999997</v>
      </c>
      <c r="W20" s="4">
        <v>0</v>
      </c>
      <c r="X20" s="4">
        <v>0.52539999999999998</v>
      </c>
      <c r="Y20" s="4">
        <v>11.9</v>
      </c>
      <c r="Z20" s="4">
        <v>854</v>
      </c>
      <c r="AA20" s="4">
        <v>866</v>
      </c>
      <c r="AB20" s="4">
        <v>858</v>
      </c>
      <c r="AC20" s="4">
        <v>77</v>
      </c>
      <c r="AD20" s="4">
        <v>13.35</v>
      </c>
      <c r="AE20" s="4">
        <v>0.31</v>
      </c>
      <c r="AF20" s="4">
        <v>982</v>
      </c>
      <c r="AG20" s="4">
        <v>-6</v>
      </c>
      <c r="AH20" s="4">
        <v>12</v>
      </c>
      <c r="AI20" s="4">
        <v>13</v>
      </c>
      <c r="AJ20" s="4">
        <v>122</v>
      </c>
      <c r="AK20" s="4">
        <v>119.8</v>
      </c>
      <c r="AL20" s="4">
        <v>5.3</v>
      </c>
      <c r="AM20" s="4">
        <v>142</v>
      </c>
      <c r="AN20" s="4" t="s">
        <v>155</v>
      </c>
      <c r="AO20" s="4">
        <v>2</v>
      </c>
      <c r="AP20" s="5">
        <v>0.63039351851851855</v>
      </c>
      <c r="AQ20" s="4">
        <v>47.158898000000001</v>
      </c>
      <c r="AR20" s="4">
        <v>-88.487390000000005</v>
      </c>
      <c r="AS20" s="4">
        <v>313.10000000000002</v>
      </c>
      <c r="AT20" s="4">
        <v>45.2</v>
      </c>
      <c r="AU20" s="4">
        <v>12</v>
      </c>
      <c r="AV20" s="4">
        <v>12</v>
      </c>
      <c r="AW20" s="4" t="s">
        <v>404</v>
      </c>
      <c r="AX20" s="4">
        <v>1.102498</v>
      </c>
      <c r="AY20" s="4">
        <v>1.2</v>
      </c>
      <c r="AZ20" s="4">
        <v>1.9074930000000001</v>
      </c>
      <c r="BA20" s="4">
        <v>11.154</v>
      </c>
      <c r="BB20" s="4">
        <v>13.74</v>
      </c>
      <c r="BC20" s="4">
        <v>1.23</v>
      </c>
      <c r="BD20" s="4">
        <v>14.204000000000001</v>
      </c>
      <c r="BE20" s="4">
        <v>2418.893</v>
      </c>
      <c r="BF20" s="4">
        <v>0.18099999999999999</v>
      </c>
      <c r="BG20" s="4">
        <v>8.83</v>
      </c>
      <c r="BH20" s="4">
        <v>0</v>
      </c>
      <c r="BI20" s="4">
        <v>8.83</v>
      </c>
      <c r="BJ20" s="4">
        <v>6.8470000000000004</v>
      </c>
      <c r="BK20" s="4">
        <v>0</v>
      </c>
      <c r="BL20" s="4">
        <v>6.8470000000000004</v>
      </c>
      <c r="BM20" s="4">
        <v>0.45739999999999997</v>
      </c>
      <c r="BQ20" s="4">
        <v>86.378</v>
      </c>
      <c r="BR20" s="4">
        <v>0.21745900000000001</v>
      </c>
      <c r="BS20" s="4">
        <v>-5</v>
      </c>
      <c r="BT20" s="4">
        <v>0.21648400000000001</v>
      </c>
      <c r="BU20" s="4">
        <v>5.3141660000000002</v>
      </c>
      <c r="BV20" s="4">
        <v>4.3729870000000002</v>
      </c>
      <c r="BW20" s="4">
        <f t="shared" si="9"/>
        <v>1.4040026571999999</v>
      </c>
      <c r="BY20" s="4">
        <f t="shared" si="10"/>
        <v>9921.0251005320897</v>
      </c>
      <c r="BZ20" s="4">
        <f t="shared" si="11"/>
        <v>0.74236667070280005</v>
      </c>
      <c r="CA20" s="4">
        <f t="shared" si="12"/>
        <v>28.0827878138236</v>
      </c>
      <c r="CB20" s="4">
        <f t="shared" si="13"/>
        <v>1.8760138960191199</v>
      </c>
    </row>
    <row r="21" spans="1:80" x14ac:dyDescent="0.25">
      <c r="A21" s="2">
        <v>42803</v>
      </c>
      <c r="B21" s="3">
        <v>0.42169935185185187</v>
      </c>
      <c r="C21" s="4">
        <v>12.526</v>
      </c>
      <c r="D21" s="4">
        <v>1E-3</v>
      </c>
      <c r="E21" s="4">
        <v>10</v>
      </c>
      <c r="F21" s="4">
        <v>427.1</v>
      </c>
      <c r="G21" s="4">
        <v>-26.9</v>
      </c>
      <c r="H21" s="4">
        <v>38.5</v>
      </c>
      <c r="J21" s="4">
        <v>0.63</v>
      </c>
      <c r="K21" s="4">
        <v>0.87270000000000003</v>
      </c>
      <c r="L21" s="4">
        <v>10.931100000000001</v>
      </c>
      <c r="M21" s="4">
        <v>8.9999999999999998E-4</v>
      </c>
      <c r="N21" s="4">
        <v>372.70370000000003</v>
      </c>
      <c r="O21" s="4">
        <v>0</v>
      </c>
      <c r="P21" s="4">
        <v>372.7</v>
      </c>
      <c r="Q21" s="4">
        <v>288.97129999999999</v>
      </c>
      <c r="R21" s="4">
        <v>0</v>
      </c>
      <c r="S21" s="4">
        <v>289</v>
      </c>
      <c r="T21" s="4">
        <v>38.491399999999999</v>
      </c>
      <c r="W21" s="4">
        <v>0</v>
      </c>
      <c r="X21" s="4">
        <v>0.55079999999999996</v>
      </c>
      <c r="Y21" s="4">
        <v>11.9</v>
      </c>
      <c r="Z21" s="4">
        <v>854</v>
      </c>
      <c r="AA21" s="4">
        <v>865</v>
      </c>
      <c r="AB21" s="4">
        <v>856</v>
      </c>
      <c r="AC21" s="4">
        <v>77</v>
      </c>
      <c r="AD21" s="4">
        <v>13.35</v>
      </c>
      <c r="AE21" s="4">
        <v>0.31</v>
      </c>
      <c r="AF21" s="4">
        <v>982</v>
      </c>
      <c r="AG21" s="4">
        <v>-6</v>
      </c>
      <c r="AH21" s="4">
        <v>12</v>
      </c>
      <c r="AI21" s="4">
        <v>13</v>
      </c>
      <c r="AJ21" s="4">
        <v>122</v>
      </c>
      <c r="AK21" s="4">
        <v>120</v>
      </c>
      <c r="AL21" s="4">
        <v>5.0999999999999996</v>
      </c>
      <c r="AM21" s="4">
        <v>142</v>
      </c>
      <c r="AN21" s="4" t="s">
        <v>155</v>
      </c>
      <c r="AO21" s="4">
        <v>2</v>
      </c>
      <c r="AP21" s="5">
        <v>0.63040509259259259</v>
      </c>
      <c r="AQ21" s="4">
        <v>47.158900000000003</v>
      </c>
      <c r="AR21" s="4">
        <v>-88.487137000000004</v>
      </c>
      <c r="AS21" s="4">
        <v>313.2</v>
      </c>
      <c r="AT21" s="4">
        <v>42.9</v>
      </c>
      <c r="AU21" s="4">
        <v>12</v>
      </c>
      <c r="AV21" s="4">
        <v>12</v>
      </c>
      <c r="AW21" s="4" t="s">
        <v>404</v>
      </c>
      <c r="AX21" s="4">
        <v>1.1000000000000001</v>
      </c>
      <c r="AY21" s="4">
        <v>1.2974030000000001</v>
      </c>
      <c r="AZ21" s="4">
        <v>1.9</v>
      </c>
      <c r="BA21" s="4">
        <v>11.154</v>
      </c>
      <c r="BB21" s="4">
        <v>13.42</v>
      </c>
      <c r="BC21" s="4">
        <v>1.2</v>
      </c>
      <c r="BD21" s="4">
        <v>14.587999999999999</v>
      </c>
      <c r="BE21" s="4">
        <v>2419.0439999999999</v>
      </c>
      <c r="BF21" s="4">
        <v>0.123</v>
      </c>
      <c r="BG21" s="4">
        <v>8.6370000000000005</v>
      </c>
      <c r="BH21" s="4">
        <v>0</v>
      </c>
      <c r="BI21" s="4">
        <v>8.6370000000000005</v>
      </c>
      <c r="BJ21" s="4">
        <v>6.6970000000000001</v>
      </c>
      <c r="BK21" s="4">
        <v>0</v>
      </c>
      <c r="BL21" s="4">
        <v>6.6970000000000001</v>
      </c>
      <c r="BM21" s="4">
        <v>0.35320000000000001</v>
      </c>
      <c r="BQ21" s="4">
        <v>88.635000000000005</v>
      </c>
      <c r="BR21" s="4">
        <v>0.177762</v>
      </c>
      <c r="BS21" s="4">
        <v>-5</v>
      </c>
      <c r="BT21" s="4">
        <v>0.21675800000000001</v>
      </c>
      <c r="BU21" s="4">
        <v>4.3440589999999997</v>
      </c>
      <c r="BV21" s="4">
        <v>4.3785119999999997</v>
      </c>
      <c r="BW21" s="4">
        <f t="shared" si="9"/>
        <v>1.1477003877999998</v>
      </c>
      <c r="BY21" s="4">
        <f t="shared" si="10"/>
        <v>8110.4370376361921</v>
      </c>
      <c r="BZ21" s="4">
        <f t="shared" si="11"/>
        <v>0.41238760255259999</v>
      </c>
      <c r="CA21" s="4">
        <f t="shared" si="12"/>
        <v>22.453331498331401</v>
      </c>
      <c r="CB21" s="4">
        <f t="shared" si="13"/>
        <v>1.1841894408258402</v>
      </c>
    </row>
    <row r="22" spans="1:80" x14ac:dyDescent="0.25">
      <c r="A22" s="2">
        <v>42803</v>
      </c>
      <c r="B22" s="3">
        <v>0.42171092592592596</v>
      </c>
      <c r="C22" s="4">
        <v>12.984999999999999</v>
      </c>
      <c r="D22" s="4">
        <v>8.0000000000000004E-4</v>
      </c>
      <c r="E22" s="4">
        <v>7.8648870000000004</v>
      </c>
      <c r="F22" s="4">
        <v>394.2</v>
      </c>
      <c r="G22" s="4">
        <v>-27</v>
      </c>
      <c r="H22" s="4">
        <v>30.2</v>
      </c>
      <c r="J22" s="4">
        <v>0.96</v>
      </c>
      <c r="K22" s="4">
        <v>0.86850000000000005</v>
      </c>
      <c r="L22" s="4">
        <v>11.2773</v>
      </c>
      <c r="M22" s="4">
        <v>6.9999999999999999E-4</v>
      </c>
      <c r="N22" s="4">
        <v>342.33240000000001</v>
      </c>
      <c r="O22" s="4">
        <v>0</v>
      </c>
      <c r="P22" s="4">
        <v>342.3</v>
      </c>
      <c r="Q22" s="4">
        <v>265.41329999999999</v>
      </c>
      <c r="R22" s="4">
        <v>0</v>
      </c>
      <c r="S22" s="4">
        <v>265.39999999999998</v>
      </c>
      <c r="T22" s="4">
        <v>30.242899999999999</v>
      </c>
      <c r="W22" s="4">
        <v>0</v>
      </c>
      <c r="X22" s="4">
        <v>0.83750000000000002</v>
      </c>
      <c r="Y22" s="4">
        <v>12.1</v>
      </c>
      <c r="Z22" s="4">
        <v>852</v>
      </c>
      <c r="AA22" s="4">
        <v>863</v>
      </c>
      <c r="AB22" s="4">
        <v>855</v>
      </c>
      <c r="AC22" s="4">
        <v>77</v>
      </c>
      <c r="AD22" s="4">
        <v>13.34</v>
      </c>
      <c r="AE22" s="4">
        <v>0.31</v>
      </c>
      <c r="AF22" s="4">
        <v>983</v>
      </c>
      <c r="AG22" s="4">
        <v>-6</v>
      </c>
      <c r="AH22" s="4">
        <v>12</v>
      </c>
      <c r="AI22" s="4">
        <v>13</v>
      </c>
      <c r="AJ22" s="4">
        <v>122</v>
      </c>
      <c r="AK22" s="4">
        <v>120</v>
      </c>
      <c r="AL22" s="4">
        <v>5.2</v>
      </c>
      <c r="AM22" s="4">
        <v>142</v>
      </c>
      <c r="AN22" s="4" t="s">
        <v>155</v>
      </c>
      <c r="AO22" s="4">
        <v>2</v>
      </c>
      <c r="AP22" s="5">
        <v>0.63041666666666674</v>
      </c>
      <c r="AQ22" s="4">
        <v>47.158898000000001</v>
      </c>
      <c r="AR22" s="4">
        <v>-88.486908999999997</v>
      </c>
      <c r="AS22" s="4">
        <v>312.89999999999998</v>
      </c>
      <c r="AT22" s="4">
        <v>40.6</v>
      </c>
      <c r="AU22" s="4">
        <v>12</v>
      </c>
      <c r="AV22" s="4">
        <v>12</v>
      </c>
      <c r="AW22" s="4" t="s">
        <v>404</v>
      </c>
      <c r="AX22" s="4">
        <v>1.197303</v>
      </c>
      <c r="AY22" s="4">
        <v>1.494605</v>
      </c>
      <c r="AZ22" s="4">
        <v>2.0946050000000001</v>
      </c>
      <c r="BA22" s="4">
        <v>11.154</v>
      </c>
      <c r="BB22" s="4">
        <v>12.97</v>
      </c>
      <c r="BC22" s="4">
        <v>1.1599999999999999</v>
      </c>
      <c r="BD22" s="4">
        <v>15.141</v>
      </c>
      <c r="BE22" s="4">
        <v>2419.0230000000001</v>
      </c>
      <c r="BF22" s="4">
        <v>9.2999999999999999E-2</v>
      </c>
      <c r="BG22" s="4">
        <v>7.69</v>
      </c>
      <c r="BH22" s="4">
        <v>0</v>
      </c>
      <c r="BI22" s="4">
        <v>7.69</v>
      </c>
      <c r="BJ22" s="4">
        <v>5.9619999999999997</v>
      </c>
      <c r="BK22" s="4">
        <v>0</v>
      </c>
      <c r="BL22" s="4">
        <v>5.9619999999999997</v>
      </c>
      <c r="BM22" s="4">
        <v>0.26900000000000002</v>
      </c>
      <c r="BQ22" s="4">
        <v>130.625</v>
      </c>
      <c r="BR22" s="4">
        <v>0.169822</v>
      </c>
      <c r="BS22" s="4">
        <v>-5</v>
      </c>
      <c r="BT22" s="4">
        <v>0.22306400000000001</v>
      </c>
      <c r="BU22" s="4">
        <v>4.1500250000000003</v>
      </c>
      <c r="BV22" s="4">
        <v>4.5058930000000004</v>
      </c>
      <c r="BW22" s="4">
        <f t="shared" si="9"/>
        <v>1.0964366050000001</v>
      </c>
      <c r="BY22" s="4">
        <f t="shared" si="10"/>
        <v>7748.1047733587866</v>
      </c>
      <c r="BZ22" s="4">
        <f t="shared" si="11"/>
        <v>0.29787800443500007</v>
      </c>
      <c r="CA22" s="4">
        <f t="shared" si="12"/>
        <v>19.09622217679</v>
      </c>
      <c r="CB22" s="4">
        <f t="shared" si="13"/>
        <v>0.86160412035500022</v>
      </c>
    </row>
    <row r="23" spans="1:80" x14ac:dyDescent="0.25">
      <c r="A23" s="2">
        <v>42803</v>
      </c>
      <c r="B23" s="3">
        <v>0.4217225</v>
      </c>
      <c r="C23" s="4">
        <v>12.885</v>
      </c>
      <c r="D23" s="4">
        <v>0</v>
      </c>
      <c r="E23" s="4">
        <v>0.47460400000000003</v>
      </c>
      <c r="F23" s="4">
        <v>386.1</v>
      </c>
      <c r="G23" s="4">
        <v>-18.399999999999999</v>
      </c>
      <c r="H23" s="4">
        <v>31.7</v>
      </c>
      <c r="J23" s="4">
        <v>1.31</v>
      </c>
      <c r="K23" s="4">
        <v>0.86929999999999996</v>
      </c>
      <c r="L23" s="4">
        <v>11.201499999999999</v>
      </c>
      <c r="M23" s="4">
        <v>0</v>
      </c>
      <c r="N23" s="4">
        <v>335.64789999999999</v>
      </c>
      <c r="O23" s="4">
        <v>0</v>
      </c>
      <c r="P23" s="4">
        <v>335.6</v>
      </c>
      <c r="Q23" s="4">
        <v>260.22770000000003</v>
      </c>
      <c r="R23" s="4">
        <v>0</v>
      </c>
      <c r="S23" s="4">
        <v>260.2</v>
      </c>
      <c r="T23" s="4">
        <v>31.7029</v>
      </c>
      <c r="W23" s="4">
        <v>0</v>
      </c>
      <c r="X23" s="4">
        <v>1.1426000000000001</v>
      </c>
      <c r="Y23" s="4">
        <v>12.2</v>
      </c>
      <c r="Z23" s="4">
        <v>852</v>
      </c>
      <c r="AA23" s="4">
        <v>864</v>
      </c>
      <c r="AB23" s="4">
        <v>855</v>
      </c>
      <c r="AC23" s="4">
        <v>77</v>
      </c>
      <c r="AD23" s="4">
        <v>13.34</v>
      </c>
      <c r="AE23" s="4">
        <v>0.31</v>
      </c>
      <c r="AF23" s="4">
        <v>983</v>
      </c>
      <c r="AG23" s="4">
        <v>-6</v>
      </c>
      <c r="AH23" s="4">
        <v>12</v>
      </c>
      <c r="AI23" s="4">
        <v>13</v>
      </c>
      <c r="AJ23" s="4">
        <v>121.2</v>
      </c>
      <c r="AK23" s="4">
        <v>119.2</v>
      </c>
      <c r="AL23" s="4">
        <v>4.9000000000000004</v>
      </c>
      <c r="AM23" s="4">
        <v>142</v>
      </c>
      <c r="AN23" s="4" t="s">
        <v>155</v>
      </c>
      <c r="AO23" s="4">
        <v>2</v>
      </c>
      <c r="AP23" s="5">
        <v>0.63042824074074078</v>
      </c>
      <c r="AQ23" s="4">
        <v>47.158887</v>
      </c>
      <c r="AR23" s="4">
        <v>-88.486683999999997</v>
      </c>
      <c r="AS23" s="4">
        <v>312.2</v>
      </c>
      <c r="AT23" s="4">
        <v>39.1</v>
      </c>
      <c r="AU23" s="4">
        <v>12</v>
      </c>
      <c r="AV23" s="4">
        <v>12</v>
      </c>
      <c r="AW23" s="4" t="s">
        <v>404</v>
      </c>
      <c r="AX23" s="4">
        <v>1.2972030000000001</v>
      </c>
      <c r="AY23" s="4">
        <v>1.5972029999999999</v>
      </c>
      <c r="AZ23" s="4">
        <v>2.2944059999999999</v>
      </c>
      <c r="BA23" s="4">
        <v>11.154</v>
      </c>
      <c r="BB23" s="4">
        <v>13.07</v>
      </c>
      <c r="BC23" s="4">
        <v>1.17</v>
      </c>
      <c r="BD23" s="4">
        <v>15.031000000000001</v>
      </c>
      <c r="BE23" s="4">
        <v>2419.183</v>
      </c>
      <c r="BF23" s="4">
        <v>6.0000000000000001E-3</v>
      </c>
      <c r="BG23" s="4">
        <v>7.5910000000000002</v>
      </c>
      <c r="BH23" s="4">
        <v>0</v>
      </c>
      <c r="BI23" s="4">
        <v>7.5910000000000002</v>
      </c>
      <c r="BJ23" s="4">
        <v>5.8849999999999998</v>
      </c>
      <c r="BK23" s="4">
        <v>0</v>
      </c>
      <c r="BL23" s="4">
        <v>5.8849999999999998</v>
      </c>
      <c r="BM23" s="4">
        <v>0.28389999999999999</v>
      </c>
      <c r="BQ23" s="4">
        <v>179.42699999999999</v>
      </c>
      <c r="BR23" s="4">
        <v>0.200046</v>
      </c>
      <c r="BS23" s="4">
        <v>-5</v>
      </c>
      <c r="BT23" s="4">
        <v>0.226516</v>
      </c>
      <c r="BU23" s="4">
        <v>4.8886240000000001</v>
      </c>
      <c r="BV23" s="4">
        <v>4.5756230000000002</v>
      </c>
      <c r="BW23" s="4">
        <f t="shared" si="9"/>
        <v>1.2915744607999999</v>
      </c>
      <c r="BY23" s="4">
        <f t="shared" si="10"/>
        <v>9127.6742340613855</v>
      </c>
      <c r="BZ23" s="4">
        <f t="shared" si="11"/>
        <v>2.26382400192E-2</v>
      </c>
      <c r="CA23" s="4">
        <f t="shared" si="12"/>
        <v>22.204340418832</v>
      </c>
      <c r="CB23" s="4">
        <f t="shared" si="13"/>
        <v>1.07116605690848</v>
      </c>
    </row>
    <row r="24" spans="1:80" x14ac:dyDescent="0.25">
      <c r="A24" s="2">
        <v>42803</v>
      </c>
      <c r="B24" s="3">
        <v>0.42173407407407404</v>
      </c>
      <c r="C24" s="4">
        <v>12.898999999999999</v>
      </c>
      <c r="D24" s="4">
        <v>8.9999999999999998E-4</v>
      </c>
      <c r="E24" s="4">
        <v>8.8009989999999991</v>
      </c>
      <c r="F24" s="4">
        <v>399.2</v>
      </c>
      <c r="G24" s="4">
        <v>-18.3</v>
      </c>
      <c r="H24" s="4">
        <v>36.200000000000003</v>
      </c>
      <c r="J24" s="4">
        <v>1.63</v>
      </c>
      <c r="K24" s="4">
        <v>0.86919999999999997</v>
      </c>
      <c r="L24" s="4">
        <v>11.2113</v>
      </c>
      <c r="M24" s="4">
        <v>8.0000000000000004E-4</v>
      </c>
      <c r="N24" s="4">
        <v>346.9701</v>
      </c>
      <c r="O24" s="4">
        <v>0</v>
      </c>
      <c r="P24" s="4">
        <v>347</v>
      </c>
      <c r="Q24" s="4">
        <v>269.00580000000002</v>
      </c>
      <c r="R24" s="4">
        <v>0</v>
      </c>
      <c r="S24" s="4">
        <v>269</v>
      </c>
      <c r="T24" s="4">
        <v>36.176000000000002</v>
      </c>
      <c r="W24" s="4">
        <v>0</v>
      </c>
      <c r="X24" s="4">
        <v>1.4189000000000001</v>
      </c>
      <c r="Y24" s="4">
        <v>12.1</v>
      </c>
      <c r="Z24" s="4">
        <v>853</v>
      </c>
      <c r="AA24" s="4">
        <v>866</v>
      </c>
      <c r="AB24" s="4">
        <v>857</v>
      </c>
      <c r="AC24" s="4">
        <v>77</v>
      </c>
      <c r="AD24" s="4">
        <v>13.34</v>
      </c>
      <c r="AE24" s="4">
        <v>0.31</v>
      </c>
      <c r="AF24" s="4">
        <v>983</v>
      </c>
      <c r="AG24" s="4">
        <v>-6</v>
      </c>
      <c r="AH24" s="4">
        <v>12</v>
      </c>
      <c r="AI24" s="4">
        <v>13</v>
      </c>
      <c r="AJ24" s="4">
        <v>121</v>
      </c>
      <c r="AK24" s="4">
        <v>119</v>
      </c>
      <c r="AL24" s="4">
        <v>4.9000000000000004</v>
      </c>
      <c r="AM24" s="4">
        <v>142</v>
      </c>
      <c r="AN24" s="4" t="s">
        <v>155</v>
      </c>
      <c r="AO24" s="4">
        <v>2</v>
      </c>
      <c r="AP24" s="5">
        <v>0.63043981481481481</v>
      </c>
      <c r="AQ24" s="4">
        <v>47.158867999999998</v>
      </c>
      <c r="AR24" s="4">
        <v>-88.486463999999998</v>
      </c>
      <c r="AS24" s="4">
        <v>311.7</v>
      </c>
      <c r="AT24" s="4">
        <v>37.5</v>
      </c>
      <c r="AU24" s="4">
        <v>12</v>
      </c>
      <c r="AV24" s="4">
        <v>12</v>
      </c>
      <c r="AW24" s="4" t="s">
        <v>404</v>
      </c>
      <c r="AX24" s="4">
        <v>1.1057939999999999</v>
      </c>
      <c r="AY24" s="4">
        <v>1.405794</v>
      </c>
      <c r="AZ24" s="4">
        <v>1.7173830000000001</v>
      </c>
      <c r="BA24" s="4">
        <v>11.154</v>
      </c>
      <c r="BB24" s="4">
        <v>13.05</v>
      </c>
      <c r="BC24" s="4">
        <v>1.17</v>
      </c>
      <c r="BD24" s="4">
        <v>15.05</v>
      </c>
      <c r="BE24" s="4">
        <v>2418.922</v>
      </c>
      <c r="BF24" s="4">
        <v>0.105</v>
      </c>
      <c r="BG24" s="4">
        <v>7.84</v>
      </c>
      <c r="BH24" s="4">
        <v>0</v>
      </c>
      <c r="BI24" s="4">
        <v>7.84</v>
      </c>
      <c r="BJ24" s="4">
        <v>6.0780000000000003</v>
      </c>
      <c r="BK24" s="4">
        <v>0</v>
      </c>
      <c r="BL24" s="4">
        <v>6.0780000000000003</v>
      </c>
      <c r="BM24" s="4">
        <v>0.3236</v>
      </c>
      <c r="BQ24" s="4">
        <v>222.58799999999999</v>
      </c>
      <c r="BR24" s="4">
        <v>0.19687199999999999</v>
      </c>
      <c r="BS24" s="4">
        <v>-5</v>
      </c>
      <c r="BT24" s="4">
        <v>0.22245200000000001</v>
      </c>
      <c r="BU24" s="4">
        <v>4.8110600000000003</v>
      </c>
      <c r="BV24" s="4">
        <v>4.4935299999999998</v>
      </c>
      <c r="BW24" s="4">
        <f t="shared" si="9"/>
        <v>1.2710820520000001</v>
      </c>
      <c r="BY24" s="4">
        <f t="shared" si="10"/>
        <v>8981.8833775155763</v>
      </c>
      <c r="BZ24" s="4">
        <f t="shared" si="11"/>
        <v>0.38988349134000005</v>
      </c>
      <c r="CA24" s="4">
        <f t="shared" si="12"/>
        <v>22.568684384424003</v>
      </c>
      <c r="CB24" s="4">
        <f t="shared" si="13"/>
        <v>1.2015837885488003</v>
      </c>
    </row>
    <row r="25" spans="1:80" x14ac:dyDescent="0.25">
      <c r="A25" s="2">
        <v>42803</v>
      </c>
      <c r="B25" s="3">
        <v>0.42174564814814813</v>
      </c>
      <c r="C25" s="4">
        <v>12.968</v>
      </c>
      <c r="D25" s="4">
        <v>1E-3</v>
      </c>
      <c r="E25" s="4">
        <v>10</v>
      </c>
      <c r="F25" s="4">
        <v>401.4</v>
      </c>
      <c r="G25" s="4">
        <v>-12.7</v>
      </c>
      <c r="H25" s="4">
        <v>33.299999999999997</v>
      </c>
      <c r="J25" s="4">
        <v>1.93</v>
      </c>
      <c r="K25" s="4">
        <v>0.86870000000000003</v>
      </c>
      <c r="L25" s="4">
        <v>11.264799999999999</v>
      </c>
      <c r="M25" s="4">
        <v>8.9999999999999998E-4</v>
      </c>
      <c r="N25" s="4">
        <v>348.66680000000002</v>
      </c>
      <c r="O25" s="4">
        <v>0</v>
      </c>
      <c r="P25" s="4">
        <v>348.7</v>
      </c>
      <c r="Q25" s="4">
        <v>270.32119999999998</v>
      </c>
      <c r="R25" s="4">
        <v>0</v>
      </c>
      <c r="S25" s="4">
        <v>270.3</v>
      </c>
      <c r="T25" s="4">
        <v>33.29</v>
      </c>
      <c r="W25" s="4">
        <v>0</v>
      </c>
      <c r="X25" s="4">
        <v>1.6736</v>
      </c>
      <c r="Y25" s="4">
        <v>11.9</v>
      </c>
      <c r="Z25" s="4">
        <v>854</v>
      </c>
      <c r="AA25" s="4">
        <v>868</v>
      </c>
      <c r="AB25" s="4">
        <v>855</v>
      </c>
      <c r="AC25" s="4">
        <v>77</v>
      </c>
      <c r="AD25" s="4">
        <v>13.34</v>
      </c>
      <c r="AE25" s="4">
        <v>0.31</v>
      </c>
      <c r="AF25" s="4">
        <v>983</v>
      </c>
      <c r="AG25" s="4">
        <v>-6</v>
      </c>
      <c r="AH25" s="4">
        <v>12</v>
      </c>
      <c r="AI25" s="4">
        <v>13</v>
      </c>
      <c r="AJ25" s="4">
        <v>121</v>
      </c>
      <c r="AK25" s="4">
        <v>119.8</v>
      </c>
      <c r="AL25" s="4">
        <v>5.2</v>
      </c>
      <c r="AM25" s="4">
        <v>142</v>
      </c>
      <c r="AN25" s="4" t="s">
        <v>155</v>
      </c>
      <c r="AO25" s="4">
        <v>2</v>
      </c>
      <c r="AP25" s="5">
        <v>0.63045138888888885</v>
      </c>
      <c r="AQ25" s="4">
        <v>47.158828999999997</v>
      </c>
      <c r="AR25" s="4">
        <v>-88.486259000000004</v>
      </c>
      <c r="AS25" s="4">
        <v>311.60000000000002</v>
      </c>
      <c r="AT25" s="4">
        <v>36.6</v>
      </c>
      <c r="AU25" s="4">
        <v>12</v>
      </c>
      <c r="AV25" s="4">
        <v>12</v>
      </c>
      <c r="AW25" s="4" t="s">
        <v>404</v>
      </c>
      <c r="AX25" s="4">
        <v>1.197003</v>
      </c>
      <c r="AY25" s="4">
        <v>1.0119880000000001</v>
      </c>
      <c r="AZ25" s="4">
        <v>1.7970029999999999</v>
      </c>
      <c r="BA25" s="4">
        <v>11.154</v>
      </c>
      <c r="BB25" s="4">
        <v>12.99</v>
      </c>
      <c r="BC25" s="4">
        <v>1.1599999999999999</v>
      </c>
      <c r="BD25" s="4">
        <v>15.119</v>
      </c>
      <c r="BE25" s="4">
        <v>2418.9259999999999</v>
      </c>
      <c r="BF25" s="4">
        <v>0.11899999999999999</v>
      </c>
      <c r="BG25" s="4">
        <v>7.8410000000000002</v>
      </c>
      <c r="BH25" s="4">
        <v>0</v>
      </c>
      <c r="BI25" s="4">
        <v>7.8410000000000002</v>
      </c>
      <c r="BJ25" s="4">
        <v>6.0789999999999997</v>
      </c>
      <c r="BK25" s="4">
        <v>0</v>
      </c>
      <c r="BL25" s="4">
        <v>6.0789999999999997</v>
      </c>
      <c r="BM25" s="4">
        <v>0.2964</v>
      </c>
      <c r="BQ25" s="4">
        <v>261.31299999999999</v>
      </c>
      <c r="BR25" s="4">
        <v>0.163438</v>
      </c>
      <c r="BS25" s="4">
        <v>-5</v>
      </c>
      <c r="BT25" s="4">
        <v>0.217968</v>
      </c>
      <c r="BU25" s="4">
        <v>3.9940159999999998</v>
      </c>
      <c r="BV25" s="4">
        <v>4.4029540000000003</v>
      </c>
      <c r="BW25" s="4">
        <f t="shared" si="9"/>
        <v>1.0552190271999999</v>
      </c>
      <c r="BY25" s="4">
        <f t="shared" si="10"/>
        <v>7456.5366555125875</v>
      </c>
      <c r="BZ25" s="4">
        <f t="shared" si="11"/>
        <v>0.36682720430719995</v>
      </c>
      <c r="CA25" s="4">
        <f t="shared" si="12"/>
        <v>18.739013235155198</v>
      </c>
      <c r="CB25" s="4">
        <f t="shared" si="13"/>
        <v>0.91367717106432</v>
      </c>
    </row>
    <row r="26" spans="1:80" x14ac:dyDescent="0.25">
      <c r="A26" s="2">
        <v>42803</v>
      </c>
      <c r="B26" s="3">
        <v>0.42175722222222217</v>
      </c>
      <c r="C26" s="4">
        <v>12.939</v>
      </c>
      <c r="D26" s="4">
        <v>1E-3</v>
      </c>
      <c r="E26" s="4">
        <v>10</v>
      </c>
      <c r="F26" s="4">
        <v>358.1</v>
      </c>
      <c r="G26" s="4">
        <v>-11.6</v>
      </c>
      <c r="H26" s="4">
        <v>37.9</v>
      </c>
      <c r="J26" s="4">
        <v>2.1</v>
      </c>
      <c r="K26" s="4">
        <v>0.86890000000000001</v>
      </c>
      <c r="L26" s="4">
        <v>11.242699999999999</v>
      </c>
      <c r="M26" s="4">
        <v>8.9999999999999998E-4</v>
      </c>
      <c r="N26" s="4">
        <v>311.16500000000002</v>
      </c>
      <c r="O26" s="4">
        <v>0</v>
      </c>
      <c r="P26" s="4">
        <v>311.2</v>
      </c>
      <c r="Q26" s="4">
        <v>241.24610000000001</v>
      </c>
      <c r="R26" s="4">
        <v>0</v>
      </c>
      <c r="S26" s="4">
        <v>241.2</v>
      </c>
      <c r="T26" s="4">
        <v>37.8752</v>
      </c>
      <c r="W26" s="4">
        <v>0</v>
      </c>
      <c r="X26" s="4">
        <v>1.8246</v>
      </c>
      <c r="Y26" s="4">
        <v>11.9</v>
      </c>
      <c r="Z26" s="4">
        <v>855</v>
      </c>
      <c r="AA26" s="4">
        <v>869</v>
      </c>
      <c r="AB26" s="4">
        <v>857</v>
      </c>
      <c r="AC26" s="4">
        <v>77</v>
      </c>
      <c r="AD26" s="4">
        <v>13.34</v>
      </c>
      <c r="AE26" s="4">
        <v>0.31</v>
      </c>
      <c r="AF26" s="4">
        <v>983</v>
      </c>
      <c r="AG26" s="4">
        <v>-6</v>
      </c>
      <c r="AH26" s="4">
        <v>12</v>
      </c>
      <c r="AI26" s="4">
        <v>13</v>
      </c>
      <c r="AJ26" s="4">
        <v>121</v>
      </c>
      <c r="AK26" s="4">
        <v>120</v>
      </c>
      <c r="AL26" s="4">
        <v>5.0999999999999996</v>
      </c>
      <c r="AM26" s="4">
        <v>142</v>
      </c>
      <c r="AN26" s="4" t="s">
        <v>155</v>
      </c>
      <c r="AO26" s="4">
        <v>2</v>
      </c>
      <c r="AP26" s="5">
        <v>0.63046296296296289</v>
      </c>
      <c r="AQ26" s="4">
        <v>47.158788000000001</v>
      </c>
      <c r="AR26" s="4">
        <v>-88.486075999999997</v>
      </c>
      <c r="AS26" s="4">
        <v>311.60000000000002</v>
      </c>
      <c r="AT26" s="4">
        <v>34.5</v>
      </c>
      <c r="AU26" s="4">
        <v>12</v>
      </c>
      <c r="AV26" s="4">
        <v>10</v>
      </c>
      <c r="AW26" s="4" t="s">
        <v>420</v>
      </c>
      <c r="AX26" s="4">
        <v>1.4907090000000001</v>
      </c>
      <c r="AY26" s="4">
        <v>1</v>
      </c>
      <c r="AZ26" s="4">
        <v>2.0907089999999999</v>
      </c>
      <c r="BA26" s="4">
        <v>11.154</v>
      </c>
      <c r="BB26" s="4">
        <v>13.02</v>
      </c>
      <c r="BC26" s="4">
        <v>1.17</v>
      </c>
      <c r="BD26" s="4">
        <v>15.090999999999999</v>
      </c>
      <c r="BE26" s="4">
        <v>2418.8420000000001</v>
      </c>
      <c r="BF26" s="4">
        <v>0.11899999999999999</v>
      </c>
      <c r="BG26" s="4">
        <v>7.0110000000000001</v>
      </c>
      <c r="BH26" s="4">
        <v>0</v>
      </c>
      <c r="BI26" s="4">
        <v>7.0110000000000001</v>
      </c>
      <c r="BJ26" s="4">
        <v>5.4349999999999996</v>
      </c>
      <c r="BK26" s="4">
        <v>0</v>
      </c>
      <c r="BL26" s="4">
        <v>5.4349999999999996</v>
      </c>
      <c r="BM26" s="4">
        <v>0.33789999999999998</v>
      </c>
      <c r="BQ26" s="4">
        <v>285.44</v>
      </c>
      <c r="BR26" s="4">
        <v>0.14490400000000001</v>
      </c>
      <c r="BS26" s="4">
        <v>-5</v>
      </c>
      <c r="BT26" s="4">
        <v>0.21851599999999999</v>
      </c>
      <c r="BU26" s="4">
        <v>3.5410910000000002</v>
      </c>
      <c r="BV26" s="4">
        <v>4.4140230000000003</v>
      </c>
      <c r="BW26" s="4">
        <f t="shared" si="9"/>
        <v>0.9355562422</v>
      </c>
      <c r="BY26" s="4">
        <f t="shared" si="10"/>
        <v>6610.7291315448601</v>
      </c>
      <c r="BZ26" s="4">
        <f t="shared" si="11"/>
        <v>0.32522867002220002</v>
      </c>
      <c r="CA26" s="4">
        <f t="shared" si="12"/>
        <v>14.853931273703001</v>
      </c>
      <c r="CB26" s="4">
        <f t="shared" si="13"/>
        <v>0.92348544202102001</v>
      </c>
    </row>
    <row r="27" spans="1:80" x14ac:dyDescent="0.25">
      <c r="A27" s="2">
        <v>42803</v>
      </c>
      <c r="B27" s="3">
        <v>0.42176879629629632</v>
      </c>
      <c r="C27" s="4">
        <v>12.79</v>
      </c>
      <c r="D27" s="4">
        <v>5.9999999999999995E-4</v>
      </c>
      <c r="E27" s="4">
        <v>6.0210699999999999</v>
      </c>
      <c r="F27" s="4">
        <v>335.1</v>
      </c>
      <c r="G27" s="4">
        <v>-11.7</v>
      </c>
      <c r="H27" s="4">
        <v>34.5</v>
      </c>
      <c r="J27" s="4">
        <v>2.2999999999999998</v>
      </c>
      <c r="K27" s="4">
        <v>0.87029999999999996</v>
      </c>
      <c r="L27" s="4">
        <v>11.1309</v>
      </c>
      <c r="M27" s="4">
        <v>5.0000000000000001E-4</v>
      </c>
      <c r="N27" s="4">
        <v>291.64609999999999</v>
      </c>
      <c r="O27" s="4">
        <v>0</v>
      </c>
      <c r="P27" s="4">
        <v>291.60000000000002</v>
      </c>
      <c r="Q27" s="4">
        <v>226.1131</v>
      </c>
      <c r="R27" s="4">
        <v>0</v>
      </c>
      <c r="S27" s="4">
        <v>226.1</v>
      </c>
      <c r="T27" s="4">
        <v>34.5107</v>
      </c>
      <c r="W27" s="4">
        <v>0</v>
      </c>
      <c r="X27" s="4">
        <v>2.0017</v>
      </c>
      <c r="Y27" s="4">
        <v>12.1</v>
      </c>
      <c r="Z27" s="4">
        <v>853</v>
      </c>
      <c r="AA27" s="4">
        <v>867</v>
      </c>
      <c r="AB27" s="4">
        <v>856</v>
      </c>
      <c r="AC27" s="4">
        <v>77</v>
      </c>
      <c r="AD27" s="4">
        <v>13.34</v>
      </c>
      <c r="AE27" s="4">
        <v>0.31</v>
      </c>
      <c r="AF27" s="4">
        <v>983</v>
      </c>
      <c r="AG27" s="4">
        <v>-6</v>
      </c>
      <c r="AH27" s="4">
        <v>12</v>
      </c>
      <c r="AI27" s="4">
        <v>13</v>
      </c>
      <c r="AJ27" s="4">
        <v>121.8</v>
      </c>
      <c r="AK27" s="4">
        <v>120</v>
      </c>
      <c r="AL27" s="4">
        <v>5.2</v>
      </c>
      <c r="AM27" s="4">
        <v>142</v>
      </c>
      <c r="AN27" s="4" t="s">
        <v>155</v>
      </c>
      <c r="AO27" s="4">
        <v>2</v>
      </c>
      <c r="AP27" s="5">
        <v>0.63047453703703704</v>
      </c>
      <c r="AQ27" s="4">
        <v>47.158738</v>
      </c>
      <c r="AR27" s="4">
        <v>-88.485890999999995</v>
      </c>
      <c r="AS27" s="4">
        <v>311.5</v>
      </c>
      <c r="AT27" s="4">
        <v>33.299999999999997</v>
      </c>
      <c r="AU27" s="4">
        <v>12</v>
      </c>
      <c r="AV27" s="4">
        <v>11</v>
      </c>
      <c r="AW27" s="4" t="s">
        <v>421</v>
      </c>
      <c r="AX27" s="4">
        <v>1.0111000000000001</v>
      </c>
      <c r="AY27" s="4">
        <v>1.09778</v>
      </c>
      <c r="AZ27" s="4">
        <v>2.1</v>
      </c>
      <c r="BA27" s="4">
        <v>11.154</v>
      </c>
      <c r="BB27" s="4">
        <v>13.16</v>
      </c>
      <c r="BC27" s="4">
        <v>1.18</v>
      </c>
      <c r="BD27" s="4">
        <v>14.904999999999999</v>
      </c>
      <c r="BE27" s="4">
        <v>2419.067</v>
      </c>
      <c r="BF27" s="4">
        <v>7.1999999999999995E-2</v>
      </c>
      <c r="BG27" s="4">
        <v>6.6379999999999999</v>
      </c>
      <c r="BH27" s="4">
        <v>0</v>
      </c>
      <c r="BI27" s="4">
        <v>6.6379999999999999</v>
      </c>
      <c r="BJ27" s="4">
        <v>5.1459999999999999</v>
      </c>
      <c r="BK27" s="4">
        <v>0</v>
      </c>
      <c r="BL27" s="4">
        <v>5.1459999999999999</v>
      </c>
      <c r="BM27" s="4">
        <v>0.311</v>
      </c>
      <c r="BQ27" s="4">
        <v>316.303</v>
      </c>
      <c r="BR27" s="4">
        <v>0.14957999999999999</v>
      </c>
      <c r="BS27" s="4">
        <v>-5</v>
      </c>
      <c r="BT27" s="4">
        <v>0.22582199999999999</v>
      </c>
      <c r="BU27" s="4">
        <v>3.6553610000000001</v>
      </c>
      <c r="BV27" s="4">
        <v>4.561604</v>
      </c>
      <c r="BW27" s="4">
        <f t="shared" si="9"/>
        <v>0.96574637620000003</v>
      </c>
      <c r="BY27" s="4">
        <f t="shared" si="10"/>
        <v>6824.690253206727</v>
      </c>
      <c r="BZ27" s="4">
        <f t="shared" si="11"/>
        <v>0.20312694862559999</v>
      </c>
      <c r="CA27" s="4">
        <f t="shared" si="12"/>
        <v>14.517934411490801</v>
      </c>
      <c r="CB27" s="4">
        <f t="shared" si="13"/>
        <v>0.87739556975779998</v>
      </c>
    </row>
    <row r="28" spans="1:80" x14ac:dyDescent="0.25">
      <c r="A28" s="2">
        <v>42803</v>
      </c>
      <c r="B28" s="3">
        <v>0.42178037037037036</v>
      </c>
      <c r="C28" s="4">
        <v>12.79</v>
      </c>
      <c r="D28" s="4">
        <v>2.0000000000000001E-4</v>
      </c>
      <c r="E28" s="4">
        <v>2.1928329999999998</v>
      </c>
      <c r="F28" s="4">
        <v>351.5</v>
      </c>
      <c r="G28" s="4">
        <v>-11.7</v>
      </c>
      <c r="H28" s="4">
        <v>28.7</v>
      </c>
      <c r="J28" s="4">
        <v>2.4</v>
      </c>
      <c r="K28" s="4">
        <v>0.87029999999999996</v>
      </c>
      <c r="L28" s="4">
        <v>11.130599999999999</v>
      </c>
      <c r="M28" s="4">
        <v>2.0000000000000001E-4</v>
      </c>
      <c r="N28" s="4">
        <v>305.87909999999999</v>
      </c>
      <c r="O28" s="4">
        <v>0</v>
      </c>
      <c r="P28" s="4">
        <v>305.89999999999998</v>
      </c>
      <c r="Q28" s="4">
        <v>237.14789999999999</v>
      </c>
      <c r="R28" s="4">
        <v>0</v>
      </c>
      <c r="S28" s="4">
        <v>237.1</v>
      </c>
      <c r="T28" s="4">
        <v>28.7103</v>
      </c>
      <c r="W28" s="4">
        <v>0</v>
      </c>
      <c r="X28" s="4">
        <v>2.0886</v>
      </c>
      <c r="Y28" s="4">
        <v>11.9</v>
      </c>
      <c r="Z28" s="4">
        <v>855</v>
      </c>
      <c r="AA28" s="4">
        <v>866</v>
      </c>
      <c r="AB28" s="4">
        <v>856</v>
      </c>
      <c r="AC28" s="4">
        <v>77</v>
      </c>
      <c r="AD28" s="4">
        <v>13.34</v>
      </c>
      <c r="AE28" s="4">
        <v>0.31</v>
      </c>
      <c r="AF28" s="4">
        <v>983</v>
      </c>
      <c r="AG28" s="4">
        <v>-6</v>
      </c>
      <c r="AH28" s="4">
        <v>12</v>
      </c>
      <c r="AI28" s="4">
        <v>13</v>
      </c>
      <c r="AJ28" s="4">
        <v>121.2</v>
      </c>
      <c r="AK28" s="4">
        <v>120</v>
      </c>
      <c r="AL28" s="4">
        <v>5</v>
      </c>
      <c r="AM28" s="4">
        <v>142</v>
      </c>
      <c r="AN28" s="4" t="s">
        <v>155</v>
      </c>
      <c r="AO28" s="4">
        <v>1</v>
      </c>
      <c r="AP28" s="5">
        <v>0.63048611111111108</v>
      </c>
      <c r="AQ28" s="4">
        <v>47.158678000000002</v>
      </c>
      <c r="AR28" s="4">
        <v>-88.485724000000005</v>
      </c>
      <c r="AS28" s="4">
        <v>311.2</v>
      </c>
      <c r="AT28" s="4">
        <v>32.6</v>
      </c>
      <c r="AU28" s="4">
        <v>12</v>
      </c>
      <c r="AV28" s="4">
        <v>11</v>
      </c>
      <c r="AW28" s="4" t="s">
        <v>421</v>
      </c>
      <c r="AX28" s="4">
        <v>1</v>
      </c>
      <c r="AY28" s="4">
        <v>1.2954049999999999</v>
      </c>
      <c r="AZ28" s="4">
        <v>2.197702</v>
      </c>
      <c r="BA28" s="4">
        <v>11.154</v>
      </c>
      <c r="BB28" s="4">
        <v>13.16</v>
      </c>
      <c r="BC28" s="4">
        <v>1.18</v>
      </c>
      <c r="BD28" s="4">
        <v>14.907999999999999</v>
      </c>
      <c r="BE28" s="4">
        <v>2419.2660000000001</v>
      </c>
      <c r="BF28" s="4">
        <v>2.5999999999999999E-2</v>
      </c>
      <c r="BG28" s="4">
        <v>6.9619999999999997</v>
      </c>
      <c r="BH28" s="4">
        <v>0</v>
      </c>
      <c r="BI28" s="4">
        <v>6.9619999999999997</v>
      </c>
      <c r="BJ28" s="4">
        <v>5.3979999999999997</v>
      </c>
      <c r="BK28" s="4">
        <v>0</v>
      </c>
      <c r="BL28" s="4">
        <v>5.3979999999999997</v>
      </c>
      <c r="BM28" s="4">
        <v>0.25879999999999997</v>
      </c>
      <c r="BQ28" s="4">
        <v>330.08300000000003</v>
      </c>
      <c r="BR28" s="4">
        <v>0.14441999999999999</v>
      </c>
      <c r="BS28" s="4">
        <v>-5</v>
      </c>
      <c r="BT28" s="4">
        <v>0.22345200000000001</v>
      </c>
      <c r="BU28" s="4">
        <v>3.529264</v>
      </c>
      <c r="BV28" s="4">
        <v>4.5137299999999998</v>
      </c>
      <c r="BW28" s="4">
        <f t="shared" si="9"/>
        <v>0.93243154880000001</v>
      </c>
      <c r="BY28" s="4">
        <f t="shared" si="10"/>
        <v>6589.8046792928835</v>
      </c>
      <c r="BZ28" s="4">
        <f t="shared" si="11"/>
        <v>7.0821034835199997E-2</v>
      </c>
      <c r="CA28" s="4">
        <f t="shared" si="12"/>
        <v>14.703536386169599</v>
      </c>
      <c r="CB28" s="4">
        <f t="shared" si="13"/>
        <v>0.70494168520575995</v>
      </c>
    </row>
    <row r="29" spans="1:80" x14ac:dyDescent="0.25">
      <c r="A29" s="2">
        <v>42803</v>
      </c>
      <c r="B29" s="3">
        <v>0.42179194444444446</v>
      </c>
      <c r="C29" s="4">
        <v>13.196</v>
      </c>
      <c r="D29" s="4">
        <v>8.9999999999999998E-4</v>
      </c>
      <c r="E29" s="4">
        <v>9.3078179999999993</v>
      </c>
      <c r="F29" s="4">
        <v>362.3</v>
      </c>
      <c r="G29" s="4">
        <v>-11.8</v>
      </c>
      <c r="H29" s="4">
        <v>31.1</v>
      </c>
      <c r="J29" s="4">
        <v>2.4</v>
      </c>
      <c r="K29" s="4">
        <v>0.86670000000000003</v>
      </c>
      <c r="L29" s="4">
        <v>11.4367</v>
      </c>
      <c r="M29" s="4">
        <v>8.0000000000000004E-4</v>
      </c>
      <c r="N29" s="4">
        <v>313.99290000000002</v>
      </c>
      <c r="O29" s="4">
        <v>0</v>
      </c>
      <c r="P29" s="4">
        <v>314</v>
      </c>
      <c r="Q29" s="4">
        <v>243.43860000000001</v>
      </c>
      <c r="R29" s="4">
        <v>0</v>
      </c>
      <c r="S29" s="4">
        <v>243.4</v>
      </c>
      <c r="T29" s="4">
        <v>31.1</v>
      </c>
      <c r="W29" s="4">
        <v>0</v>
      </c>
      <c r="X29" s="4">
        <v>2.08</v>
      </c>
      <c r="Y29" s="4">
        <v>12</v>
      </c>
      <c r="Z29" s="4">
        <v>854</v>
      </c>
      <c r="AA29" s="4">
        <v>868</v>
      </c>
      <c r="AB29" s="4">
        <v>857</v>
      </c>
      <c r="AC29" s="4">
        <v>77</v>
      </c>
      <c r="AD29" s="4">
        <v>13.34</v>
      </c>
      <c r="AE29" s="4">
        <v>0.31</v>
      </c>
      <c r="AF29" s="4">
        <v>983</v>
      </c>
      <c r="AG29" s="4">
        <v>-6</v>
      </c>
      <c r="AH29" s="4">
        <v>12</v>
      </c>
      <c r="AI29" s="4">
        <v>13</v>
      </c>
      <c r="AJ29" s="4">
        <v>121</v>
      </c>
      <c r="AK29" s="4">
        <v>119.2</v>
      </c>
      <c r="AL29" s="4">
        <v>5.5</v>
      </c>
      <c r="AM29" s="4">
        <v>142</v>
      </c>
      <c r="AN29" s="4" t="s">
        <v>155</v>
      </c>
      <c r="AO29" s="4">
        <v>1</v>
      </c>
      <c r="AP29" s="5">
        <v>0.63049768518518523</v>
      </c>
      <c r="AQ29" s="4">
        <v>47.158619000000002</v>
      </c>
      <c r="AR29" s="4">
        <v>-88.485563999999997</v>
      </c>
      <c r="AS29" s="4">
        <v>311.2</v>
      </c>
      <c r="AT29" s="4">
        <v>31.5</v>
      </c>
      <c r="AU29" s="4">
        <v>12</v>
      </c>
      <c r="AV29" s="4">
        <v>11</v>
      </c>
      <c r="AW29" s="4" t="s">
        <v>421</v>
      </c>
      <c r="AX29" s="4">
        <v>1</v>
      </c>
      <c r="AY29" s="4">
        <v>1.3</v>
      </c>
      <c r="AZ29" s="4">
        <v>2.102398</v>
      </c>
      <c r="BA29" s="4">
        <v>11.154</v>
      </c>
      <c r="BB29" s="4">
        <v>12.78</v>
      </c>
      <c r="BC29" s="4">
        <v>1.1499999999999999</v>
      </c>
      <c r="BD29" s="4">
        <v>15.385</v>
      </c>
      <c r="BE29" s="4">
        <v>2418.87</v>
      </c>
      <c r="BF29" s="4">
        <v>0.109</v>
      </c>
      <c r="BG29" s="4">
        <v>6.9550000000000001</v>
      </c>
      <c r="BH29" s="4">
        <v>0</v>
      </c>
      <c r="BI29" s="4">
        <v>6.9550000000000001</v>
      </c>
      <c r="BJ29" s="4">
        <v>5.3920000000000003</v>
      </c>
      <c r="BK29" s="4">
        <v>0</v>
      </c>
      <c r="BL29" s="4">
        <v>5.3920000000000003</v>
      </c>
      <c r="BM29" s="4">
        <v>0.2727</v>
      </c>
      <c r="BQ29" s="4">
        <v>319.87</v>
      </c>
      <c r="BR29" s="4">
        <v>0.13896800000000001</v>
      </c>
      <c r="BS29" s="4">
        <v>-5</v>
      </c>
      <c r="BT29" s="4">
        <v>0.22351599999999999</v>
      </c>
      <c r="BU29" s="4">
        <v>3.3960309999999998</v>
      </c>
      <c r="BV29" s="4">
        <v>4.5150230000000002</v>
      </c>
      <c r="BW29" s="4">
        <f t="shared" si="9"/>
        <v>0.89723139019999987</v>
      </c>
      <c r="BY29" s="4">
        <f t="shared" si="10"/>
        <v>6339.9954823358448</v>
      </c>
      <c r="BZ29" s="4">
        <f t="shared" si="11"/>
        <v>0.28569518311219999</v>
      </c>
      <c r="CA29" s="4">
        <f t="shared" si="12"/>
        <v>14.132737865513601</v>
      </c>
      <c r="CB29" s="4">
        <f t="shared" si="13"/>
        <v>0.71476216912566004</v>
      </c>
    </row>
    <row r="30" spans="1:80" x14ac:dyDescent="0.25">
      <c r="A30" s="2">
        <v>42803</v>
      </c>
      <c r="B30" s="3">
        <v>0.42180351851851849</v>
      </c>
      <c r="C30" s="4">
        <v>13.212999999999999</v>
      </c>
      <c r="D30" s="4">
        <v>1E-4</v>
      </c>
      <c r="E30" s="4">
        <v>1.1644950000000001</v>
      </c>
      <c r="F30" s="4">
        <v>350.2</v>
      </c>
      <c r="G30" s="4">
        <v>-11.8</v>
      </c>
      <c r="H30" s="4">
        <v>31.3</v>
      </c>
      <c r="J30" s="4">
        <v>2.4</v>
      </c>
      <c r="K30" s="4">
        <v>0.86650000000000005</v>
      </c>
      <c r="L30" s="4">
        <v>11.45</v>
      </c>
      <c r="M30" s="4">
        <v>1E-4</v>
      </c>
      <c r="N30" s="4">
        <v>303.48950000000002</v>
      </c>
      <c r="O30" s="4">
        <v>0</v>
      </c>
      <c r="P30" s="4">
        <v>303.5</v>
      </c>
      <c r="Q30" s="4">
        <v>235.2953</v>
      </c>
      <c r="R30" s="4">
        <v>0</v>
      </c>
      <c r="S30" s="4">
        <v>235.3</v>
      </c>
      <c r="T30" s="4">
        <v>31.265499999999999</v>
      </c>
      <c r="W30" s="4">
        <v>0</v>
      </c>
      <c r="X30" s="4">
        <v>2.0796999999999999</v>
      </c>
      <c r="Y30" s="4">
        <v>11.8</v>
      </c>
      <c r="Z30" s="4">
        <v>855</v>
      </c>
      <c r="AA30" s="4">
        <v>869</v>
      </c>
      <c r="AB30" s="4">
        <v>859</v>
      </c>
      <c r="AC30" s="4">
        <v>77</v>
      </c>
      <c r="AD30" s="4">
        <v>13.34</v>
      </c>
      <c r="AE30" s="4">
        <v>0.31</v>
      </c>
      <c r="AF30" s="4">
        <v>983</v>
      </c>
      <c r="AG30" s="4">
        <v>-6</v>
      </c>
      <c r="AH30" s="4">
        <v>12</v>
      </c>
      <c r="AI30" s="4">
        <v>13</v>
      </c>
      <c r="AJ30" s="4">
        <v>121</v>
      </c>
      <c r="AK30" s="4">
        <v>119.8</v>
      </c>
      <c r="AL30" s="4">
        <v>5.5</v>
      </c>
      <c r="AM30" s="4">
        <v>142</v>
      </c>
      <c r="AN30" s="4" t="s">
        <v>155</v>
      </c>
      <c r="AO30" s="4">
        <v>1</v>
      </c>
      <c r="AP30" s="5">
        <v>0.63050925925925927</v>
      </c>
      <c r="AQ30" s="4">
        <v>47.158579000000003</v>
      </c>
      <c r="AR30" s="4">
        <v>-88.485399000000001</v>
      </c>
      <c r="AS30" s="4">
        <v>311.39999999999998</v>
      </c>
      <c r="AT30" s="4">
        <v>30.5</v>
      </c>
      <c r="AU30" s="4">
        <v>12</v>
      </c>
      <c r="AV30" s="4">
        <v>11</v>
      </c>
      <c r="AW30" s="4" t="s">
        <v>421</v>
      </c>
      <c r="AX30" s="4">
        <v>1.39001</v>
      </c>
      <c r="AY30" s="4">
        <v>1.007493</v>
      </c>
      <c r="AZ30" s="4">
        <v>2.4900099999999998</v>
      </c>
      <c r="BA30" s="4">
        <v>11.154</v>
      </c>
      <c r="BB30" s="4">
        <v>12.76</v>
      </c>
      <c r="BC30" s="4">
        <v>1.1399999999999999</v>
      </c>
      <c r="BD30" s="4">
        <v>15.401</v>
      </c>
      <c r="BE30" s="4">
        <v>2419.0070000000001</v>
      </c>
      <c r="BF30" s="4">
        <v>1.4E-2</v>
      </c>
      <c r="BG30" s="4">
        <v>6.7140000000000004</v>
      </c>
      <c r="BH30" s="4">
        <v>0</v>
      </c>
      <c r="BI30" s="4">
        <v>6.7140000000000004</v>
      </c>
      <c r="BJ30" s="4">
        <v>5.2060000000000004</v>
      </c>
      <c r="BK30" s="4">
        <v>0</v>
      </c>
      <c r="BL30" s="4">
        <v>5.2060000000000004</v>
      </c>
      <c r="BM30" s="4">
        <v>0.27389999999999998</v>
      </c>
      <c r="BQ30" s="4">
        <v>319.47000000000003</v>
      </c>
      <c r="BR30" s="4">
        <v>0.13875799999999999</v>
      </c>
      <c r="BS30" s="4">
        <v>-5</v>
      </c>
      <c r="BT30" s="4">
        <v>0.22172600000000001</v>
      </c>
      <c r="BU30" s="4">
        <v>3.3908990000000001</v>
      </c>
      <c r="BV30" s="4">
        <v>4.4788649999999999</v>
      </c>
      <c r="BW30" s="4">
        <f t="shared" si="9"/>
        <v>0.89587551580000002</v>
      </c>
      <c r="BY30" s="4">
        <f t="shared" si="10"/>
        <v>6330.7731764667378</v>
      </c>
      <c r="BZ30" s="4">
        <f t="shared" si="11"/>
        <v>3.6639341874800002E-2</v>
      </c>
      <c r="CA30" s="4">
        <f t="shared" si="12"/>
        <v>13.624600985729204</v>
      </c>
      <c r="CB30" s="4">
        <f t="shared" si="13"/>
        <v>0.71682255282198004</v>
      </c>
    </row>
    <row r="31" spans="1:80" x14ac:dyDescent="0.25">
      <c r="A31" s="2">
        <v>42803</v>
      </c>
      <c r="B31" s="3">
        <v>0.42181509259259259</v>
      </c>
      <c r="C31" s="4">
        <v>12.5</v>
      </c>
      <c r="D31" s="4">
        <v>0</v>
      </c>
      <c r="E31" s="4">
        <v>0</v>
      </c>
      <c r="F31" s="4">
        <v>343.7</v>
      </c>
      <c r="G31" s="4">
        <v>-17.100000000000001</v>
      </c>
      <c r="H31" s="4">
        <v>39.200000000000003</v>
      </c>
      <c r="J31" s="4">
        <v>2.4</v>
      </c>
      <c r="K31" s="4">
        <v>0.87309999999999999</v>
      </c>
      <c r="L31" s="4">
        <v>10.9145</v>
      </c>
      <c r="M31" s="4">
        <v>0</v>
      </c>
      <c r="N31" s="4">
        <v>300.0693</v>
      </c>
      <c r="O31" s="4">
        <v>0</v>
      </c>
      <c r="P31" s="4">
        <v>300.10000000000002</v>
      </c>
      <c r="Q31" s="4">
        <v>232.64359999999999</v>
      </c>
      <c r="R31" s="4">
        <v>0</v>
      </c>
      <c r="S31" s="4">
        <v>232.6</v>
      </c>
      <c r="T31" s="4">
        <v>39.2316</v>
      </c>
      <c r="W31" s="4">
        <v>0</v>
      </c>
      <c r="X31" s="4">
        <v>2.0954999999999999</v>
      </c>
      <c r="Y31" s="4">
        <v>11.9</v>
      </c>
      <c r="Z31" s="4">
        <v>855</v>
      </c>
      <c r="AA31" s="4">
        <v>868</v>
      </c>
      <c r="AB31" s="4">
        <v>859</v>
      </c>
      <c r="AC31" s="4">
        <v>77</v>
      </c>
      <c r="AD31" s="4">
        <v>13.34</v>
      </c>
      <c r="AE31" s="4">
        <v>0.31</v>
      </c>
      <c r="AF31" s="4">
        <v>983</v>
      </c>
      <c r="AG31" s="4">
        <v>-6</v>
      </c>
      <c r="AH31" s="4">
        <v>12</v>
      </c>
      <c r="AI31" s="4">
        <v>13</v>
      </c>
      <c r="AJ31" s="4">
        <v>121.8</v>
      </c>
      <c r="AK31" s="4">
        <v>120</v>
      </c>
      <c r="AL31" s="4">
        <v>5.7</v>
      </c>
      <c r="AM31" s="4">
        <v>142</v>
      </c>
      <c r="AN31" s="4" t="s">
        <v>155</v>
      </c>
      <c r="AO31" s="4">
        <v>1</v>
      </c>
      <c r="AP31" s="5">
        <v>0.63052083333333331</v>
      </c>
      <c r="AQ31" s="4">
        <v>47.158554000000002</v>
      </c>
      <c r="AR31" s="4">
        <v>-88.485231999999996</v>
      </c>
      <c r="AS31" s="4">
        <v>311.5</v>
      </c>
      <c r="AT31" s="4">
        <v>29.5</v>
      </c>
      <c r="AU31" s="4">
        <v>12</v>
      </c>
      <c r="AV31" s="4">
        <v>11</v>
      </c>
      <c r="AW31" s="4" t="s">
        <v>421</v>
      </c>
      <c r="AX31" s="4">
        <v>1.497403</v>
      </c>
      <c r="AY31" s="4">
        <v>1</v>
      </c>
      <c r="AZ31" s="4">
        <v>2.207792</v>
      </c>
      <c r="BA31" s="4">
        <v>11.154</v>
      </c>
      <c r="BB31" s="4">
        <v>13.45</v>
      </c>
      <c r="BC31" s="4">
        <v>1.21</v>
      </c>
      <c r="BD31" s="4">
        <v>14.53</v>
      </c>
      <c r="BE31" s="4">
        <v>2419.2339999999999</v>
      </c>
      <c r="BF31" s="4">
        <v>0</v>
      </c>
      <c r="BG31" s="4">
        <v>6.9649999999999999</v>
      </c>
      <c r="BH31" s="4">
        <v>0</v>
      </c>
      <c r="BI31" s="4">
        <v>6.9649999999999999</v>
      </c>
      <c r="BJ31" s="4">
        <v>5.4</v>
      </c>
      <c r="BK31" s="4">
        <v>0</v>
      </c>
      <c r="BL31" s="4">
        <v>5.4</v>
      </c>
      <c r="BM31" s="4">
        <v>0.36059999999999998</v>
      </c>
      <c r="BQ31" s="4">
        <v>337.72500000000002</v>
      </c>
      <c r="BR31" s="4">
        <v>0.147338</v>
      </c>
      <c r="BS31" s="4">
        <v>-5</v>
      </c>
      <c r="BT31" s="4">
        <v>0.223274</v>
      </c>
      <c r="BU31" s="4">
        <v>3.6005720000000001</v>
      </c>
      <c r="BV31" s="4">
        <v>4.510135</v>
      </c>
      <c r="BW31" s="4">
        <f t="shared" si="9"/>
        <v>0.9512711224</v>
      </c>
      <c r="BY31" s="4">
        <f t="shared" si="10"/>
        <v>6722.861302586286</v>
      </c>
      <c r="BZ31" s="4">
        <f t="shared" si="11"/>
        <v>0</v>
      </c>
      <c r="CA31" s="4">
        <f t="shared" si="12"/>
        <v>15.006175935840002</v>
      </c>
      <c r="CB31" s="4">
        <f t="shared" si="13"/>
        <v>1.0020790819377601</v>
      </c>
    </row>
    <row r="32" spans="1:80" x14ac:dyDescent="0.25">
      <c r="A32" s="2">
        <v>42803</v>
      </c>
      <c r="B32" s="3">
        <v>0.42182666666666663</v>
      </c>
      <c r="C32" s="4">
        <v>11.039</v>
      </c>
      <c r="D32" s="4">
        <v>-1.1000000000000001E-3</v>
      </c>
      <c r="E32" s="4">
        <v>-11.282050999999999</v>
      </c>
      <c r="F32" s="4">
        <v>335.1</v>
      </c>
      <c r="G32" s="4">
        <v>-17.5</v>
      </c>
      <c r="H32" s="4">
        <v>37.9</v>
      </c>
      <c r="J32" s="4">
        <v>2.4</v>
      </c>
      <c r="K32" s="4">
        <v>0.88680000000000003</v>
      </c>
      <c r="L32" s="4">
        <v>9.7894000000000005</v>
      </c>
      <c r="M32" s="4">
        <v>0</v>
      </c>
      <c r="N32" s="4">
        <v>297.13630000000001</v>
      </c>
      <c r="O32" s="4">
        <v>0</v>
      </c>
      <c r="P32" s="4">
        <v>297.10000000000002</v>
      </c>
      <c r="Q32" s="4">
        <v>230.36969999999999</v>
      </c>
      <c r="R32" s="4">
        <v>0</v>
      </c>
      <c r="S32" s="4">
        <v>230.4</v>
      </c>
      <c r="T32" s="4">
        <v>37.8996</v>
      </c>
      <c r="W32" s="4">
        <v>0</v>
      </c>
      <c r="X32" s="4">
        <v>2.1282999999999999</v>
      </c>
      <c r="Y32" s="4">
        <v>11.9</v>
      </c>
      <c r="Z32" s="4">
        <v>855</v>
      </c>
      <c r="AA32" s="4">
        <v>869</v>
      </c>
      <c r="AB32" s="4">
        <v>859</v>
      </c>
      <c r="AC32" s="4">
        <v>77</v>
      </c>
      <c r="AD32" s="4">
        <v>13.34</v>
      </c>
      <c r="AE32" s="4">
        <v>0.31</v>
      </c>
      <c r="AF32" s="4">
        <v>983</v>
      </c>
      <c r="AG32" s="4">
        <v>-6</v>
      </c>
      <c r="AH32" s="4">
        <v>12</v>
      </c>
      <c r="AI32" s="4">
        <v>13</v>
      </c>
      <c r="AJ32" s="4">
        <v>122</v>
      </c>
      <c r="AK32" s="4">
        <v>120</v>
      </c>
      <c r="AL32" s="4">
        <v>5.5</v>
      </c>
      <c r="AM32" s="4">
        <v>142</v>
      </c>
      <c r="AN32" s="4" t="s">
        <v>155</v>
      </c>
      <c r="AO32" s="4">
        <v>1</v>
      </c>
      <c r="AP32" s="5">
        <v>0.63053240740740735</v>
      </c>
      <c r="AQ32" s="4">
        <v>47.158531000000004</v>
      </c>
      <c r="AR32" s="4">
        <v>-88.485067000000001</v>
      </c>
      <c r="AS32" s="4">
        <v>310.8</v>
      </c>
      <c r="AT32" s="4">
        <v>29</v>
      </c>
      <c r="AU32" s="4">
        <v>12</v>
      </c>
      <c r="AV32" s="4">
        <v>11</v>
      </c>
      <c r="AW32" s="4" t="s">
        <v>421</v>
      </c>
      <c r="AX32" s="4">
        <v>1.6946049999999999</v>
      </c>
      <c r="AY32" s="4">
        <v>1.486513</v>
      </c>
      <c r="AZ32" s="4">
        <v>2.5892110000000002</v>
      </c>
      <c r="BA32" s="4">
        <v>11.154</v>
      </c>
      <c r="BB32" s="4">
        <v>15.13</v>
      </c>
      <c r="BC32" s="4">
        <v>1.36</v>
      </c>
      <c r="BD32" s="4">
        <v>12.766999999999999</v>
      </c>
      <c r="BE32" s="4">
        <v>2420.1860000000001</v>
      </c>
      <c r="BF32" s="4">
        <v>0</v>
      </c>
      <c r="BG32" s="4">
        <v>7.6929999999999996</v>
      </c>
      <c r="BH32" s="4">
        <v>0</v>
      </c>
      <c r="BI32" s="4">
        <v>7.6929999999999996</v>
      </c>
      <c r="BJ32" s="4">
        <v>5.9640000000000004</v>
      </c>
      <c r="BK32" s="4">
        <v>0</v>
      </c>
      <c r="BL32" s="4">
        <v>5.9640000000000004</v>
      </c>
      <c r="BM32" s="4">
        <v>0.38850000000000001</v>
      </c>
      <c r="BQ32" s="4">
        <v>382.57600000000002</v>
      </c>
      <c r="BR32" s="4">
        <v>0.136356</v>
      </c>
      <c r="BS32" s="4">
        <v>-5</v>
      </c>
      <c r="BT32" s="4">
        <v>0.224</v>
      </c>
      <c r="BU32" s="4">
        <v>3.3321999999999998</v>
      </c>
      <c r="BV32" s="4">
        <v>4.5247999999999999</v>
      </c>
      <c r="BW32" s="4">
        <f t="shared" si="9"/>
        <v>0.88036723999999988</v>
      </c>
      <c r="BY32" s="4">
        <f t="shared" si="10"/>
        <v>6224.2148965045599</v>
      </c>
      <c r="BZ32" s="4">
        <f t="shared" si="11"/>
        <v>0</v>
      </c>
      <c r="CA32" s="4">
        <f t="shared" si="12"/>
        <v>15.338167249440001</v>
      </c>
      <c r="CB32" s="4">
        <f t="shared" si="13"/>
        <v>0.99914117646</v>
      </c>
    </row>
    <row r="33" spans="1:80" x14ac:dyDescent="0.25">
      <c r="A33" s="2">
        <v>42803</v>
      </c>
      <c r="B33" s="3">
        <v>0.42183824074074078</v>
      </c>
      <c r="C33" s="4">
        <v>9.15</v>
      </c>
      <c r="D33" s="4">
        <v>-1.1999999999999999E-3</v>
      </c>
      <c r="E33" s="4">
        <v>-12.077607</v>
      </c>
      <c r="F33" s="4">
        <v>316.39999999999998</v>
      </c>
      <c r="G33" s="4">
        <v>-13.9</v>
      </c>
      <c r="H33" s="4">
        <v>55.6</v>
      </c>
      <c r="J33" s="4">
        <v>2.2999999999999998</v>
      </c>
      <c r="K33" s="4">
        <v>0.90510000000000002</v>
      </c>
      <c r="L33" s="4">
        <v>8.2813999999999997</v>
      </c>
      <c r="M33" s="4">
        <v>0</v>
      </c>
      <c r="N33" s="4">
        <v>286.40199999999999</v>
      </c>
      <c r="O33" s="4">
        <v>0</v>
      </c>
      <c r="P33" s="4">
        <v>286.39999999999998</v>
      </c>
      <c r="Q33" s="4">
        <v>222.04730000000001</v>
      </c>
      <c r="R33" s="4">
        <v>0</v>
      </c>
      <c r="S33" s="4">
        <v>222</v>
      </c>
      <c r="T33" s="4">
        <v>55.649500000000003</v>
      </c>
      <c r="W33" s="4">
        <v>0</v>
      </c>
      <c r="X33" s="4">
        <v>2.0817999999999999</v>
      </c>
      <c r="Y33" s="4">
        <v>12.1</v>
      </c>
      <c r="Z33" s="4">
        <v>854</v>
      </c>
      <c r="AA33" s="4">
        <v>867</v>
      </c>
      <c r="AB33" s="4">
        <v>857</v>
      </c>
      <c r="AC33" s="4">
        <v>77</v>
      </c>
      <c r="AD33" s="4">
        <v>13.34</v>
      </c>
      <c r="AE33" s="4">
        <v>0.31</v>
      </c>
      <c r="AF33" s="4">
        <v>983</v>
      </c>
      <c r="AG33" s="4">
        <v>-6</v>
      </c>
      <c r="AH33" s="4">
        <v>12</v>
      </c>
      <c r="AI33" s="4">
        <v>13</v>
      </c>
      <c r="AJ33" s="4">
        <v>121.2</v>
      </c>
      <c r="AK33" s="4">
        <v>120.8</v>
      </c>
      <c r="AL33" s="4">
        <v>5.6</v>
      </c>
      <c r="AM33" s="4">
        <v>142</v>
      </c>
      <c r="AN33" s="4" t="s">
        <v>155</v>
      </c>
      <c r="AO33" s="4">
        <v>1</v>
      </c>
      <c r="AP33" s="5">
        <v>0.6305439814814815</v>
      </c>
      <c r="AQ33" s="4">
        <v>47.158520000000003</v>
      </c>
      <c r="AR33" s="4">
        <v>-88.484902000000005</v>
      </c>
      <c r="AS33" s="4">
        <v>310.8</v>
      </c>
      <c r="AT33" s="4">
        <v>28.4</v>
      </c>
      <c r="AU33" s="4">
        <v>12</v>
      </c>
      <c r="AV33" s="4">
        <v>11</v>
      </c>
      <c r="AW33" s="4" t="s">
        <v>421</v>
      </c>
      <c r="AX33" s="4">
        <v>1.7</v>
      </c>
      <c r="AY33" s="4">
        <v>1.5</v>
      </c>
      <c r="AZ33" s="4">
        <v>2.6</v>
      </c>
      <c r="BA33" s="4">
        <v>11.154</v>
      </c>
      <c r="BB33" s="4">
        <v>18.09</v>
      </c>
      <c r="BC33" s="4">
        <v>1.62</v>
      </c>
      <c r="BD33" s="4">
        <v>10.483000000000001</v>
      </c>
      <c r="BE33" s="4">
        <v>2421.2959999999998</v>
      </c>
      <c r="BF33" s="4">
        <v>0</v>
      </c>
      <c r="BG33" s="4">
        <v>8.7690000000000001</v>
      </c>
      <c r="BH33" s="4">
        <v>0</v>
      </c>
      <c r="BI33" s="4">
        <v>8.7690000000000001</v>
      </c>
      <c r="BJ33" s="4">
        <v>6.7990000000000004</v>
      </c>
      <c r="BK33" s="4">
        <v>0</v>
      </c>
      <c r="BL33" s="4">
        <v>6.7990000000000004</v>
      </c>
      <c r="BM33" s="4">
        <v>0.67469999999999997</v>
      </c>
      <c r="BQ33" s="4">
        <v>442.56200000000001</v>
      </c>
      <c r="BR33" s="4">
        <v>0.15625600000000001</v>
      </c>
      <c r="BS33" s="4">
        <v>-5</v>
      </c>
      <c r="BT33" s="4">
        <v>0.228548</v>
      </c>
      <c r="BU33" s="4">
        <v>3.8185060000000002</v>
      </c>
      <c r="BV33" s="4">
        <v>4.6166700000000001</v>
      </c>
      <c r="BW33" s="4">
        <f t="shared" si="9"/>
        <v>1.0088492851999999</v>
      </c>
      <c r="BY33" s="4">
        <f t="shared" si="10"/>
        <v>7135.8569638543167</v>
      </c>
      <c r="BZ33" s="4">
        <f t="shared" si="11"/>
        <v>0</v>
      </c>
      <c r="CA33" s="4">
        <f t="shared" si="12"/>
        <v>20.037488806509206</v>
      </c>
      <c r="CB33" s="4">
        <f t="shared" si="13"/>
        <v>1.98842384141076</v>
      </c>
    </row>
    <row r="34" spans="1:80" x14ac:dyDescent="0.25">
      <c r="A34" s="2">
        <v>42803</v>
      </c>
      <c r="B34" s="3">
        <v>0.42184981481481482</v>
      </c>
      <c r="C34" s="4">
        <v>9.141</v>
      </c>
      <c r="D34" s="4">
        <v>6.4999999999999997E-3</v>
      </c>
      <c r="E34" s="4">
        <v>65.358333000000002</v>
      </c>
      <c r="F34" s="4">
        <v>284.8</v>
      </c>
      <c r="G34" s="4">
        <v>-12.8</v>
      </c>
      <c r="H34" s="4">
        <v>87.8</v>
      </c>
      <c r="J34" s="4">
        <v>2.2999999999999998</v>
      </c>
      <c r="K34" s="4">
        <v>0.90510000000000002</v>
      </c>
      <c r="L34" s="4">
        <v>8.2737999999999996</v>
      </c>
      <c r="M34" s="4">
        <v>5.8999999999999999E-3</v>
      </c>
      <c r="N34" s="4">
        <v>257.77940000000001</v>
      </c>
      <c r="O34" s="4">
        <v>0</v>
      </c>
      <c r="P34" s="4">
        <v>257.8</v>
      </c>
      <c r="Q34" s="4">
        <v>199.8562</v>
      </c>
      <c r="R34" s="4">
        <v>0</v>
      </c>
      <c r="S34" s="4">
        <v>199.9</v>
      </c>
      <c r="T34" s="4">
        <v>87.779399999999995</v>
      </c>
      <c r="W34" s="4">
        <v>0</v>
      </c>
      <c r="X34" s="4">
        <v>2.0817000000000001</v>
      </c>
      <c r="Y34" s="4">
        <v>12.3</v>
      </c>
      <c r="Z34" s="4">
        <v>852</v>
      </c>
      <c r="AA34" s="4">
        <v>864</v>
      </c>
      <c r="AB34" s="4">
        <v>854</v>
      </c>
      <c r="AC34" s="4">
        <v>77</v>
      </c>
      <c r="AD34" s="4">
        <v>13.34</v>
      </c>
      <c r="AE34" s="4">
        <v>0.31</v>
      </c>
      <c r="AF34" s="4">
        <v>983</v>
      </c>
      <c r="AG34" s="4">
        <v>-6</v>
      </c>
      <c r="AH34" s="4">
        <v>12</v>
      </c>
      <c r="AI34" s="4">
        <v>13</v>
      </c>
      <c r="AJ34" s="4">
        <v>121.8</v>
      </c>
      <c r="AK34" s="4">
        <v>120.2</v>
      </c>
      <c r="AL34" s="4">
        <v>5.6</v>
      </c>
      <c r="AM34" s="4">
        <v>142</v>
      </c>
      <c r="AN34" s="4" t="s">
        <v>155</v>
      </c>
      <c r="AO34" s="4">
        <v>1</v>
      </c>
      <c r="AP34" s="5">
        <v>0.63055555555555554</v>
      </c>
      <c r="AQ34" s="4">
        <v>47.158512999999999</v>
      </c>
      <c r="AR34" s="4">
        <v>-88.484745000000004</v>
      </c>
      <c r="AS34" s="4">
        <v>310.3</v>
      </c>
      <c r="AT34" s="4">
        <v>27.5</v>
      </c>
      <c r="AU34" s="4">
        <v>12</v>
      </c>
      <c r="AV34" s="4">
        <v>11</v>
      </c>
      <c r="AW34" s="4" t="s">
        <v>421</v>
      </c>
      <c r="AX34" s="4">
        <v>1.7971029999999999</v>
      </c>
      <c r="AY34" s="4">
        <v>1.888412</v>
      </c>
      <c r="AZ34" s="4">
        <v>3.0855139999999999</v>
      </c>
      <c r="BA34" s="4">
        <v>11.154</v>
      </c>
      <c r="BB34" s="4">
        <v>18.09</v>
      </c>
      <c r="BC34" s="4">
        <v>1.62</v>
      </c>
      <c r="BD34" s="4">
        <v>10.484</v>
      </c>
      <c r="BE34" s="4">
        <v>2418.6260000000002</v>
      </c>
      <c r="BF34" s="4">
        <v>1.101</v>
      </c>
      <c r="BG34" s="4">
        <v>7.891</v>
      </c>
      <c r="BH34" s="4">
        <v>0</v>
      </c>
      <c r="BI34" s="4">
        <v>7.891</v>
      </c>
      <c r="BJ34" s="4">
        <v>6.1180000000000003</v>
      </c>
      <c r="BK34" s="4">
        <v>0</v>
      </c>
      <c r="BL34" s="4">
        <v>6.1180000000000003</v>
      </c>
      <c r="BM34" s="4">
        <v>1.0640000000000001</v>
      </c>
      <c r="BQ34" s="4">
        <v>442.47699999999998</v>
      </c>
      <c r="BR34" s="4">
        <v>0.15566199999999999</v>
      </c>
      <c r="BS34" s="4">
        <v>-5</v>
      </c>
      <c r="BT34" s="4">
        <v>0.23379</v>
      </c>
      <c r="BU34" s="4">
        <v>3.8039909999999999</v>
      </c>
      <c r="BV34" s="4">
        <v>4.7225580000000003</v>
      </c>
      <c r="BW34" s="4">
        <f t="shared" si="9"/>
        <v>1.0050144221999999</v>
      </c>
      <c r="BY34" s="4">
        <f t="shared" si="10"/>
        <v>7100.8930597672797</v>
      </c>
      <c r="BZ34" s="4">
        <f t="shared" si="11"/>
        <v>3.2324481994337999</v>
      </c>
      <c r="CA34" s="4">
        <f t="shared" si="12"/>
        <v>17.961960112748404</v>
      </c>
      <c r="CB34" s="4">
        <f t="shared" si="13"/>
        <v>3.1238191500432002</v>
      </c>
    </row>
    <row r="35" spans="1:80" x14ac:dyDescent="0.25">
      <c r="A35" s="2">
        <v>42803</v>
      </c>
      <c r="B35" s="3">
        <v>0.42186138888888891</v>
      </c>
      <c r="C35" s="4">
        <v>11.414</v>
      </c>
      <c r="D35" s="4">
        <v>3.85E-2</v>
      </c>
      <c r="E35" s="4">
        <v>384.57951700000001</v>
      </c>
      <c r="F35" s="4">
        <v>237.7</v>
      </c>
      <c r="G35" s="4">
        <v>-12.7</v>
      </c>
      <c r="H35" s="4">
        <v>119.3</v>
      </c>
      <c r="J35" s="4">
        <v>2.4300000000000002</v>
      </c>
      <c r="K35" s="4">
        <v>0.88280000000000003</v>
      </c>
      <c r="L35" s="4">
        <v>10.077</v>
      </c>
      <c r="M35" s="4">
        <v>3.4000000000000002E-2</v>
      </c>
      <c r="N35" s="4">
        <v>209.87020000000001</v>
      </c>
      <c r="O35" s="4">
        <v>0</v>
      </c>
      <c r="P35" s="4">
        <v>209.9</v>
      </c>
      <c r="Q35" s="4">
        <v>162.7123</v>
      </c>
      <c r="R35" s="4">
        <v>0</v>
      </c>
      <c r="S35" s="4">
        <v>162.69999999999999</v>
      </c>
      <c r="T35" s="4">
        <v>119.32</v>
      </c>
      <c r="W35" s="4">
        <v>0</v>
      </c>
      <c r="X35" s="4">
        <v>2.1425999999999998</v>
      </c>
      <c r="Y35" s="4">
        <v>12.3</v>
      </c>
      <c r="Z35" s="4">
        <v>852</v>
      </c>
      <c r="AA35" s="4">
        <v>864</v>
      </c>
      <c r="AB35" s="4">
        <v>854</v>
      </c>
      <c r="AC35" s="4">
        <v>77</v>
      </c>
      <c r="AD35" s="4">
        <v>13.34</v>
      </c>
      <c r="AE35" s="4">
        <v>0.31</v>
      </c>
      <c r="AF35" s="4">
        <v>983</v>
      </c>
      <c r="AG35" s="4">
        <v>-6</v>
      </c>
      <c r="AH35" s="4">
        <v>12.757243000000001</v>
      </c>
      <c r="AI35" s="4">
        <v>13</v>
      </c>
      <c r="AJ35" s="4">
        <v>122</v>
      </c>
      <c r="AK35" s="4">
        <v>120.8</v>
      </c>
      <c r="AL35" s="4">
        <v>5.8</v>
      </c>
      <c r="AM35" s="4">
        <v>142</v>
      </c>
      <c r="AN35" s="4" t="s">
        <v>155</v>
      </c>
      <c r="AO35" s="4">
        <v>1</v>
      </c>
      <c r="AP35" s="5">
        <v>0.63056712962962969</v>
      </c>
      <c r="AQ35" s="4">
        <v>47.158521999999998</v>
      </c>
      <c r="AR35" s="4">
        <v>-88.484599000000003</v>
      </c>
      <c r="AS35" s="4">
        <v>310.2</v>
      </c>
      <c r="AT35" s="4">
        <v>25.9</v>
      </c>
      <c r="AU35" s="4">
        <v>12</v>
      </c>
      <c r="AV35" s="4">
        <v>11</v>
      </c>
      <c r="AW35" s="4" t="s">
        <v>421</v>
      </c>
      <c r="AX35" s="4">
        <v>1.9940059999999999</v>
      </c>
      <c r="AY35" s="4">
        <v>2.2880120000000002</v>
      </c>
      <c r="AZ35" s="4">
        <v>3.3910089999999999</v>
      </c>
      <c r="BA35" s="4">
        <v>11.154</v>
      </c>
      <c r="BB35" s="4">
        <v>14.59</v>
      </c>
      <c r="BC35" s="4">
        <v>1.31</v>
      </c>
      <c r="BD35" s="4">
        <v>13.272</v>
      </c>
      <c r="BE35" s="4">
        <v>2409.826</v>
      </c>
      <c r="BF35" s="4">
        <v>5.1680000000000001</v>
      </c>
      <c r="BG35" s="4">
        <v>5.2560000000000002</v>
      </c>
      <c r="BH35" s="4">
        <v>0</v>
      </c>
      <c r="BI35" s="4">
        <v>5.2560000000000002</v>
      </c>
      <c r="BJ35" s="4">
        <v>4.0750000000000002</v>
      </c>
      <c r="BK35" s="4">
        <v>0</v>
      </c>
      <c r="BL35" s="4">
        <v>4.0750000000000002</v>
      </c>
      <c r="BM35" s="4">
        <v>1.1832</v>
      </c>
      <c r="BQ35" s="4">
        <v>372.55700000000002</v>
      </c>
      <c r="BR35" s="4">
        <v>0.14921400000000001</v>
      </c>
      <c r="BS35" s="4">
        <v>-5</v>
      </c>
      <c r="BT35" s="4">
        <v>0.23424300000000001</v>
      </c>
      <c r="BU35" s="4">
        <v>3.6464120000000002</v>
      </c>
      <c r="BV35" s="4">
        <v>4.7317039999999997</v>
      </c>
      <c r="BW35" s="4">
        <f t="shared" si="9"/>
        <v>0.96338205040000002</v>
      </c>
      <c r="BY35" s="4">
        <f t="shared" si="10"/>
        <v>6781.9751953200021</v>
      </c>
      <c r="BZ35" s="4">
        <f t="shared" si="11"/>
        <v>14.544306439308802</v>
      </c>
      <c r="CA35" s="4">
        <f t="shared" si="12"/>
        <v>11.468275685020002</v>
      </c>
      <c r="CB35" s="4">
        <f t="shared" si="13"/>
        <v>3.3298806847891207</v>
      </c>
    </row>
    <row r="36" spans="1:80" x14ac:dyDescent="0.25">
      <c r="A36" s="2">
        <v>42803</v>
      </c>
      <c r="B36" s="3">
        <v>0.42187296296296295</v>
      </c>
      <c r="C36" s="4">
        <v>12.988</v>
      </c>
      <c r="D36" s="4">
        <v>0.1792</v>
      </c>
      <c r="E36" s="4">
        <v>1791.7402159999999</v>
      </c>
      <c r="F36" s="4">
        <v>193.1</v>
      </c>
      <c r="G36" s="4">
        <v>-13.5</v>
      </c>
      <c r="H36" s="4">
        <v>118.9</v>
      </c>
      <c r="J36" s="4">
        <v>3.09</v>
      </c>
      <c r="K36" s="4">
        <v>0.86670000000000003</v>
      </c>
      <c r="L36" s="4">
        <v>11.2576</v>
      </c>
      <c r="M36" s="4">
        <v>0.15529999999999999</v>
      </c>
      <c r="N36" s="4">
        <v>167.3682</v>
      </c>
      <c r="O36" s="4">
        <v>0</v>
      </c>
      <c r="P36" s="4">
        <v>167.4</v>
      </c>
      <c r="Q36" s="4">
        <v>129.76050000000001</v>
      </c>
      <c r="R36" s="4">
        <v>0</v>
      </c>
      <c r="S36" s="4">
        <v>129.80000000000001</v>
      </c>
      <c r="T36" s="4">
        <v>118.8862</v>
      </c>
      <c r="W36" s="4">
        <v>0</v>
      </c>
      <c r="X36" s="4">
        <v>2.6783000000000001</v>
      </c>
      <c r="Y36" s="4">
        <v>12.4</v>
      </c>
      <c r="Z36" s="4">
        <v>852</v>
      </c>
      <c r="AA36" s="4">
        <v>865</v>
      </c>
      <c r="AB36" s="4">
        <v>854</v>
      </c>
      <c r="AC36" s="4">
        <v>77</v>
      </c>
      <c r="AD36" s="4">
        <v>13.34</v>
      </c>
      <c r="AE36" s="4">
        <v>0.31</v>
      </c>
      <c r="AF36" s="4">
        <v>983</v>
      </c>
      <c r="AG36" s="4">
        <v>-6</v>
      </c>
      <c r="AH36" s="4">
        <v>12.242241999999999</v>
      </c>
      <c r="AI36" s="4">
        <v>13</v>
      </c>
      <c r="AJ36" s="4">
        <v>121.2</v>
      </c>
      <c r="AK36" s="4">
        <v>121</v>
      </c>
      <c r="AL36" s="4">
        <v>5.8</v>
      </c>
      <c r="AM36" s="4">
        <v>142</v>
      </c>
      <c r="AN36" s="4" t="s">
        <v>155</v>
      </c>
      <c r="AO36" s="4">
        <v>1</v>
      </c>
      <c r="AP36" s="5">
        <v>0.63057870370370372</v>
      </c>
      <c r="AQ36" s="4">
        <v>47.158551000000003</v>
      </c>
      <c r="AR36" s="4">
        <v>-88.484464000000003</v>
      </c>
      <c r="AS36" s="4">
        <v>309.89999999999998</v>
      </c>
      <c r="AT36" s="4">
        <v>24.5</v>
      </c>
      <c r="AU36" s="4">
        <v>12</v>
      </c>
      <c r="AV36" s="4">
        <v>11</v>
      </c>
      <c r="AW36" s="4" t="s">
        <v>421</v>
      </c>
      <c r="AX36" s="4">
        <v>2</v>
      </c>
      <c r="AY36" s="4">
        <v>2.2999999999999998</v>
      </c>
      <c r="AZ36" s="4">
        <v>3.4</v>
      </c>
      <c r="BA36" s="4">
        <v>11.154</v>
      </c>
      <c r="BB36" s="4">
        <v>12.77</v>
      </c>
      <c r="BC36" s="4">
        <v>1.1499999999999999</v>
      </c>
      <c r="BD36" s="4">
        <v>15.374000000000001</v>
      </c>
      <c r="BE36" s="4">
        <v>2384.2939999999999</v>
      </c>
      <c r="BF36" s="4">
        <v>20.934000000000001</v>
      </c>
      <c r="BG36" s="4">
        <v>3.7120000000000002</v>
      </c>
      <c r="BH36" s="4">
        <v>0</v>
      </c>
      <c r="BI36" s="4">
        <v>3.7120000000000002</v>
      </c>
      <c r="BJ36" s="4">
        <v>2.8780000000000001</v>
      </c>
      <c r="BK36" s="4">
        <v>0</v>
      </c>
      <c r="BL36" s="4">
        <v>2.8780000000000001</v>
      </c>
      <c r="BM36" s="4">
        <v>1.0441</v>
      </c>
      <c r="BQ36" s="4">
        <v>412.45299999999997</v>
      </c>
      <c r="BR36" s="4">
        <v>0.156335</v>
      </c>
      <c r="BS36" s="4">
        <v>-5</v>
      </c>
      <c r="BT36" s="4">
        <v>0.23627300000000001</v>
      </c>
      <c r="BU36" s="4">
        <v>3.8204449999999999</v>
      </c>
      <c r="BV36" s="4">
        <v>4.7727199999999996</v>
      </c>
      <c r="BW36" s="4">
        <f t="shared" si="9"/>
        <v>1.009361569</v>
      </c>
      <c r="BY36" s="4">
        <f t="shared" si="10"/>
        <v>7030.3756653025939</v>
      </c>
      <c r="BZ36" s="4">
        <f t="shared" si="11"/>
        <v>61.726399587233999</v>
      </c>
      <c r="CA36" s="4">
        <f t="shared" si="12"/>
        <v>8.4861267799780009</v>
      </c>
      <c r="CB36" s="4">
        <f t="shared" si="13"/>
        <v>3.0786535687890999</v>
      </c>
    </row>
    <row r="37" spans="1:80" x14ac:dyDescent="0.25">
      <c r="A37" s="2">
        <v>42803</v>
      </c>
      <c r="B37" s="3">
        <v>0.42188453703703704</v>
      </c>
      <c r="C37" s="4">
        <v>13.518000000000001</v>
      </c>
      <c r="D37" s="4">
        <v>0.30790000000000001</v>
      </c>
      <c r="E37" s="4">
        <v>3079.295302</v>
      </c>
      <c r="F37" s="4">
        <v>174.4</v>
      </c>
      <c r="G37" s="4">
        <v>-22.7</v>
      </c>
      <c r="H37" s="4">
        <v>91.6</v>
      </c>
      <c r="J37" s="4">
        <v>3.95</v>
      </c>
      <c r="K37" s="4">
        <v>0.86070000000000002</v>
      </c>
      <c r="L37" s="4">
        <v>11.6347</v>
      </c>
      <c r="M37" s="4">
        <v>0.26500000000000001</v>
      </c>
      <c r="N37" s="4">
        <v>150.14070000000001</v>
      </c>
      <c r="O37" s="4">
        <v>0</v>
      </c>
      <c r="P37" s="4">
        <v>150.1</v>
      </c>
      <c r="Q37" s="4">
        <v>116.404</v>
      </c>
      <c r="R37" s="4">
        <v>0</v>
      </c>
      <c r="S37" s="4">
        <v>116.4</v>
      </c>
      <c r="T37" s="4">
        <v>91.552300000000002</v>
      </c>
      <c r="W37" s="4">
        <v>0</v>
      </c>
      <c r="X37" s="4">
        <v>3.4028</v>
      </c>
      <c r="Y37" s="4">
        <v>12.3</v>
      </c>
      <c r="Z37" s="4">
        <v>851</v>
      </c>
      <c r="AA37" s="4">
        <v>864</v>
      </c>
      <c r="AB37" s="4">
        <v>853</v>
      </c>
      <c r="AC37" s="4">
        <v>77</v>
      </c>
      <c r="AD37" s="4">
        <v>13.34</v>
      </c>
      <c r="AE37" s="4">
        <v>0.31</v>
      </c>
      <c r="AF37" s="4">
        <v>983</v>
      </c>
      <c r="AG37" s="4">
        <v>-6</v>
      </c>
      <c r="AH37" s="4">
        <v>12.757999999999999</v>
      </c>
      <c r="AI37" s="4">
        <v>13</v>
      </c>
      <c r="AJ37" s="4">
        <v>121</v>
      </c>
      <c r="AK37" s="4">
        <v>121</v>
      </c>
      <c r="AL37" s="4">
        <v>6</v>
      </c>
      <c r="AM37" s="4">
        <v>142</v>
      </c>
      <c r="AN37" s="4" t="s">
        <v>155</v>
      </c>
      <c r="AO37" s="4">
        <v>1</v>
      </c>
      <c r="AP37" s="5">
        <v>0.63059027777777776</v>
      </c>
      <c r="AQ37" s="4">
        <v>47.158596000000003</v>
      </c>
      <c r="AR37" s="4">
        <v>-88.484351000000004</v>
      </c>
      <c r="AS37" s="4">
        <v>309.89999999999998</v>
      </c>
      <c r="AT37" s="4">
        <v>22.9</v>
      </c>
      <c r="AU37" s="4">
        <v>12</v>
      </c>
      <c r="AV37" s="4">
        <v>11</v>
      </c>
      <c r="AW37" s="4" t="s">
        <v>421</v>
      </c>
      <c r="AX37" s="4">
        <v>2.096803</v>
      </c>
      <c r="AY37" s="4">
        <v>2.6872129999999999</v>
      </c>
      <c r="AZ37" s="4">
        <v>3.7872129999999999</v>
      </c>
      <c r="BA37" s="4">
        <v>11.154</v>
      </c>
      <c r="BB37" s="4">
        <v>12.19</v>
      </c>
      <c r="BC37" s="4">
        <v>1.0900000000000001</v>
      </c>
      <c r="BD37" s="4">
        <v>16.187999999999999</v>
      </c>
      <c r="BE37" s="4">
        <v>2363.6529999999998</v>
      </c>
      <c r="BF37" s="4">
        <v>34.268999999999998</v>
      </c>
      <c r="BG37" s="4">
        <v>3.194</v>
      </c>
      <c r="BH37" s="4">
        <v>0</v>
      </c>
      <c r="BI37" s="4">
        <v>3.194</v>
      </c>
      <c r="BJ37" s="4">
        <v>2.476</v>
      </c>
      <c r="BK37" s="4">
        <v>0</v>
      </c>
      <c r="BL37" s="4">
        <v>2.476</v>
      </c>
      <c r="BM37" s="4">
        <v>0.7712</v>
      </c>
      <c r="BQ37" s="4">
        <v>502.64600000000002</v>
      </c>
      <c r="BR37" s="4">
        <v>0.161274</v>
      </c>
      <c r="BS37" s="4">
        <v>-5</v>
      </c>
      <c r="BT37" s="4">
        <v>0.23699999999999999</v>
      </c>
      <c r="BU37" s="4">
        <v>3.9411330000000002</v>
      </c>
      <c r="BV37" s="4">
        <v>4.7873999999999999</v>
      </c>
      <c r="BW37" s="4">
        <f t="shared" si="9"/>
        <v>1.0412473386000001</v>
      </c>
      <c r="BY37" s="4">
        <f t="shared" si="10"/>
        <v>7189.6803934236586</v>
      </c>
      <c r="BZ37" s="4">
        <f t="shared" si="11"/>
        <v>104.2382944544886</v>
      </c>
      <c r="CA37" s="4">
        <f t="shared" si="12"/>
        <v>7.5314137287144014</v>
      </c>
      <c r="CB37" s="4">
        <f t="shared" si="13"/>
        <v>2.3458102857772802</v>
      </c>
    </row>
    <row r="38" spans="1:80" x14ac:dyDescent="0.25">
      <c r="A38" s="2">
        <v>42803</v>
      </c>
      <c r="B38" s="3">
        <v>0.42189611111111108</v>
      </c>
      <c r="C38" s="4">
        <v>13.416</v>
      </c>
      <c r="D38" s="4">
        <v>0.84209999999999996</v>
      </c>
      <c r="E38" s="4">
        <v>8420.7142860000004</v>
      </c>
      <c r="F38" s="4">
        <v>126.3</v>
      </c>
      <c r="G38" s="4">
        <v>-24.6</v>
      </c>
      <c r="H38" s="4">
        <v>85.4</v>
      </c>
      <c r="J38" s="4">
        <v>4.37</v>
      </c>
      <c r="K38" s="4">
        <v>0.85589999999999999</v>
      </c>
      <c r="L38" s="4">
        <v>11.4834</v>
      </c>
      <c r="M38" s="4">
        <v>0.72070000000000001</v>
      </c>
      <c r="N38" s="4">
        <v>108.1281</v>
      </c>
      <c r="O38" s="4">
        <v>0</v>
      </c>
      <c r="P38" s="4">
        <v>108.1</v>
      </c>
      <c r="Q38" s="4">
        <v>83.831699999999998</v>
      </c>
      <c r="R38" s="4">
        <v>0</v>
      </c>
      <c r="S38" s="4">
        <v>83.8</v>
      </c>
      <c r="T38" s="4">
        <v>85.350399999999993</v>
      </c>
      <c r="W38" s="4">
        <v>0</v>
      </c>
      <c r="X38" s="4">
        <v>3.7433000000000001</v>
      </c>
      <c r="Y38" s="4">
        <v>12.3</v>
      </c>
      <c r="Z38" s="4">
        <v>852</v>
      </c>
      <c r="AA38" s="4">
        <v>864</v>
      </c>
      <c r="AB38" s="4">
        <v>854</v>
      </c>
      <c r="AC38" s="4">
        <v>77</v>
      </c>
      <c r="AD38" s="4">
        <v>13.34</v>
      </c>
      <c r="AE38" s="4">
        <v>0.31</v>
      </c>
      <c r="AF38" s="4">
        <v>983</v>
      </c>
      <c r="AG38" s="4">
        <v>-6</v>
      </c>
      <c r="AH38" s="4">
        <v>13</v>
      </c>
      <c r="AI38" s="4">
        <v>13</v>
      </c>
      <c r="AJ38" s="4">
        <v>121</v>
      </c>
      <c r="AK38" s="4">
        <v>121</v>
      </c>
      <c r="AL38" s="4">
        <v>5.5</v>
      </c>
      <c r="AM38" s="4">
        <v>142</v>
      </c>
      <c r="AN38" s="4" t="s">
        <v>155</v>
      </c>
      <c r="AO38" s="4">
        <v>1</v>
      </c>
      <c r="AP38" s="5">
        <v>0.6306018518518518</v>
      </c>
      <c r="AQ38" s="4">
        <v>47.158662999999997</v>
      </c>
      <c r="AR38" s="4">
        <v>-88.484258999999994</v>
      </c>
      <c r="AS38" s="4">
        <v>309.60000000000002</v>
      </c>
      <c r="AT38" s="4">
        <v>21.9</v>
      </c>
      <c r="AU38" s="4">
        <v>12</v>
      </c>
      <c r="AV38" s="4">
        <v>11</v>
      </c>
      <c r="AW38" s="4" t="s">
        <v>421</v>
      </c>
      <c r="AX38" s="4">
        <v>2.2955559999999999</v>
      </c>
      <c r="AY38" s="4">
        <v>2.7977780000000001</v>
      </c>
      <c r="AZ38" s="4">
        <v>3.8977780000000002</v>
      </c>
      <c r="BA38" s="4">
        <v>11.154</v>
      </c>
      <c r="BB38" s="4">
        <v>11.78</v>
      </c>
      <c r="BC38" s="4">
        <v>1.06</v>
      </c>
      <c r="BD38" s="4">
        <v>16.832999999999998</v>
      </c>
      <c r="BE38" s="4">
        <v>2274.6759999999999</v>
      </c>
      <c r="BF38" s="4">
        <v>90.867999999999995</v>
      </c>
      <c r="BG38" s="4">
        <v>2.2429999999999999</v>
      </c>
      <c r="BH38" s="4">
        <v>0</v>
      </c>
      <c r="BI38" s="4">
        <v>2.2429999999999999</v>
      </c>
      <c r="BJ38" s="4">
        <v>1.7390000000000001</v>
      </c>
      <c r="BK38" s="4">
        <v>0</v>
      </c>
      <c r="BL38" s="4">
        <v>1.7390000000000001</v>
      </c>
      <c r="BM38" s="4">
        <v>0.70099999999999996</v>
      </c>
      <c r="BQ38" s="4">
        <v>539.14</v>
      </c>
      <c r="BR38" s="4">
        <v>0.15745200000000001</v>
      </c>
      <c r="BS38" s="4">
        <v>-5</v>
      </c>
      <c r="BT38" s="4">
        <v>0.23624200000000001</v>
      </c>
      <c r="BU38" s="4">
        <v>3.8477329999999998</v>
      </c>
      <c r="BV38" s="4">
        <v>4.7720880000000001</v>
      </c>
      <c r="BW38" s="4">
        <f t="shared" si="9"/>
        <v>1.0165710585999999</v>
      </c>
      <c r="BY38" s="4">
        <f t="shared" si="10"/>
        <v>6755.0605729582749</v>
      </c>
      <c r="BZ38" s="4">
        <f t="shared" si="11"/>
        <v>269.84891217191921</v>
      </c>
      <c r="CA38" s="4">
        <f t="shared" si="12"/>
        <v>5.1642740928266004</v>
      </c>
      <c r="CB38" s="4">
        <f t="shared" si="13"/>
        <v>2.0817459109093996</v>
      </c>
    </row>
    <row r="39" spans="1:80" x14ac:dyDescent="0.25">
      <c r="A39" s="2">
        <v>42803</v>
      </c>
      <c r="B39" s="3">
        <v>0.42190768518518523</v>
      </c>
      <c r="C39" s="4">
        <v>13.021000000000001</v>
      </c>
      <c r="D39" s="4">
        <v>1.8512</v>
      </c>
      <c r="E39" s="4">
        <v>18511.993516999999</v>
      </c>
      <c r="F39" s="4">
        <v>102.5</v>
      </c>
      <c r="G39" s="4">
        <v>-21.6</v>
      </c>
      <c r="H39" s="4">
        <v>123.3</v>
      </c>
      <c r="J39" s="4">
        <v>4.5</v>
      </c>
      <c r="K39" s="4">
        <v>0.84899999999999998</v>
      </c>
      <c r="L39" s="4">
        <v>11.0542</v>
      </c>
      <c r="M39" s="4">
        <v>1.5716000000000001</v>
      </c>
      <c r="N39" s="4">
        <v>87.045299999999997</v>
      </c>
      <c r="O39" s="4">
        <v>0</v>
      </c>
      <c r="P39" s="4">
        <v>87</v>
      </c>
      <c r="Q39" s="4">
        <v>67.486199999999997</v>
      </c>
      <c r="R39" s="4">
        <v>0</v>
      </c>
      <c r="S39" s="4">
        <v>67.5</v>
      </c>
      <c r="T39" s="4">
        <v>123.3265</v>
      </c>
      <c r="W39" s="4">
        <v>0</v>
      </c>
      <c r="X39" s="4">
        <v>3.8203999999999998</v>
      </c>
      <c r="Y39" s="4">
        <v>12.4</v>
      </c>
      <c r="Z39" s="4">
        <v>851</v>
      </c>
      <c r="AA39" s="4">
        <v>863</v>
      </c>
      <c r="AB39" s="4">
        <v>853</v>
      </c>
      <c r="AC39" s="4">
        <v>77</v>
      </c>
      <c r="AD39" s="4">
        <v>13.34</v>
      </c>
      <c r="AE39" s="4">
        <v>0.31</v>
      </c>
      <c r="AF39" s="4">
        <v>983</v>
      </c>
      <c r="AG39" s="4">
        <v>-6</v>
      </c>
      <c r="AH39" s="4">
        <v>13</v>
      </c>
      <c r="AI39" s="4">
        <v>13</v>
      </c>
      <c r="AJ39" s="4">
        <v>121</v>
      </c>
      <c r="AK39" s="4">
        <v>121.8</v>
      </c>
      <c r="AL39" s="4">
        <v>5.7</v>
      </c>
      <c r="AM39" s="4">
        <v>142</v>
      </c>
      <c r="AN39" s="4" t="s">
        <v>155</v>
      </c>
      <c r="AO39" s="4">
        <v>1</v>
      </c>
      <c r="AP39" s="5">
        <v>0.63061342592592595</v>
      </c>
      <c r="AQ39" s="4">
        <v>47.158729999999998</v>
      </c>
      <c r="AR39" s="4">
        <v>-88.484174999999993</v>
      </c>
      <c r="AS39" s="4">
        <v>309.2</v>
      </c>
      <c r="AT39" s="4">
        <v>22.2</v>
      </c>
      <c r="AU39" s="4">
        <v>12</v>
      </c>
      <c r="AV39" s="4">
        <v>11</v>
      </c>
      <c r="AW39" s="4" t="s">
        <v>421</v>
      </c>
      <c r="AX39" s="4">
        <v>0.932168</v>
      </c>
      <c r="AY39" s="4">
        <v>1.4321680000000001</v>
      </c>
      <c r="AZ39" s="4">
        <v>1.7505489999999999</v>
      </c>
      <c r="BA39" s="4">
        <v>11.154</v>
      </c>
      <c r="BB39" s="4">
        <v>11.21</v>
      </c>
      <c r="BC39" s="4">
        <v>1</v>
      </c>
      <c r="BD39" s="4">
        <v>17.79</v>
      </c>
      <c r="BE39" s="4">
        <v>2115.6840000000002</v>
      </c>
      <c r="BF39" s="4">
        <v>191.44499999999999</v>
      </c>
      <c r="BG39" s="4">
        <v>1.7450000000000001</v>
      </c>
      <c r="BH39" s="4">
        <v>0</v>
      </c>
      <c r="BI39" s="4">
        <v>1.7450000000000001</v>
      </c>
      <c r="BJ39" s="4">
        <v>1.353</v>
      </c>
      <c r="BK39" s="4">
        <v>0</v>
      </c>
      <c r="BL39" s="4">
        <v>1.353</v>
      </c>
      <c r="BM39" s="4">
        <v>0.97870000000000001</v>
      </c>
      <c r="BQ39" s="4">
        <v>531.649</v>
      </c>
      <c r="BR39" s="4">
        <v>0.202238</v>
      </c>
      <c r="BS39" s="4">
        <v>-5</v>
      </c>
      <c r="BT39" s="4">
        <v>0.23979</v>
      </c>
      <c r="BU39" s="4">
        <v>4.9421910000000002</v>
      </c>
      <c r="BV39" s="4">
        <v>4.8437580000000002</v>
      </c>
      <c r="BW39" s="4">
        <f t="shared" si="9"/>
        <v>1.3057268622</v>
      </c>
      <c r="BY39" s="4">
        <f t="shared" si="10"/>
        <v>8070.0291121684404</v>
      </c>
      <c r="BZ39" s="4">
        <f t="shared" si="11"/>
        <v>730.24455607694108</v>
      </c>
      <c r="CA39" s="4">
        <f t="shared" si="12"/>
        <v>5.1608602176714005</v>
      </c>
      <c r="CB39" s="4">
        <f t="shared" si="13"/>
        <v>3.7331366556060606</v>
      </c>
    </row>
    <row r="40" spans="1:80" x14ac:dyDescent="0.25">
      <c r="A40" s="2">
        <v>42803</v>
      </c>
      <c r="B40" s="3">
        <v>0.42191925925925927</v>
      </c>
      <c r="C40" s="4">
        <v>12.628</v>
      </c>
      <c r="D40" s="4">
        <v>2.7151000000000001</v>
      </c>
      <c r="E40" s="4">
        <v>27150.874271000001</v>
      </c>
      <c r="F40" s="4">
        <v>82</v>
      </c>
      <c r="G40" s="4">
        <v>-21</v>
      </c>
      <c r="H40" s="4">
        <v>221</v>
      </c>
      <c r="J40" s="4">
        <v>4.5</v>
      </c>
      <c r="K40" s="4">
        <v>0.84330000000000005</v>
      </c>
      <c r="L40" s="4">
        <v>10.649900000000001</v>
      </c>
      <c r="M40" s="4">
        <v>2.2896999999999998</v>
      </c>
      <c r="N40" s="4">
        <v>69.189099999999996</v>
      </c>
      <c r="O40" s="4">
        <v>0</v>
      </c>
      <c r="P40" s="4">
        <v>69.2</v>
      </c>
      <c r="Q40" s="4">
        <v>53.642200000000003</v>
      </c>
      <c r="R40" s="4">
        <v>0</v>
      </c>
      <c r="S40" s="4">
        <v>53.6</v>
      </c>
      <c r="T40" s="4">
        <v>221.04740000000001</v>
      </c>
      <c r="W40" s="4">
        <v>0</v>
      </c>
      <c r="X40" s="4">
        <v>3.7949999999999999</v>
      </c>
      <c r="Y40" s="4">
        <v>12.3</v>
      </c>
      <c r="Z40" s="4">
        <v>851</v>
      </c>
      <c r="AA40" s="4">
        <v>863</v>
      </c>
      <c r="AB40" s="4">
        <v>853</v>
      </c>
      <c r="AC40" s="4">
        <v>77</v>
      </c>
      <c r="AD40" s="4">
        <v>13.34</v>
      </c>
      <c r="AE40" s="4">
        <v>0.31</v>
      </c>
      <c r="AF40" s="4">
        <v>983</v>
      </c>
      <c r="AG40" s="4">
        <v>-6</v>
      </c>
      <c r="AH40" s="4">
        <v>13</v>
      </c>
      <c r="AI40" s="4">
        <v>13</v>
      </c>
      <c r="AJ40" s="4">
        <v>121</v>
      </c>
      <c r="AK40" s="4">
        <v>122</v>
      </c>
      <c r="AL40" s="4">
        <v>5.9</v>
      </c>
      <c r="AM40" s="4">
        <v>142</v>
      </c>
      <c r="AN40" s="4" t="s">
        <v>155</v>
      </c>
      <c r="AO40" s="4">
        <v>1</v>
      </c>
      <c r="AP40" s="5">
        <v>0.63062499999999999</v>
      </c>
      <c r="AQ40" s="4">
        <v>47.158814999999997</v>
      </c>
      <c r="AR40" s="4">
        <v>-88.484122999999997</v>
      </c>
      <c r="AS40" s="4">
        <v>309</v>
      </c>
      <c r="AT40" s="4">
        <v>22.7</v>
      </c>
      <c r="AU40" s="4">
        <v>12</v>
      </c>
      <c r="AV40" s="4">
        <v>11</v>
      </c>
      <c r="AW40" s="4" t="s">
        <v>421</v>
      </c>
      <c r="AX40" s="4">
        <v>0.9</v>
      </c>
      <c r="AY40" s="4">
        <v>1.4</v>
      </c>
      <c r="AZ40" s="4">
        <v>1.7</v>
      </c>
      <c r="BA40" s="4">
        <v>11.154</v>
      </c>
      <c r="BB40" s="4">
        <v>10.78</v>
      </c>
      <c r="BC40" s="4">
        <v>0.97</v>
      </c>
      <c r="BD40" s="4">
        <v>18.577999999999999</v>
      </c>
      <c r="BE40" s="4">
        <v>1987.2429999999999</v>
      </c>
      <c r="BF40" s="4">
        <v>271.93299999999999</v>
      </c>
      <c r="BG40" s="4">
        <v>1.3520000000000001</v>
      </c>
      <c r="BH40" s="4">
        <v>0</v>
      </c>
      <c r="BI40" s="4">
        <v>1.3520000000000001</v>
      </c>
      <c r="BJ40" s="4">
        <v>1.048</v>
      </c>
      <c r="BK40" s="4">
        <v>0</v>
      </c>
      <c r="BL40" s="4">
        <v>1.048</v>
      </c>
      <c r="BM40" s="4">
        <v>1.7102999999999999</v>
      </c>
      <c r="BQ40" s="4">
        <v>514.88699999999994</v>
      </c>
      <c r="BR40" s="4">
        <v>0.27384999999999998</v>
      </c>
      <c r="BS40" s="4">
        <v>-5</v>
      </c>
      <c r="BT40" s="4">
        <v>0.239484</v>
      </c>
      <c r="BU40" s="4">
        <v>6.6922090000000001</v>
      </c>
      <c r="BV40" s="4">
        <v>4.8375769999999996</v>
      </c>
      <c r="BW40" s="4">
        <f t="shared" si="9"/>
        <v>1.7680816178000001</v>
      </c>
      <c r="BY40" s="4">
        <f t="shared" si="10"/>
        <v>10264.203309017608</v>
      </c>
      <c r="BZ40" s="4">
        <f t="shared" si="11"/>
        <v>1404.5467003436845</v>
      </c>
      <c r="CA40" s="4">
        <f t="shared" si="12"/>
        <v>5.4129691576976002</v>
      </c>
      <c r="CB40" s="4">
        <f t="shared" si="13"/>
        <v>8.8337797236738602</v>
      </c>
    </row>
    <row r="41" spans="1:80" x14ac:dyDescent="0.25">
      <c r="A41" s="2">
        <v>42803</v>
      </c>
      <c r="B41" s="3">
        <v>0.42193083333333337</v>
      </c>
      <c r="C41" s="4">
        <v>12.929</v>
      </c>
      <c r="D41" s="4">
        <v>2.2783000000000002</v>
      </c>
      <c r="E41" s="4">
        <v>22782.7</v>
      </c>
      <c r="F41" s="4">
        <v>71</v>
      </c>
      <c r="G41" s="4">
        <v>-19.2</v>
      </c>
      <c r="H41" s="4">
        <v>309.89999999999998</v>
      </c>
      <c r="J41" s="4">
        <v>4.3899999999999997</v>
      </c>
      <c r="K41" s="4">
        <v>0.84519999999999995</v>
      </c>
      <c r="L41" s="4">
        <v>10.927300000000001</v>
      </c>
      <c r="M41" s="4">
        <v>1.9255</v>
      </c>
      <c r="N41" s="4">
        <v>59.9739</v>
      </c>
      <c r="O41" s="4">
        <v>0</v>
      </c>
      <c r="P41" s="4">
        <v>60</v>
      </c>
      <c r="Q41" s="4">
        <v>46.497700000000002</v>
      </c>
      <c r="R41" s="4">
        <v>0</v>
      </c>
      <c r="S41" s="4">
        <v>46.5</v>
      </c>
      <c r="T41" s="4">
        <v>309.87920000000003</v>
      </c>
      <c r="W41" s="4">
        <v>0</v>
      </c>
      <c r="X41" s="4">
        <v>3.7071999999999998</v>
      </c>
      <c r="Y41" s="4">
        <v>12.4</v>
      </c>
      <c r="Z41" s="4">
        <v>851</v>
      </c>
      <c r="AA41" s="4">
        <v>862</v>
      </c>
      <c r="AB41" s="4">
        <v>853</v>
      </c>
      <c r="AC41" s="4">
        <v>77</v>
      </c>
      <c r="AD41" s="4">
        <v>13.34</v>
      </c>
      <c r="AE41" s="4">
        <v>0.31</v>
      </c>
      <c r="AF41" s="4">
        <v>983</v>
      </c>
      <c r="AG41" s="4">
        <v>-6</v>
      </c>
      <c r="AH41" s="4">
        <v>13</v>
      </c>
      <c r="AI41" s="4">
        <v>13</v>
      </c>
      <c r="AJ41" s="4">
        <v>121</v>
      </c>
      <c r="AK41" s="4">
        <v>121.2</v>
      </c>
      <c r="AL41" s="4">
        <v>5.9</v>
      </c>
      <c r="AM41" s="4">
        <v>142</v>
      </c>
      <c r="AN41" s="4" t="s">
        <v>155</v>
      </c>
      <c r="AO41" s="4">
        <v>1</v>
      </c>
      <c r="AP41" s="5">
        <v>0.63063657407407414</v>
      </c>
      <c r="AQ41" s="4">
        <v>47.158906000000002</v>
      </c>
      <c r="AR41" s="4">
        <v>-88.484093999999999</v>
      </c>
      <c r="AS41" s="4">
        <v>308.60000000000002</v>
      </c>
      <c r="AT41" s="4">
        <v>23.2</v>
      </c>
      <c r="AU41" s="4">
        <v>12</v>
      </c>
      <c r="AV41" s="4">
        <v>11</v>
      </c>
      <c r="AW41" s="4" t="s">
        <v>421</v>
      </c>
      <c r="AX41" s="4">
        <v>0.9</v>
      </c>
      <c r="AY41" s="4">
        <v>1.4</v>
      </c>
      <c r="AZ41" s="4">
        <v>1.7</v>
      </c>
      <c r="BA41" s="4">
        <v>11.154</v>
      </c>
      <c r="BB41" s="4">
        <v>10.91</v>
      </c>
      <c r="BC41" s="4">
        <v>0.98</v>
      </c>
      <c r="BD41" s="4">
        <v>18.32</v>
      </c>
      <c r="BE41" s="4">
        <v>2051.3829999999998</v>
      </c>
      <c r="BF41" s="4">
        <v>230.06899999999999</v>
      </c>
      <c r="BG41" s="4">
        <v>1.179</v>
      </c>
      <c r="BH41" s="4">
        <v>0</v>
      </c>
      <c r="BI41" s="4">
        <v>1.179</v>
      </c>
      <c r="BJ41" s="4">
        <v>0.91400000000000003</v>
      </c>
      <c r="BK41" s="4">
        <v>0</v>
      </c>
      <c r="BL41" s="4">
        <v>0.91400000000000003</v>
      </c>
      <c r="BM41" s="4">
        <v>2.4121999999999999</v>
      </c>
      <c r="BQ41" s="4">
        <v>506.03199999999998</v>
      </c>
      <c r="BR41" s="4">
        <v>0.30564400000000003</v>
      </c>
      <c r="BS41" s="4">
        <v>-5</v>
      </c>
      <c r="BT41" s="4">
        <v>0.24051600000000001</v>
      </c>
      <c r="BU41" s="4">
        <v>7.4691749999999999</v>
      </c>
      <c r="BV41" s="4">
        <v>4.8584230000000002</v>
      </c>
      <c r="BW41" s="4">
        <f t="shared" si="9"/>
        <v>1.9733560349999999</v>
      </c>
      <c r="BY41" s="4">
        <f t="shared" si="10"/>
        <v>11825.626586163495</v>
      </c>
      <c r="BZ41" s="4">
        <f t="shared" si="11"/>
        <v>1326.2808958892851</v>
      </c>
      <c r="CA41" s="4">
        <f t="shared" si="12"/>
        <v>5.2689442682100003</v>
      </c>
      <c r="CB41" s="4">
        <f t="shared" si="13"/>
        <v>13.905631689033001</v>
      </c>
    </row>
    <row r="42" spans="1:80" x14ac:dyDescent="0.25">
      <c r="A42" s="2">
        <v>42803</v>
      </c>
      <c r="B42" s="3">
        <v>0.4219424074074074</v>
      </c>
      <c r="C42" s="4">
        <v>13.398</v>
      </c>
      <c r="D42" s="4">
        <v>1.5083</v>
      </c>
      <c r="E42" s="4">
        <v>15082.7</v>
      </c>
      <c r="F42" s="4">
        <v>64</v>
      </c>
      <c r="G42" s="4">
        <v>-13.7</v>
      </c>
      <c r="H42" s="4">
        <v>336.6</v>
      </c>
      <c r="J42" s="4">
        <v>3.97</v>
      </c>
      <c r="K42" s="4">
        <v>0.84899999999999998</v>
      </c>
      <c r="L42" s="4">
        <v>11.3742</v>
      </c>
      <c r="M42" s="4">
        <v>1.2805</v>
      </c>
      <c r="N42" s="4">
        <v>54.322499999999998</v>
      </c>
      <c r="O42" s="4">
        <v>0</v>
      </c>
      <c r="P42" s="4">
        <v>54.3</v>
      </c>
      <c r="Q42" s="4">
        <v>42.116199999999999</v>
      </c>
      <c r="R42" s="4">
        <v>0</v>
      </c>
      <c r="S42" s="4">
        <v>42.1</v>
      </c>
      <c r="T42" s="4">
        <v>336.59410000000003</v>
      </c>
      <c r="W42" s="4">
        <v>0</v>
      </c>
      <c r="X42" s="4">
        <v>3.3742000000000001</v>
      </c>
      <c r="Y42" s="4">
        <v>12.4</v>
      </c>
      <c r="Z42" s="4">
        <v>850</v>
      </c>
      <c r="AA42" s="4">
        <v>863</v>
      </c>
      <c r="AB42" s="4">
        <v>854</v>
      </c>
      <c r="AC42" s="4">
        <v>77</v>
      </c>
      <c r="AD42" s="4">
        <v>13.34</v>
      </c>
      <c r="AE42" s="4">
        <v>0.31</v>
      </c>
      <c r="AF42" s="4">
        <v>983</v>
      </c>
      <c r="AG42" s="4">
        <v>-6</v>
      </c>
      <c r="AH42" s="4">
        <v>12.242000000000001</v>
      </c>
      <c r="AI42" s="4">
        <v>13</v>
      </c>
      <c r="AJ42" s="4">
        <v>121</v>
      </c>
      <c r="AK42" s="4">
        <v>120.2</v>
      </c>
      <c r="AL42" s="4">
        <v>5.7</v>
      </c>
      <c r="AM42" s="4">
        <v>142</v>
      </c>
      <c r="AN42" s="4" t="s">
        <v>155</v>
      </c>
      <c r="AO42" s="4">
        <v>2</v>
      </c>
      <c r="AP42" s="5">
        <v>0.63064814814814818</v>
      </c>
      <c r="AQ42" s="4">
        <v>47.159019999999998</v>
      </c>
      <c r="AR42" s="4">
        <v>-88.484094999999996</v>
      </c>
      <c r="AS42" s="4">
        <v>308.3</v>
      </c>
      <c r="AT42" s="4">
        <v>25.4</v>
      </c>
      <c r="AU42" s="4">
        <v>12</v>
      </c>
      <c r="AV42" s="4">
        <v>11</v>
      </c>
      <c r="AW42" s="4" t="s">
        <v>421</v>
      </c>
      <c r="AX42" s="4">
        <v>1.3870130000000001</v>
      </c>
      <c r="AY42" s="4">
        <v>1.0103899999999999</v>
      </c>
      <c r="AZ42" s="4">
        <v>2.1870129999999999</v>
      </c>
      <c r="BA42" s="4">
        <v>11.154</v>
      </c>
      <c r="BB42" s="4">
        <v>11.2</v>
      </c>
      <c r="BC42" s="4">
        <v>1</v>
      </c>
      <c r="BD42" s="4">
        <v>17.791</v>
      </c>
      <c r="BE42" s="4">
        <v>2168.3029999999999</v>
      </c>
      <c r="BF42" s="4">
        <v>155.36099999999999</v>
      </c>
      <c r="BG42" s="4">
        <v>1.0840000000000001</v>
      </c>
      <c r="BH42" s="4">
        <v>0</v>
      </c>
      <c r="BI42" s="4">
        <v>1.0840000000000001</v>
      </c>
      <c r="BJ42" s="4">
        <v>0.84099999999999997</v>
      </c>
      <c r="BK42" s="4">
        <v>0</v>
      </c>
      <c r="BL42" s="4">
        <v>0.84099999999999997</v>
      </c>
      <c r="BM42" s="4">
        <v>2.6606000000000001</v>
      </c>
      <c r="BQ42" s="4">
        <v>467.70699999999999</v>
      </c>
      <c r="BR42" s="4">
        <v>0.30620999999999998</v>
      </c>
      <c r="BS42" s="4">
        <v>-5</v>
      </c>
      <c r="BT42" s="4">
        <v>0.24251600000000001</v>
      </c>
      <c r="BU42" s="4">
        <v>7.4830059999999996</v>
      </c>
      <c r="BV42" s="4">
        <v>4.8988230000000001</v>
      </c>
      <c r="BW42" s="4">
        <f t="shared" si="9"/>
        <v>1.9770101851999997</v>
      </c>
      <c r="BY42" s="4">
        <f t="shared" si="10"/>
        <v>12522.782520135732</v>
      </c>
      <c r="BZ42" s="4">
        <f t="shared" si="11"/>
        <v>897.26943840911872</v>
      </c>
      <c r="CA42" s="4">
        <f t="shared" si="12"/>
        <v>4.8570979699027994</v>
      </c>
      <c r="CB42" s="4">
        <f t="shared" si="13"/>
        <v>15.365986752346481</v>
      </c>
    </row>
    <row r="43" spans="1:80" x14ac:dyDescent="0.25">
      <c r="A43" s="2">
        <v>42803</v>
      </c>
      <c r="B43" s="3">
        <v>0.4219539814814815</v>
      </c>
      <c r="C43" s="4">
        <v>13.87</v>
      </c>
      <c r="D43" s="4">
        <v>0.81230000000000002</v>
      </c>
      <c r="E43" s="4">
        <v>8123.3793100000003</v>
      </c>
      <c r="F43" s="4">
        <v>58.4</v>
      </c>
      <c r="G43" s="4">
        <v>-18.600000000000001</v>
      </c>
      <c r="H43" s="4">
        <v>290.8</v>
      </c>
      <c r="J43" s="4">
        <v>3.47</v>
      </c>
      <c r="K43" s="4">
        <v>0.85199999999999998</v>
      </c>
      <c r="L43" s="4">
        <v>11.8169</v>
      </c>
      <c r="M43" s="4">
        <v>0.69210000000000005</v>
      </c>
      <c r="N43" s="4">
        <v>49.774099999999997</v>
      </c>
      <c r="O43" s="4">
        <v>0</v>
      </c>
      <c r="P43" s="4">
        <v>49.8</v>
      </c>
      <c r="Q43" s="4">
        <v>38.589799999999997</v>
      </c>
      <c r="R43" s="4">
        <v>0</v>
      </c>
      <c r="S43" s="4">
        <v>38.6</v>
      </c>
      <c r="T43" s="4">
        <v>290.82409999999999</v>
      </c>
      <c r="W43" s="4">
        <v>0</v>
      </c>
      <c r="X43" s="4">
        <v>2.9554999999999998</v>
      </c>
      <c r="Y43" s="4">
        <v>12.4</v>
      </c>
      <c r="Z43" s="4">
        <v>850</v>
      </c>
      <c r="AA43" s="4">
        <v>863</v>
      </c>
      <c r="AB43" s="4">
        <v>852</v>
      </c>
      <c r="AC43" s="4">
        <v>77</v>
      </c>
      <c r="AD43" s="4">
        <v>13.34</v>
      </c>
      <c r="AE43" s="4">
        <v>0.31</v>
      </c>
      <c r="AF43" s="4">
        <v>983</v>
      </c>
      <c r="AG43" s="4">
        <v>-6</v>
      </c>
      <c r="AH43" s="4">
        <v>12</v>
      </c>
      <c r="AI43" s="4">
        <v>13</v>
      </c>
      <c r="AJ43" s="4">
        <v>121</v>
      </c>
      <c r="AK43" s="4">
        <v>120</v>
      </c>
      <c r="AL43" s="4">
        <v>5.6</v>
      </c>
      <c r="AM43" s="4">
        <v>142</v>
      </c>
      <c r="AN43" s="4" t="s">
        <v>155</v>
      </c>
      <c r="AO43" s="4">
        <v>2</v>
      </c>
      <c r="AP43" s="5">
        <v>0.63065972222222222</v>
      </c>
      <c r="AQ43" s="4">
        <v>47.159137000000001</v>
      </c>
      <c r="AR43" s="4">
        <v>-88.484105</v>
      </c>
      <c r="AS43" s="4">
        <v>308</v>
      </c>
      <c r="AT43" s="4">
        <v>27.2</v>
      </c>
      <c r="AU43" s="4">
        <v>12</v>
      </c>
      <c r="AV43" s="4">
        <v>12</v>
      </c>
      <c r="AW43" s="4" t="s">
        <v>404</v>
      </c>
      <c r="AX43" s="4">
        <v>1.7888219999999999</v>
      </c>
      <c r="AY43" s="4">
        <v>1</v>
      </c>
      <c r="AZ43" s="4">
        <v>2.4916170000000002</v>
      </c>
      <c r="BA43" s="4">
        <v>11.154</v>
      </c>
      <c r="BB43" s="4">
        <v>11.45</v>
      </c>
      <c r="BC43" s="4">
        <v>1.03</v>
      </c>
      <c r="BD43" s="4">
        <v>17.375</v>
      </c>
      <c r="BE43" s="4">
        <v>2279.7979999999998</v>
      </c>
      <c r="BF43" s="4">
        <v>84.983000000000004</v>
      </c>
      <c r="BG43" s="4">
        <v>1.006</v>
      </c>
      <c r="BH43" s="4">
        <v>0</v>
      </c>
      <c r="BI43" s="4">
        <v>1.006</v>
      </c>
      <c r="BJ43" s="4">
        <v>0.78</v>
      </c>
      <c r="BK43" s="4">
        <v>0</v>
      </c>
      <c r="BL43" s="4">
        <v>0.78</v>
      </c>
      <c r="BM43" s="4">
        <v>2.3264999999999998</v>
      </c>
      <c r="BQ43" s="4">
        <v>414.59399999999999</v>
      </c>
      <c r="BR43" s="4">
        <v>0.31940200000000002</v>
      </c>
      <c r="BS43" s="4">
        <v>-5</v>
      </c>
      <c r="BT43" s="4">
        <v>0.24299999999999999</v>
      </c>
      <c r="BU43" s="4">
        <v>7.8053860000000004</v>
      </c>
      <c r="BV43" s="4">
        <v>4.9085999999999999</v>
      </c>
      <c r="BW43" s="4">
        <f t="shared" si="9"/>
        <v>2.0621829811999999</v>
      </c>
      <c r="BY43" s="4">
        <f t="shared" si="10"/>
        <v>13733.952077967209</v>
      </c>
      <c r="BZ43" s="4">
        <f t="shared" si="11"/>
        <v>511.95432641044852</v>
      </c>
      <c r="CA43" s="4">
        <f t="shared" si="12"/>
        <v>4.6988735935440005</v>
      </c>
      <c r="CB43" s="4">
        <f t="shared" si="13"/>
        <v>14.015294122282199</v>
      </c>
    </row>
    <row r="44" spans="1:80" x14ac:dyDescent="0.25">
      <c r="A44" s="2">
        <v>42803</v>
      </c>
      <c r="B44" s="3">
        <v>0.42196555555555554</v>
      </c>
      <c r="C44" s="4">
        <v>14.214</v>
      </c>
      <c r="D44" s="4">
        <v>0.4733</v>
      </c>
      <c r="E44" s="4">
        <v>4732.6086960000002</v>
      </c>
      <c r="F44" s="4">
        <v>55.7</v>
      </c>
      <c r="G44" s="4">
        <v>-20.8</v>
      </c>
      <c r="H44" s="4">
        <v>228.2</v>
      </c>
      <c r="J44" s="4">
        <v>2.87</v>
      </c>
      <c r="K44" s="4">
        <v>0.85240000000000005</v>
      </c>
      <c r="L44" s="4">
        <v>12.1165</v>
      </c>
      <c r="M44" s="4">
        <v>0.40339999999999998</v>
      </c>
      <c r="N44" s="4">
        <v>47.4726</v>
      </c>
      <c r="O44" s="4">
        <v>0</v>
      </c>
      <c r="P44" s="4">
        <v>47.5</v>
      </c>
      <c r="Q44" s="4">
        <v>36.805500000000002</v>
      </c>
      <c r="R44" s="4">
        <v>0</v>
      </c>
      <c r="S44" s="4">
        <v>36.799999999999997</v>
      </c>
      <c r="T44" s="4">
        <v>228.1722</v>
      </c>
      <c r="W44" s="4">
        <v>0</v>
      </c>
      <c r="X44" s="4">
        <v>2.4487000000000001</v>
      </c>
      <c r="Y44" s="4">
        <v>12.2</v>
      </c>
      <c r="Z44" s="4">
        <v>850</v>
      </c>
      <c r="AA44" s="4">
        <v>861</v>
      </c>
      <c r="AB44" s="4">
        <v>852</v>
      </c>
      <c r="AC44" s="4">
        <v>77</v>
      </c>
      <c r="AD44" s="4">
        <v>13.34</v>
      </c>
      <c r="AE44" s="4">
        <v>0.31</v>
      </c>
      <c r="AF44" s="4">
        <v>983</v>
      </c>
      <c r="AG44" s="4">
        <v>-6</v>
      </c>
      <c r="AH44" s="4">
        <v>12.757999999999999</v>
      </c>
      <c r="AI44" s="4">
        <v>13</v>
      </c>
      <c r="AJ44" s="4">
        <v>120.2</v>
      </c>
      <c r="AK44" s="4">
        <v>120.8</v>
      </c>
      <c r="AL44" s="4">
        <v>5.5</v>
      </c>
      <c r="AM44" s="4">
        <v>142</v>
      </c>
      <c r="AN44" s="4" t="s">
        <v>155</v>
      </c>
      <c r="AO44" s="4">
        <v>2</v>
      </c>
      <c r="AP44" s="5">
        <v>0.63067129629629626</v>
      </c>
      <c r="AQ44" s="4">
        <v>47.159255000000002</v>
      </c>
      <c r="AR44" s="4">
        <v>-88.484117999999995</v>
      </c>
      <c r="AS44" s="4">
        <v>308.10000000000002</v>
      </c>
      <c r="AT44" s="4">
        <v>28.3</v>
      </c>
      <c r="AU44" s="4">
        <v>12</v>
      </c>
      <c r="AV44" s="4">
        <v>12</v>
      </c>
      <c r="AW44" s="4" t="s">
        <v>404</v>
      </c>
      <c r="AX44" s="4">
        <v>1.8</v>
      </c>
      <c r="AY44" s="4">
        <v>1.1942060000000001</v>
      </c>
      <c r="AZ44" s="4">
        <v>2.5971030000000002</v>
      </c>
      <c r="BA44" s="4">
        <v>11.154</v>
      </c>
      <c r="BB44" s="4">
        <v>11.49</v>
      </c>
      <c r="BC44" s="4">
        <v>1.03</v>
      </c>
      <c r="BD44" s="4">
        <v>17.312999999999999</v>
      </c>
      <c r="BE44" s="4">
        <v>2336.7370000000001</v>
      </c>
      <c r="BF44" s="4">
        <v>49.518000000000001</v>
      </c>
      <c r="BG44" s="4">
        <v>0.95899999999999996</v>
      </c>
      <c r="BH44" s="4">
        <v>0</v>
      </c>
      <c r="BI44" s="4">
        <v>0.95899999999999996</v>
      </c>
      <c r="BJ44" s="4">
        <v>0.74299999999999999</v>
      </c>
      <c r="BK44" s="4">
        <v>0</v>
      </c>
      <c r="BL44" s="4">
        <v>0.74299999999999999</v>
      </c>
      <c r="BM44" s="4">
        <v>1.8246</v>
      </c>
      <c r="BQ44" s="4">
        <v>343.36799999999999</v>
      </c>
      <c r="BR44" s="4">
        <v>0.34673999999999999</v>
      </c>
      <c r="BS44" s="4">
        <v>-5</v>
      </c>
      <c r="BT44" s="4">
        <v>0.238452</v>
      </c>
      <c r="BU44" s="4">
        <v>8.4734590000000001</v>
      </c>
      <c r="BV44" s="4">
        <v>4.8167299999999997</v>
      </c>
      <c r="BW44" s="4">
        <f t="shared" si="9"/>
        <v>2.2386878678</v>
      </c>
      <c r="BY44" s="4">
        <f t="shared" si="10"/>
        <v>15281.829217021821</v>
      </c>
      <c r="BZ44" s="4">
        <f t="shared" si="11"/>
        <v>323.83859166371161</v>
      </c>
      <c r="CA44" s="4">
        <f t="shared" si="12"/>
        <v>4.8590830325566001</v>
      </c>
      <c r="CB44" s="4">
        <f t="shared" si="13"/>
        <v>11.932547646302522</v>
      </c>
    </row>
    <row r="45" spans="1:80" x14ac:dyDescent="0.25">
      <c r="A45" s="2">
        <v>42803</v>
      </c>
      <c r="B45" s="3">
        <v>0.42197712962962958</v>
      </c>
      <c r="C45" s="4">
        <v>14.237</v>
      </c>
      <c r="D45" s="4">
        <v>0.30869999999999997</v>
      </c>
      <c r="E45" s="4">
        <v>3086.655949</v>
      </c>
      <c r="F45" s="4">
        <v>59.6</v>
      </c>
      <c r="G45" s="4">
        <v>-20.8</v>
      </c>
      <c r="H45" s="4">
        <v>160</v>
      </c>
      <c r="J45" s="4">
        <v>2.27</v>
      </c>
      <c r="K45" s="4">
        <v>0.85399999999999998</v>
      </c>
      <c r="L45" s="4">
        <v>12.1578</v>
      </c>
      <c r="M45" s="4">
        <v>0.2636</v>
      </c>
      <c r="N45" s="4">
        <v>50.865600000000001</v>
      </c>
      <c r="O45" s="4">
        <v>0</v>
      </c>
      <c r="P45" s="4">
        <v>50.9</v>
      </c>
      <c r="Q45" s="4">
        <v>39.436100000000003</v>
      </c>
      <c r="R45" s="4">
        <v>0</v>
      </c>
      <c r="S45" s="4">
        <v>39.4</v>
      </c>
      <c r="T45" s="4">
        <v>160.00800000000001</v>
      </c>
      <c r="W45" s="4">
        <v>0</v>
      </c>
      <c r="X45" s="4">
        <v>1.9413</v>
      </c>
      <c r="Y45" s="4">
        <v>12.2</v>
      </c>
      <c r="Z45" s="4">
        <v>850</v>
      </c>
      <c r="AA45" s="4">
        <v>860</v>
      </c>
      <c r="AB45" s="4">
        <v>851</v>
      </c>
      <c r="AC45" s="4">
        <v>77</v>
      </c>
      <c r="AD45" s="4">
        <v>13.34</v>
      </c>
      <c r="AE45" s="4">
        <v>0.31</v>
      </c>
      <c r="AF45" s="4">
        <v>983</v>
      </c>
      <c r="AG45" s="4">
        <v>-6</v>
      </c>
      <c r="AH45" s="4">
        <v>12.242000000000001</v>
      </c>
      <c r="AI45" s="4">
        <v>13</v>
      </c>
      <c r="AJ45" s="4">
        <v>120</v>
      </c>
      <c r="AK45" s="4">
        <v>121.8</v>
      </c>
      <c r="AL45" s="4">
        <v>5.5</v>
      </c>
      <c r="AM45" s="4">
        <v>142</v>
      </c>
      <c r="AN45" s="4" t="s">
        <v>155</v>
      </c>
      <c r="AO45" s="4">
        <v>2</v>
      </c>
      <c r="AP45" s="5">
        <v>0.6306828703703703</v>
      </c>
      <c r="AQ45" s="4">
        <v>47.159377999999997</v>
      </c>
      <c r="AR45" s="4">
        <v>-88.484133999999997</v>
      </c>
      <c r="AS45" s="4">
        <v>308.3</v>
      </c>
      <c r="AT45" s="4">
        <v>29.3</v>
      </c>
      <c r="AU45" s="4">
        <v>12</v>
      </c>
      <c r="AV45" s="4">
        <v>12</v>
      </c>
      <c r="AW45" s="4" t="s">
        <v>404</v>
      </c>
      <c r="AX45" s="4">
        <v>1.897003</v>
      </c>
      <c r="AY45" s="4">
        <v>1.3940060000000001</v>
      </c>
      <c r="AZ45" s="4">
        <v>2.697003</v>
      </c>
      <c r="BA45" s="4">
        <v>11.154</v>
      </c>
      <c r="BB45" s="4">
        <v>11.62</v>
      </c>
      <c r="BC45" s="4">
        <v>1.04</v>
      </c>
      <c r="BD45" s="4">
        <v>17.099</v>
      </c>
      <c r="BE45" s="4">
        <v>2364.63</v>
      </c>
      <c r="BF45" s="4">
        <v>32.630000000000003</v>
      </c>
      <c r="BG45" s="4">
        <v>1.036</v>
      </c>
      <c r="BH45" s="4">
        <v>0</v>
      </c>
      <c r="BI45" s="4">
        <v>1.036</v>
      </c>
      <c r="BJ45" s="4">
        <v>0.80300000000000005</v>
      </c>
      <c r="BK45" s="4">
        <v>0</v>
      </c>
      <c r="BL45" s="4">
        <v>0.80300000000000005</v>
      </c>
      <c r="BM45" s="4">
        <v>1.2904</v>
      </c>
      <c r="BQ45" s="4">
        <v>274.54300000000001</v>
      </c>
      <c r="BR45" s="4">
        <v>0.40933399999999998</v>
      </c>
      <c r="BS45" s="4">
        <v>-5</v>
      </c>
      <c r="BT45" s="4">
        <v>0.237758</v>
      </c>
      <c r="BU45" s="4">
        <v>10.0031</v>
      </c>
      <c r="BV45" s="4">
        <v>4.8027119999999996</v>
      </c>
      <c r="BW45" s="4">
        <f t="shared" si="9"/>
        <v>2.6428190199999997</v>
      </c>
      <c r="BY45" s="4">
        <f t="shared" si="10"/>
        <v>18255.871906445402</v>
      </c>
      <c r="BZ45" s="4">
        <f t="shared" si="11"/>
        <v>251.91640988540004</v>
      </c>
      <c r="CA45" s="4">
        <f t="shared" si="12"/>
        <v>6.1994752417400001</v>
      </c>
      <c r="CB45" s="4">
        <f t="shared" si="13"/>
        <v>9.9623945852319995</v>
      </c>
    </row>
    <row r="46" spans="1:80" x14ac:dyDescent="0.25">
      <c r="A46" s="2">
        <v>42803</v>
      </c>
      <c r="B46" s="3">
        <v>0.42198870370370373</v>
      </c>
      <c r="C46" s="4">
        <v>14.367000000000001</v>
      </c>
      <c r="D46" s="4">
        <v>0.17249999999999999</v>
      </c>
      <c r="E46" s="4">
        <v>1724.966273</v>
      </c>
      <c r="F46" s="4">
        <v>76.599999999999994</v>
      </c>
      <c r="G46" s="4">
        <v>-20.7</v>
      </c>
      <c r="H46" s="4">
        <v>129.1</v>
      </c>
      <c r="J46" s="4">
        <v>1.76</v>
      </c>
      <c r="K46" s="4">
        <v>0.85429999999999995</v>
      </c>
      <c r="L46" s="4">
        <v>12.273199999999999</v>
      </c>
      <c r="M46" s="4">
        <v>0.1474</v>
      </c>
      <c r="N46" s="4">
        <v>65.455500000000001</v>
      </c>
      <c r="O46" s="4">
        <v>0</v>
      </c>
      <c r="P46" s="4">
        <v>65.5</v>
      </c>
      <c r="Q46" s="4">
        <v>50.747700000000002</v>
      </c>
      <c r="R46" s="4">
        <v>0</v>
      </c>
      <c r="S46" s="4">
        <v>50.7</v>
      </c>
      <c r="T46" s="4">
        <v>129.05860000000001</v>
      </c>
      <c r="W46" s="4">
        <v>0</v>
      </c>
      <c r="X46" s="4">
        <v>1.5016</v>
      </c>
      <c r="Y46" s="4">
        <v>12.3</v>
      </c>
      <c r="Z46" s="4">
        <v>848</v>
      </c>
      <c r="AA46" s="4">
        <v>859</v>
      </c>
      <c r="AB46" s="4">
        <v>850</v>
      </c>
      <c r="AC46" s="4">
        <v>77</v>
      </c>
      <c r="AD46" s="4">
        <v>13.34</v>
      </c>
      <c r="AE46" s="4">
        <v>0.31</v>
      </c>
      <c r="AF46" s="4">
        <v>983</v>
      </c>
      <c r="AG46" s="4">
        <v>-6</v>
      </c>
      <c r="AH46" s="4">
        <v>12</v>
      </c>
      <c r="AI46" s="4">
        <v>13</v>
      </c>
      <c r="AJ46" s="4">
        <v>120</v>
      </c>
      <c r="AK46" s="4">
        <v>121.2</v>
      </c>
      <c r="AL46" s="4">
        <v>5.6</v>
      </c>
      <c r="AM46" s="4">
        <v>142</v>
      </c>
      <c r="AN46" s="4" t="s">
        <v>155</v>
      </c>
      <c r="AO46" s="4">
        <v>2</v>
      </c>
      <c r="AP46" s="5">
        <v>0.63069444444444445</v>
      </c>
      <c r="AQ46" s="4">
        <v>47.159503999999998</v>
      </c>
      <c r="AR46" s="4">
        <v>-88.484144999999998</v>
      </c>
      <c r="AS46" s="4">
        <v>308.8</v>
      </c>
      <c r="AT46" s="4">
        <v>30.5</v>
      </c>
      <c r="AU46" s="4">
        <v>12</v>
      </c>
      <c r="AV46" s="4">
        <v>12</v>
      </c>
      <c r="AW46" s="4" t="s">
        <v>404</v>
      </c>
      <c r="AX46" s="4">
        <v>1.9969030000000001</v>
      </c>
      <c r="AY46" s="4">
        <v>1.5938060000000001</v>
      </c>
      <c r="AZ46" s="4">
        <v>2.7969029999999999</v>
      </c>
      <c r="BA46" s="4">
        <v>11.154</v>
      </c>
      <c r="BB46" s="4">
        <v>11.64</v>
      </c>
      <c r="BC46" s="4">
        <v>1.04</v>
      </c>
      <c r="BD46" s="4">
        <v>17.059000000000001</v>
      </c>
      <c r="BE46" s="4">
        <v>2387.8359999999998</v>
      </c>
      <c r="BF46" s="4">
        <v>18.247</v>
      </c>
      <c r="BG46" s="4">
        <v>1.3340000000000001</v>
      </c>
      <c r="BH46" s="4">
        <v>0</v>
      </c>
      <c r="BI46" s="4">
        <v>1.3340000000000001</v>
      </c>
      <c r="BJ46" s="4">
        <v>1.034</v>
      </c>
      <c r="BK46" s="4">
        <v>0</v>
      </c>
      <c r="BL46" s="4">
        <v>1.034</v>
      </c>
      <c r="BM46" s="4">
        <v>1.0410999999999999</v>
      </c>
      <c r="BQ46" s="4">
        <v>212.417</v>
      </c>
      <c r="BR46" s="4">
        <v>0.435338</v>
      </c>
      <c r="BS46" s="4">
        <v>-5</v>
      </c>
      <c r="BT46" s="4">
        <v>0.24179</v>
      </c>
      <c r="BU46" s="4">
        <v>10.638572</v>
      </c>
      <c r="BV46" s="4">
        <v>4.8841580000000002</v>
      </c>
      <c r="BW46" s="4">
        <f t="shared" si="9"/>
        <v>2.8107107224000001</v>
      </c>
      <c r="BY46" s="4">
        <f t="shared" si="10"/>
        <v>19606.162909226183</v>
      </c>
      <c r="BZ46" s="4">
        <f t="shared" si="11"/>
        <v>149.82337757059119</v>
      </c>
      <c r="CA46" s="4">
        <f t="shared" si="12"/>
        <v>8.4900187651664005</v>
      </c>
      <c r="CB46" s="4">
        <f t="shared" si="13"/>
        <v>8.5483157992405605</v>
      </c>
    </row>
    <row r="47" spans="1:80" x14ac:dyDescent="0.25">
      <c r="A47" s="2">
        <v>42803</v>
      </c>
      <c r="B47" s="3">
        <v>0.42200027777777777</v>
      </c>
      <c r="C47" s="4">
        <v>14.282999999999999</v>
      </c>
      <c r="D47" s="4">
        <v>6.6900000000000001E-2</v>
      </c>
      <c r="E47" s="4">
        <v>669.31818199999998</v>
      </c>
      <c r="F47" s="4">
        <v>90.3</v>
      </c>
      <c r="G47" s="4">
        <v>-20.6</v>
      </c>
      <c r="H47" s="4">
        <v>101.8</v>
      </c>
      <c r="J47" s="4">
        <v>1.47</v>
      </c>
      <c r="K47" s="4">
        <v>0.85599999999999998</v>
      </c>
      <c r="L47" s="4">
        <v>12.2264</v>
      </c>
      <c r="M47" s="4">
        <v>5.7299999999999997E-2</v>
      </c>
      <c r="N47" s="4">
        <v>77.305499999999995</v>
      </c>
      <c r="O47" s="4">
        <v>0</v>
      </c>
      <c r="P47" s="4">
        <v>77.3</v>
      </c>
      <c r="Q47" s="4">
        <v>59.935000000000002</v>
      </c>
      <c r="R47" s="4">
        <v>0</v>
      </c>
      <c r="S47" s="4">
        <v>59.9</v>
      </c>
      <c r="T47" s="4">
        <v>101.8</v>
      </c>
      <c r="W47" s="4">
        <v>0</v>
      </c>
      <c r="X47" s="4">
        <v>1.2552000000000001</v>
      </c>
      <c r="Y47" s="4">
        <v>12.3</v>
      </c>
      <c r="Z47" s="4">
        <v>847</v>
      </c>
      <c r="AA47" s="4">
        <v>859</v>
      </c>
      <c r="AB47" s="4">
        <v>850</v>
      </c>
      <c r="AC47" s="4">
        <v>77</v>
      </c>
      <c r="AD47" s="4">
        <v>13.34</v>
      </c>
      <c r="AE47" s="4">
        <v>0.31</v>
      </c>
      <c r="AF47" s="4">
        <v>983</v>
      </c>
      <c r="AG47" s="4">
        <v>-6</v>
      </c>
      <c r="AH47" s="4">
        <v>12</v>
      </c>
      <c r="AI47" s="4">
        <v>13</v>
      </c>
      <c r="AJ47" s="4">
        <v>120.8</v>
      </c>
      <c r="AK47" s="4">
        <v>120.2</v>
      </c>
      <c r="AL47" s="4">
        <v>5.0999999999999996</v>
      </c>
      <c r="AM47" s="4">
        <v>142</v>
      </c>
      <c r="AN47" s="4" t="s">
        <v>155</v>
      </c>
      <c r="AO47" s="4">
        <v>2</v>
      </c>
      <c r="AP47" s="5">
        <v>0.63070601851851849</v>
      </c>
      <c r="AQ47" s="4">
        <v>47.159644999999998</v>
      </c>
      <c r="AR47" s="4">
        <v>-88.48415</v>
      </c>
      <c r="AS47" s="4">
        <v>309.10000000000002</v>
      </c>
      <c r="AT47" s="4">
        <v>32.4</v>
      </c>
      <c r="AU47" s="4">
        <v>12</v>
      </c>
      <c r="AV47" s="4">
        <v>12</v>
      </c>
      <c r="AW47" s="4" t="s">
        <v>404</v>
      </c>
      <c r="AX47" s="4">
        <v>2.1936059999999999</v>
      </c>
      <c r="AY47" s="4">
        <v>1.0191809999999999</v>
      </c>
      <c r="AZ47" s="4">
        <v>2.9936060000000002</v>
      </c>
      <c r="BA47" s="4">
        <v>11.154</v>
      </c>
      <c r="BB47" s="4">
        <v>11.8</v>
      </c>
      <c r="BC47" s="4">
        <v>1.06</v>
      </c>
      <c r="BD47" s="4">
        <v>16.824999999999999</v>
      </c>
      <c r="BE47" s="4">
        <v>2405.8319999999999</v>
      </c>
      <c r="BF47" s="4">
        <v>7.1749999999999998</v>
      </c>
      <c r="BG47" s="4">
        <v>1.593</v>
      </c>
      <c r="BH47" s="4">
        <v>0</v>
      </c>
      <c r="BI47" s="4">
        <v>1.593</v>
      </c>
      <c r="BJ47" s="4">
        <v>1.2350000000000001</v>
      </c>
      <c r="BK47" s="4">
        <v>0</v>
      </c>
      <c r="BL47" s="4">
        <v>1.2350000000000001</v>
      </c>
      <c r="BM47" s="4">
        <v>0.8306</v>
      </c>
      <c r="BQ47" s="4">
        <v>179.59</v>
      </c>
      <c r="BR47" s="4">
        <v>0.391762</v>
      </c>
      <c r="BS47" s="4">
        <v>-5</v>
      </c>
      <c r="BT47" s="4">
        <v>0.241484</v>
      </c>
      <c r="BU47" s="4">
        <v>9.5736840000000001</v>
      </c>
      <c r="BV47" s="4">
        <v>4.8779769999999996</v>
      </c>
      <c r="BW47" s="4">
        <f t="shared" si="9"/>
        <v>2.5293673127999998</v>
      </c>
      <c r="BY47" s="4">
        <f t="shared" si="10"/>
        <v>17776.618815902919</v>
      </c>
      <c r="BZ47" s="4">
        <f t="shared" si="11"/>
        <v>53.015854807860002</v>
      </c>
      <c r="CA47" s="4">
        <f t="shared" si="12"/>
        <v>9.1253770993320007</v>
      </c>
      <c r="CB47" s="4">
        <f t="shared" si="13"/>
        <v>6.1372779098827204</v>
      </c>
    </row>
    <row r="48" spans="1:80" x14ac:dyDescent="0.25">
      <c r="A48" s="2">
        <v>42803</v>
      </c>
      <c r="B48" s="3">
        <v>0.42201185185185186</v>
      </c>
      <c r="C48" s="4">
        <v>14.106999999999999</v>
      </c>
      <c r="D48" s="4">
        <v>3.4099999999999998E-2</v>
      </c>
      <c r="E48" s="4">
        <v>341.03535399999998</v>
      </c>
      <c r="F48" s="4">
        <v>98.1</v>
      </c>
      <c r="G48" s="4">
        <v>-20.6</v>
      </c>
      <c r="H48" s="4">
        <v>86.8</v>
      </c>
      <c r="J48" s="4">
        <v>1.1299999999999999</v>
      </c>
      <c r="K48" s="4">
        <v>0.8579</v>
      </c>
      <c r="L48" s="4">
        <v>12.1023</v>
      </c>
      <c r="M48" s="4">
        <v>2.93E-2</v>
      </c>
      <c r="N48" s="4">
        <v>84.136099999999999</v>
      </c>
      <c r="O48" s="4">
        <v>0</v>
      </c>
      <c r="P48" s="4">
        <v>84.1</v>
      </c>
      <c r="Q48" s="4">
        <v>65.230599999999995</v>
      </c>
      <c r="R48" s="4">
        <v>0</v>
      </c>
      <c r="S48" s="4">
        <v>65.2</v>
      </c>
      <c r="T48" s="4">
        <v>86.7684</v>
      </c>
      <c r="W48" s="4">
        <v>0</v>
      </c>
      <c r="X48" s="4">
        <v>0.9718</v>
      </c>
      <c r="Y48" s="4">
        <v>12.3</v>
      </c>
      <c r="Z48" s="4">
        <v>848</v>
      </c>
      <c r="AA48" s="4">
        <v>860</v>
      </c>
      <c r="AB48" s="4">
        <v>852</v>
      </c>
      <c r="AC48" s="4">
        <v>77</v>
      </c>
      <c r="AD48" s="4">
        <v>13.34</v>
      </c>
      <c r="AE48" s="4">
        <v>0.31</v>
      </c>
      <c r="AF48" s="4">
        <v>983</v>
      </c>
      <c r="AG48" s="4">
        <v>-6</v>
      </c>
      <c r="AH48" s="4">
        <v>12</v>
      </c>
      <c r="AI48" s="4">
        <v>13</v>
      </c>
      <c r="AJ48" s="4">
        <v>120.2</v>
      </c>
      <c r="AK48" s="4">
        <v>120</v>
      </c>
      <c r="AL48" s="4">
        <v>5.0999999999999996</v>
      </c>
      <c r="AM48" s="4">
        <v>142</v>
      </c>
      <c r="AN48" s="4" t="s">
        <v>155</v>
      </c>
      <c r="AO48" s="4">
        <v>2</v>
      </c>
      <c r="AP48" s="5">
        <v>0.63071759259259264</v>
      </c>
      <c r="AQ48" s="4">
        <v>47.159779</v>
      </c>
      <c r="AR48" s="4">
        <v>-88.484157999999994</v>
      </c>
      <c r="AS48" s="4">
        <v>309.3</v>
      </c>
      <c r="AT48" s="4">
        <v>32.9</v>
      </c>
      <c r="AU48" s="4">
        <v>12</v>
      </c>
      <c r="AV48" s="4">
        <v>12</v>
      </c>
      <c r="AW48" s="4" t="s">
        <v>404</v>
      </c>
      <c r="AX48" s="4">
        <v>1.026667</v>
      </c>
      <c r="AY48" s="4">
        <v>1.0977779999999999</v>
      </c>
      <c r="AZ48" s="4">
        <v>1.924444</v>
      </c>
      <c r="BA48" s="4">
        <v>11.154</v>
      </c>
      <c r="BB48" s="4">
        <v>11.97</v>
      </c>
      <c r="BC48" s="4">
        <v>1.07</v>
      </c>
      <c r="BD48" s="4">
        <v>16.565000000000001</v>
      </c>
      <c r="BE48" s="4">
        <v>2411.65</v>
      </c>
      <c r="BF48" s="4">
        <v>3.7109999999999999</v>
      </c>
      <c r="BG48" s="4">
        <v>1.756</v>
      </c>
      <c r="BH48" s="4">
        <v>0</v>
      </c>
      <c r="BI48" s="4">
        <v>1.756</v>
      </c>
      <c r="BJ48" s="4">
        <v>1.361</v>
      </c>
      <c r="BK48" s="4">
        <v>0</v>
      </c>
      <c r="BL48" s="4">
        <v>1.361</v>
      </c>
      <c r="BM48" s="4">
        <v>0.71689999999999998</v>
      </c>
      <c r="BQ48" s="4">
        <v>140.81</v>
      </c>
      <c r="BR48" s="4">
        <v>0.35198600000000002</v>
      </c>
      <c r="BS48" s="4">
        <v>-5</v>
      </c>
      <c r="BT48" s="4">
        <v>0.24024200000000001</v>
      </c>
      <c r="BU48" s="4">
        <v>8.6016580000000005</v>
      </c>
      <c r="BV48" s="4">
        <v>4.8528880000000001</v>
      </c>
      <c r="BW48" s="4">
        <f t="shared" si="9"/>
        <v>2.2725580436000001</v>
      </c>
      <c r="BY48" s="4">
        <f t="shared" si="10"/>
        <v>16010.364696417264</v>
      </c>
      <c r="BZ48" s="4">
        <f t="shared" si="11"/>
        <v>24.636437040368403</v>
      </c>
      <c r="CA48" s="4">
        <f t="shared" si="12"/>
        <v>9.0353518760284004</v>
      </c>
      <c r="CB48" s="4">
        <f t="shared" si="13"/>
        <v>4.7593267890703608</v>
      </c>
    </row>
    <row r="49" spans="1:80" x14ac:dyDescent="0.25">
      <c r="A49" s="2">
        <v>42803</v>
      </c>
      <c r="B49" s="3">
        <v>0.4220234259259259</v>
      </c>
      <c r="C49" s="4">
        <v>14</v>
      </c>
      <c r="D49" s="4">
        <v>1.9199999999999998E-2</v>
      </c>
      <c r="E49" s="4">
        <v>191.97530900000001</v>
      </c>
      <c r="F49" s="4">
        <v>102.2</v>
      </c>
      <c r="G49" s="4">
        <v>-18.8</v>
      </c>
      <c r="H49" s="4">
        <v>79</v>
      </c>
      <c r="J49" s="4">
        <v>0.9</v>
      </c>
      <c r="K49" s="4">
        <v>0.85909999999999997</v>
      </c>
      <c r="L49" s="4">
        <v>12.026999999999999</v>
      </c>
      <c r="M49" s="4">
        <v>1.6500000000000001E-2</v>
      </c>
      <c r="N49" s="4">
        <v>87.830399999999997</v>
      </c>
      <c r="O49" s="4">
        <v>0</v>
      </c>
      <c r="P49" s="4">
        <v>87.8</v>
      </c>
      <c r="Q49" s="4">
        <v>68.094899999999996</v>
      </c>
      <c r="R49" s="4">
        <v>0</v>
      </c>
      <c r="S49" s="4">
        <v>68.099999999999994</v>
      </c>
      <c r="T49" s="4">
        <v>79.047899999999998</v>
      </c>
      <c r="W49" s="4">
        <v>0</v>
      </c>
      <c r="X49" s="4">
        <v>0.7732</v>
      </c>
      <c r="Y49" s="4">
        <v>12.4</v>
      </c>
      <c r="Z49" s="4">
        <v>847</v>
      </c>
      <c r="AA49" s="4">
        <v>859</v>
      </c>
      <c r="AB49" s="4">
        <v>850</v>
      </c>
      <c r="AC49" s="4">
        <v>77</v>
      </c>
      <c r="AD49" s="4">
        <v>13.34</v>
      </c>
      <c r="AE49" s="4">
        <v>0.31</v>
      </c>
      <c r="AF49" s="4">
        <v>983</v>
      </c>
      <c r="AG49" s="4">
        <v>-6</v>
      </c>
      <c r="AH49" s="4">
        <v>12</v>
      </c>
      <c r="AI49" s="4">
        <v>13</v>
      </c>
      <c r="AJ49" s="4">
        <v>120.8</v>
      </c>
      <c r="AK49" s="4">
        <v>120.8</v>
      </c>
      <c r="AL49" s="4">
        <v>5.3</v>
      </c>
      <c r="AM49" s="4">
        <v>142</v>
      </c>
      <c r="AN49" s="4" t="s">
        <v>155</v>
      </c>
      <c r="AO49" s="4">
        <v>2</v>
      </c>
      <c r="AP49" s="5">
        <v>0.63072916666666667</v>
      </c>
      <c r="AQ49" s="4">
        <v>47.159928999999998</v>
      </c>
      <c r="AR49" s="4">
        <v>-88.484162999999995</v>
      </c>
      <c r="AS49" s="4">
        <v>310.10000000000002</v>
      </c>
      <c r="AT49" s="4">
        <v>34.9</v>
      </c>
      <c r="AU49" s="4">
        <v>12</v>
      </c>
      <c r="AV49" s="4">
        <v>12</v>
      </c>
      <c r="AW49" s="4" t="s">
        <v>404</v>
      </c>
      <c r="AX49" s="4">
        <v>1.1954050000000001</v>
      </c>
      <c r="AY49" s="4">
        <v>1.2954049999999999</v>
      </c>
      <c r="AZ49" s="4">
        <v>2.095405</v>
      </c>
      <c r="BA49" s="4">
        <v>11.154</v>
      </c>
      <c r="BB49" s="4">
        <v>12.07</v>
      </c>
      <c r="BC49" s="4">
        <v>1.08</v>
      </c>
      <c r="BD49" s="4">
        <v>16.405000000000001</v>
      </c>
      <c r="BE49" s="4">
        <v>2414.3710000000001</v>
      </c>
      <c r="BF49" s="4">
        <v>2.1070000000000002</v>
      </c>
      <c r="BG49" s="4">
        <v>1.8460000000000001</v>
      </c>
      <c r="BH49" s="4">
        <v>0</v>
      </c>
      <c r="BI49" s="4">
        <v>1.8460000000000001</v>
      </c>
      <c r="BJ49" s="4">
        <v>1.4319999999999999</v>
      </c>
      <c r="BK49" s="4">
        <v>0</v>
      </c>
      <c r="BL49" s="4">
        <v>1.4319999999999999</v>
      </c>
      <c r="BM49" s="4">
        <v>0.65800000000000003</v>
      </c>
      <c r="BQ49" s="4">
        <v>112.854</v>
      </c>
      <c r="BR49" s="4">
        <v>0.32580799999999999</v>
      </c>
      <c r="BS49" s="4">
        <v>-5</v>
      </c>
      <c r="BT49" s="4">
        <v>0.24151600000000001</v>
      </c>
      <c r="BU49" s="4">
        <v>7.9619330000000001</v>
      </c>
      <c r="BV49" s="4">
        <v>4.8786230000000002</v>
      </c>
      <c r="BW49" s="4">
        <f t="shared" si="9"/>
        <v>2.1035426986000001</v>
      </c>
      <c r="BY49" s="4">
        <f t="shared" si="10"/>
        <v>14836.357815390571</v>
      </c>
      <c r="BZ49" s="4">
        <f t="shared" si="11"/>
        <v>12.947556906965801</v>
      </c>
      <c r="CA49" s="4">
        <f t="shared" si="12"/>
        <v>8.7996684816208006</v>
      </c>
      <c r="CB49" s="4">
        <f t="shared" si="13"/>
        <v>4.0434230872252002</v>
      </c>
    </row>
    <row r="50" spans="1:80" x14ac:dyDescent="0.25">
      <c r="A50" s="2">
        <v>42803</v>
      </c>
      <c r="B50" s="3">
        <v>0.42203499999999999</v>
      </c>
      <c r="C50" s="4">
        <v>14</v>
      </c>
      <c r="D50" s="4">
        <v>1.11E-2</v>
      </c>
      <c r="E50" s="4">
        <v>110.680851</v>
      </c>
      <c r="F50" s="4">
        <v>113.2</v>
      </c>
      <c r="G50" s="4">
        <v>-17.5</v>
      </c>
      <c r="H50" s="4">
        <v>66.5</v>
      </c>
      <c r="J50" s="4">
        <v>0.8</v>
      </c>
      <c r="K50" s="4">
        <v>0.85919999999999996</v>
      </c>
      <c r="L50" s="4">
        <v>12.028600000000001</v>
      </c>
      <c r="M50" s="4">
        <v>9.4999999999999998E-3</v>
      </c>
      <c r="N50" s="4">
        <v>97.259699999999995</v>
      </c>
      <c r="O50" s="4">
        <v>0</v>
      </c>
      <c r="P50" s="4">
        <v>97.3</v>
      </c>
      <c r="Q50" s="4">
        <v>75.4054</v>
      </c>
      <c r="R50" s="4">
        <v>0</v>
      </c>
      <c r="S50" s="4">
        <v>75.400000000000006</v>
      </c>
      <c r="T50" s="4">
        <v>66.540300000000002</v>
      </c>
      <c r="W50" s="4">
        <v>0</v>
      </c>
      <c r="X50" s="4">
        <v>0.68730000000000002</v>
      </c>
      <c r="Y50" s="4">
        <v>12.3</v>
      </c>
      <c r="Z50" s="4">
        <v>847</v>
      </c>
      <c r="AA50" s="4">
        <v>861</v>
      </c>
      <c r="AB50" s="4">
        <v>851</v>
      </c>
      <c r="AC50" s="4">
        <v>77</v>
      </c>
      <c r="AD50" s="4">
        <v>13.34</v>
      </c>
      <c r="AE50" s="4">
        <v>0.31</v>
      </c>
      <c r="AF50" s="4">
        <v>983</v>
      </c>
      <c r="AG50" s="4">
        <v>-6</v>
      </c>
      <c r="AH50" s="4">
        <v>12</v>
      </c>
      <c r="AI50" s="4">
        <v>13</v>
      </c>
      <c r="AJ50" s="4">
        <v>121</v>
      </c>
      <c r="AK50" s="4">
        <v>120.2</v>
      </c>
      <c r="AL50" s="4">
        <v>5.3</v>
      </c>
      <c r="AM50" s="4">
        <v>142</v>
      </c>
      <c r="AN50" s="4" t="s">
        <v>155</v>
      </c>
      <c r="AO50" s="4">
        <v>2</v>
      </c>
      <c r="AP50" s="5">
        <v>0.63074074074074071</v>
      </c>
      <c r="AQ50" s="4">
        <v>47.160069</v>
      </c>
      <c r="AR50" s="4">
        <v>-88.484170000000006</v>
      </c>
      <c r="AS50" s="4">
        <v>310.60000000000002</v>
      </c>
      <c r="AT50" s="4">
        <v>34.9</v>
      </c>
      <c r="AU50" s="4">
        <v>12</v>
      </c>
      <c r="AV50" s="4">
        <v>11</v>
      </c>
      <c r="AW50" s="4" t="s">
        <v>416</v>
      </c>
      <c r="AX50" s="4">
        <v>1.2</v>
      </c>
      <c r="AY50" s="4">
        <v>1.397602</v>
      </c>
      <c r="AZ50" s="4">
        <v>2.1976019999999998</v>
      </c>
      <c r="BA50" s="4">
        <v>11.154</v>
      </c>
      <c r="BB50" s="4">
        <v>12.07</v>
      </c>
      <c r="BC50" s="4">
        <v>1.08</v>
      </c>
      <c r="BD50" s="4">
        <v>16.388999999999999</v>
      </c>
      <c r="BE50" s="4">
        <v>2416.027</v>
      </c>
      <c r="BF50" s="4">
        <v>1.216</v>
      </c>
      <c r="BG50" s="4">
        <v>2.0459999999999998</v>
      </c>
      <c r="BH50" s="4">
        <v>0</v>
      </c>
      <c r="BI50" s="4">
        <v>2.0459999999999998</v>
      </c>
      <c r="BJ50" s="4">
        <v>1.5860000000000001</v>
      </c>
      <c r="BK50" s="4">
        <v>0</v>
      </c>
      <c r="BL50" s="4">
        <v>1.5860000000000001</v>
      </c>
      <c r="BM50" s="4">
        <v>0.55420000000000003</v>
      </c>
      <c r="BQ50" s="4">
        <v>100.383</v>
      </c>
      <c r="BR50" s="4">
        <v>0.32379000000000002</v>
      </c>
      <c r="BS50" s="4">
        <v>-5</v>
      </c>
      <c r="BT50" s="4">
        <v>0.23821000000000001</v>
      </c>
      <c r="BU50" s="4">
        <v>7.9126190000000003</v>
      </c>
      <c r="BV50" s="4">
        <v>4.8118420000000004</v>
      </c>
      <c r="BW50" s="4">
        <f t="shared" si="9"/>
        <v>2.0905139398000001</v>
      </c>
      <c r="BY50" s="4">
        <f t="shared" si="10"/>
        <v>14754.578663489494</v>
      </c>
      <c r="BZ50" s="4">
        <f t="shared" si="11"/>
        <v>7.4260625625471999</v>
      </c>
      <c r="CA50" s="4">
        <f t="shared" si="12"/>
        <v>9.685637519901201</v>
      </c>
      <c r="CB50" s="4">
        <f t="shared" si="13"/>
        <v>3.384476868555641</v>
      </c>
    </row>
    <row r="51" spans="1:80" x14ac:dyDescent="0.25">
      <c r="A51" s="2">
        <v>42803</v>
      </c>
      <c r="B51" s="3">
        <v>0.42204657407407403</v>
      </c>
      <c r="C51" s="4">
        <v>14</v>
      </c>
      <c r="D51" s="4">
        <v>7.6E-3</v>
      </c>
      <c r="E51" s="4">
        <v>76.040816000000007</v>
      </c>
      <c r="F51" s="4">
        <v>222.8</v>
      </c>
      <c r="G51" s="4">
        <v>-12.5</v>
      </c>
      <c r="H51" s="4">
        <v>64.5</v>
      </c>
      <c r="J51" s="4">
        <v>0.69</v>
      </c>
      <c r="K51" s="4">
        <v>0.85919999999999996</v>
      </c>
      <c r="L51" s="4">
        <v>12.0288</v>
      </c>
      <c r="M51" s="4">
        <v>6.4999999999999997E-3</v>
      </c>
      <c r="N51" s="4">
        <v>191.4665</v>
      </c>
      <c r="O51" s="4">
        <v>0</v>
      </c>
      <c r="P51" s="4">
        <v>191.5</v>
      </c>
      <c r="Q51" s="4">
        <v>148.44390000000001</v>
      </c>
      <c r="R51" s="4">
        <v>0</v>
      </c>
      <c r="S51" s="4">
        <v>148.4</v>
      </c>
      <c r="T51" s="4">
        <v>64.530900000000003</v>
      </c>
      <c r="W51" s="4">
        <v>0</v>
      </c>
      <c r="X51" s="4">
        <v>0.59009999999999996</v>
      </c>
      <c r="Y51" s="4">
        <v>12.4</v>
      </c>
      <c r="Z51" s="4">
        <v>847</v>
      </c>
      <c r="AA51" s="4">
        <v>859</v>
      </c>
      <c r="AB51" s="4">
        <v>851</v>
      </c>
      <c r="AC51" s="4">
        <v>77</v>
      </c>
      <c r="AD51" s="4">
        <v>13.34</v>
      </c>
      <c r="AE51" s="4">
        <v>0.31</v>
      </c>
      <c r="AF51" s="4">
        <v>983</v>
      </c>
      <c r="AG51" s="4">
        <v>-6</v>
      </c>
      <c r="AH51" s="4">
        <v>12</v>
      </c>
      <c r="AI51" s="4">
        <v>13</v>
      </c>
      <c r="AJ51" s="4">
        <v>121</v>
      </c>
      <c r="AK51" s="4">
        <v>120.8</v>
      </c>
      <c r="AL51" s="4">
        <v>5.2</v>
      </c>
      <c r="AM51" s="4">
        <v>142</v>
      </c>
      <c r="AN51" s="4" t="s">
        <v>155</v>
      </c>
      <c r="AO51" s="4">
        <v>2</v>
      </c>
      <c r="AP51" s="5">
        <v>0.63075231481481475</v>
      </c>
      <c r="AQ51" s="4">
        <v>47.160209000000002</v>
      </c>
      <c r="AR51" s="4">
        <v>-88.484172000000001</v>
      </c>
      <c r="AS51" s="4">
        <v>310.89999999999998</v>
      </c>
      <c r="AT51" s="4">
        <v>34.6</v>
      </c>
      <c r="AU51" s="4">
        <v>12</v>
      </c>
      <c r="AV51" s="4">
        <v>11</v>
      </c>
      <c r="AW51" s="4" t="s">
        <v>416</v>
      </c>
      <c r="AX51" s="4">
        <v>1.0049950000000001</v>
      </c>
      <c r="AY51" s="4">
        <v>1.4</v>
      </c>
      <c r="AZ51" s="4">
        <v>1.80999</v>
      </c>
      <c r="BA51" s="4">
        <v>11.154</v>
      </c>
      <c r="BB51" s="4">
        <v>12.08</v>
      </c>
      <c r="BC51" s="4">
        <v>1.08</v>
      </c>
      <c r="BD51" s="4">
        <v>16.388000000000002</v>
      </c>
      <c r="BE51" s="4">
        <v>2416.6669999999999</v>
      </c>
      <c r="BF51" s="4">
        <v>0.83499999999999996</v>
      </c>
      <c r="BG51" s="4">
        <v>4.0279999999999996</v>
      </c>
      <c r="BH51" s="4">
        <v>0</v>
      </c>
      <c r="BI51" s="4">
        <v>4.0279999999999996</v>
      </c>
      <c r="BJ51" s="4">
        <v>3.1230000000000002</v>
      </c>
      <c r="BK51" s="4">
        <v>0</v>
      </c>
      <c r="BL51" s="4">
        <v>3.1230000000000002</v>
      </c>
      <c r="BM51" s="4">
        <v>0.53759999999999997</v>
      </c>
      <c r="BQ51" s="4">
        <v>86.209000000000003</v>
      </c>
      <c r="BR51" s="4">
        <v>0.31212699999999999</v>
      </c>
      <c r="BS51" s="4">
        <v>-5</v>
      </c>
      <c r="BT51" s="4">
        <v>0.23699999999999999</v>
      </c>
      <c r="BU51" s="4">
        <v>7.6276010000000003</v>
      </c>
      <c r="BV51" s="4">
        <v>4.7873999999999999</v>
      </c>
      <c r="BW51" s="4">
        <f t="shared" si="9"/>
        <v>2.0152121842000001</v>
      </c>
      <c r="BY51" s="4">
        <f t="shared" si="10"/>
        <v>14226.876220844151</v>
      </c>
      <c r="BZ51" s="4">
        <f t="shared" si="11"/>
        <v>4.9156303472529999</v>
      </c>
      <c r="CA51" s="4">
        <f t="shared" si="12"/>
        <v>18.385046196971405</v>
      </c>
      <c r="CB51" s="4">
        <f t="shared" si="13"/>
        <v>3.16484176608768</v>
      </c>
    </row>
    <row r="52" spans="1:80" x14ac:dyDescent="0.25">
      <c r="A52" s="2">
        <v>42803</v>
      </c>
      <c r="B52" s="3">
        <v>0.42205814814814818</v>
      </c>
      <c r="C52" s="4">
        <v>14</v>
      </c>
      <c r="D52" s="4">
        <v>6.6E-3</v>
      </c>
      <c r="E52" s="4">
        <v>65.698925000000003</v>
      </c>
      <c r="F52" s="4">
        <v>392.3</v>
      </c>
      <c r="G52" s="4">
        <v>-12.5</v>
      </c>
      <c r="H52" s="4">
        <v>56.2</v>
      </c>
      <c r="J52" s="4">
        <v>0.6</v>
      </c>
      <c r="K52" s="4">
        <v>0.85919999999999996</v>
      </c>
      <c r="L52" s="4">
        <v>12.0289</v>
      </c>
      <c r="M52" s="4">
        <v>5.5999999999999999E-3</v>
      </c>
      <c r="N52" s="4">
        <v>337.06110000000001</v>
      </c>
      <c r="O52" s="4">
        <v>0</v>
      </c>
      <c r="P52" s="4">
        <v>337.1</v>
      </c>
      <c r="Q52" s="4">
        <v>261.32330000000002</v>
      </c>
      <c r="R52" s="4">
        <v>0</v>
      </c>
      <c r="S52" s="4">
        <v>261.3</v>
      </c>
      <c r="T52" s="4">
        <v>56.162999999999997</v>
      </c>
      <c r="W52" s="4">
        <v>0</v>
      </c>
      <c r="X52" s="4">
        <v>0.51549999999999996</v>
      </c>
      <c r="Y52" s="4">
        <v>12.3</v>
      </c>
      <c r="Z52" s="4">
        <v>848</v>
      </c>
      <c r="AA52" s="4">
        <v>860</v>
      </c>
      <c r="AB52" s="4">
        <v>852</v>
      </c>
      <c r="AC52" s="4">
        <v>77</v>
      </c>
      <c r="AD52" s="4">
        <v>13.34</v>
      </c>
      <c r="AE52" s="4">
        <v>0.31</v>
      </c>
      <c r="AF52" s="4">
        <v>983</v>
      </c>
      <c r="AG52" s="4">
        <v>-6</v>
      </c>
      <c r="AH52" s="4">
        <v>12</v>
      </c>
      <c r="AI52" s="4">
        <v>13</v>
      </c>
      <c r="AJ52" s="4">
        <v>121</v>
      </c>
      <c r="AK52" s="4">
        <v>121</v>
      </c>
      <c r="AL52" s="4">
        <v>5.2</v>
      </c>
      <c r="AM52" s="4">
        <v>142</v>
      </c>
      <c r="AN52" s="4" t="s">
        <v>155</v>
      </c>
      <c r="AO52" s="4">
        <v>2</v>
      </c>
      <c r="AP52" s="5">
        <v>0.6307638888888889</v>
      </c>
      <c r="AQ52" s="4">
        <v>47.160345999999997</v>
      </c>
      <c r="AR52" s="4">
        <v>-88.484148000000005</v>
      </c>
      <c r="AS52" s="4">
        <v>311.10000000000002</v>
      </c>
      <c r="AT52" s="4">
        <v>34.299999999999997</v>
      </c>
      <c r="AU52" s="4">
        <v>12</v>
      </c>
      <c r="AV52" s="4">
        <v>11</v>
      </c>
      <c r="AW52" s="4" t="s">
        <v>416</v>
      </c>
      <c r="AX52" s="4">
        <v>1.38961</v>
      </c>
      <c r="AY52" s="4">
        <v>1.0103899999999999</v>
      </c>
      <c r="AZ52" s="4">
        <v>2.0922079999999998</v>
      </c>
      <c r="BA52" s="4">
        <v>11.154</v>
      </c>
      <c r="BB52" s="4">
        <v>12.08</v>
      </c>
      <c r="BC52" s="4">
        <v>1.08</v>
      </c>
      <c r="BD52" s="4">
        <v>16.385999999999999</v>
      </c>
      <c r="BE52" s="4">
        <v>2417.0140000000001</v>
      </c>
      <c r="BF52" s="4">
        <v>0.72199999999999998</v>
      </c>
      <c r="BG52" s="4">
        <v>7.0919999999999996</v>
      </c>
      <c r="BH52" s="4">
        <v>0</v>
      </c>
      <c r="BI52" s="4">
        <v>7.0919999999999996</v>
      </c>
      <c r="BJ52" s="4">
        <v>5.4989999999999997</v>
      </c>
      <c r="BK52" s="4">
        <v>0</v>
      </c>
      <c r="BL52" s="4">
        <v>5.4989999999999997</v>
      </c>
      <c r="BM52" s="4">
        <v>0.46789999999999998</v>
      </c>
      <c r="BQ52" s="4">
        <v>75.317999999999998</v>
      </c>
      <c r="BR52" s="4">
        <v>0.34285700000000002</v>
      </c>
      <c r="BS52" s="4">
        <v>-5</v>
      </c>
      <c r="BT52" s="4">
        <v>0.23472699999999999</v>
      </c>
      <c r="BU52" s="4">
        <v>8.3785640000000008</v>
      </c>
      <c r="BV52" s="4">
        <v>4.7414800000000001</v>
      </c>
      <c r="BW52" s="4">
        <f t="shared" si="9"/>
        <v>2.2136166088000002</v>
      </c>
      <c r="BY52" s="4">
        <f t="shared" si="10"/>
        <v>15629.803987358135</v>
      </c>
      <c r="BZ52" s="4">
        <f t="shared" si="11"/>
        <v>4.6688676519344003</v>
      </c>
      <c r="CA52" s="4">
        <f t="shared" si="12"/>
        <v>35.559699747904801</v>
      </c>
      <c r="CB52" s="4">
        <f t="shared" si="13"/>
        <v>3.0257107677840804</v>
      </c>
    </row>
    <row r="53" spans="1:80" x14ac:dyDescent="0.25">
      <c r="A53" s="2">
        <v>42803</v>
      </c>
      <c r="B53" s="3">
        <v>0.42206972222222222</v>
      </c>
      <c r="C53" s="4">
        <v>13.654</v>
      </c>
      <c r="D53" s="4">
        <v>5.0000000000000001E-3</v>
      </c>
      <c r="E53" s="4">
        <v>50</v>
      </c>
      <c r="F53" s="4">
        <v>517.5</v>
      </c>
      <c r="G53" s="4">
        <v>-12.4</v>
      </c>
      <c r="H53" s="4">
        <v>49.7</v>
      </c>
      <c r="J53" s="4">
        <v>0.6</v>
      </c>
      <c r="K53" s="4">
        <v>0.86240000000000006</v>
      </c>
      <c r="L53" s="4">
        <v>11.774699999999999</v>
      </c>
      <c r="M53" s="4">
        <v>4.3E-3</v>
      </c>
      <c r="N53" s="4">
        <v>446.29719999999998</v>
      </c>
      <c r="O53" s="4">
        <v>0</v>
      </c>
      <c r="P53" s="4">
        <v>446.3</v>
      </c>
      <c r="Q53" s="4">
        <v>346.01400000000001</v>
      </c>
      <c r="R53" s="4">
        <v>0</v>
      </c>
      <c r="S53" s="4">
        <v>346</v>
      </c>
      <c r="T53" s="4">
        <v>49.7286</v>
      </c>
      <c r="W53" s="4">
        <v>0</v>
      </c>
      <c r="X53" s="4">
        <v>0.51739999999999997</v>
      </c>
      <c r="Y53" s="4">
        <v>12.3</v>
      </c>
      <c r="Z53" s="4">
        <v>849</v>
      </c>
      <c r="AA53" s="4">
        <v>860</v>
      </c>
      <c r="AB53" s="4">
        <v>851</v>
      </c>
      <c r="AC53" s="4">
        <v>77</v>
      </c>
      <c r="AD53" s="4">
        <v>13.34</v>
      </c>
      <c r="AE53" s="4">
        <v>0.31</v>
      </c>
      <c r="AF53" s="4">
        <v>983</v>
      </c>
      <c r="AG53" s="4">
        <v>-6</v>
      </c>
      <c r="AH53" s="4">
        <v>12</v>
      </c>
      <c r="AI53" s="4">
        <v>13</v>
      </c>
      <c r="AJ53" s="4">
        <v>121</v>
      </c>
      <c r="AK53" s="4">
        <v>121</v>
      </c>
      <c r="AL53" s="4">
        <v>5.3</v>
      </c>
      <c r="AM53" s="4">
        <v>142</v>
      </c>
      <c r="AN53" s="4" t="s">
        <v>155</v>
      </c>
      <c r="AO53" s="4">
        <v>2</v>
      </c>
      <c r="AP53" s="5">
        <v>0.63077546296296294</v>
      </c>
      <c r="AQ53" s="4">
        <v>47.160480999999997</v>
      </c>
      <c r="AR53" s="4">
        <v>-88.484114000000005</v>
      </c>
      <c r="AS53" s="4">
        <v>311.3</v>
      </c>
      <c r="AT53" s="4">
        <v>34.1</v>
      </c>
      <c r="AU53" s="4">
        <v>12</v>
      </c>
      <c r="AV53" s="4">
        <v>11</v>
      </c>
      <c r="AW53" s="4" t="s">
        <v>416</v>
      </c>
      <c r="AX53" s="4">
        <v>1.5946050000000001</v>
      </c>
      <c r="AY53" s="4">
        <v>1.2919080000000001</v>
      </c>
      <c r="AZ53" s="4">
        <v>2.3919079999999999</v>
      </c>
      <c r="BA53" s="4">
        <v>11.154</v>
      </c>
      <c r="BB53" s="4">
        <v>12.37</v>
      </c>
      <c r="BC53" s="4">
        <v>1.1100000000000001</v>
      </c>
      <c r="BD53" s="4">
        <v>15.958</v>
      </c>
      <c r="BE53" s="4">
        <v>2417.5450000000001</v>
      </c>
      <c r="BF53" s="4">
        <v>0.56299999999999994</v>
      </c>
      <c r="BG53" s="4">
        <v>9.5960000000000001</v>
      </c>
      <c r="BH53" s="4">
        <v>0</v>
      </c>
      <c r="BI53" s="4">
        <v>9.5960000000000001</v>
      </c>
      <c r="BJ53" s="4">
        <v>7.44</v>
      </c>
      <c r="BK53" s="4">
        <v>0</v>
      </c>
      <c r="BL53" s="4">
        <v>7.44</v>
      </c>
      <c r="BM53" s="4">
        <v>0.4234</v>
      </c>
      <c r="BQ53" s="4">
        <v>77.245999999999995</v>
      </c>
      <c r="BR53" s="4">
        <v>0.29260199999999997</v>
      </c>
      <c r="BS53" s="4">
        <v>-5</v>
      </c>
      <c r="BT53" s="4">
        <v>0.233242</v>
      </c>
      <c r="BU53" s="4">
        <v>7.1504620000000001</v>
      </c>
      <c r="BV53" s="4">
        <v>4.7114880000000001</v>
      </c>
      <c r="BW53" s="4">
        <f t="shared" si="9"/>
        <v>1.8891520604000001</v>
      </c>
      <c r="BY53" s="4">
        <f t="shared" si="10"/>
        <v>13341.769829538722</v>
      </c>
      <c r="BZ53" s="4">
        <f t="shared" si="11"/>
        <v>3.1070430598108003</v>
      </c>
      <c r="CA53" s="4">
        <f t="shared" si="12"/>
        <v>41.059325692704007</v>
      </c>
      <c r="CB53" s="4">
        <f t="shared" si="13"/>
        <v>2.3366288304154401</v>
      </c>
    </row>
    <row r="54" spans="1:80" x14ac:dyDescent="0.25">
      <c r="A54" s="2">
        <v>42803</v>
      </c>
      <c r="B54" s="3">
        <v>0.42208129629629632</v>
      </c>
      <c r="C54" s="4">
        <v>13.446</v>
      </c>
      <c r="D54" s="4">
        <v>5.0000000000000001E-3</v>
      </c>
      <c r="E54" s="4">
        <v>50</v>
      </c>
      <c r="F54" s="4">
        <v>556.20000000000005</v>
      </c>
      <c r="G54" s="4">
        <v>-12.5</v>
      </c>
      <c r="H54" s="4">
        <v>44.7</v>
      </c>
      <c r="J54" s="4">
        <v>0.6</v>
      </c>
      <c r="K54" s="4">
        <v>0.86429999999999996</v>
      </c>
      <c r="L54" s="4">
        <v>11.622199999999999</v>
      </c>
      <c r="M54" s="4">
        <v>4.3E-3</v>
      </c>
      <c r="N54" s="4">
        <v>480.73439999999999</v>
      </c>
      <c r="O54" s="4">
        <v>0</v>
      </c>
      <c r="P54" s="4">
        <v>480.7</v>
      </c>
      <c r="Q54" s="4">
        <v>372.7131</v>
      </c>
      <c r="R54" s="4">
        <v>0</v>
      </c>
      <c r="S54" s="4">
        <v>372.7</v>
      </c>
      <c r="T54" s="4">
        <v>44.7164</v>
      </c>
      <c r="W54" s="4">
        <v>0</v>
      </c>
      <c r="X54" s="4">
        <v>0.51859999999999995</v>
      </c>
      <c r="Y54" s="4">
        <v>12.4</v>
      </c>
      <c r="Z54" s="4">
        <v>848</v>
      </c>
      <c r="AA54" s="4">
        <v>859</v>
      </c>
      <c r="AB54" s="4">
        <v>852</v>
      </c>
      <c r="AC54" s="4">
        <v>77</v>
      </c>
      <c r="AD54" s="4">
        <v>13.34</v>
      </c>
      <c r="AE54" s="4">
        <v>0.31</v>
      </c>
      <c r="AF54" s="4">
        <v>983</v>
      </c>
      <c r="AG54" s="4">
        <v>-6</v>
      </c>
      <c r="AH54" s="4">
        <v>12</v>
      </c>
      <c r="AI54" s="4">
        <v>13</v>
      </c>
      <c r="AJ54" s="4">
        <v>121</v>
      </c>
      <c r="AK54" s="4">
        <v>121</v>
      </c>
      <c r="AL54" s="4">
        <v>5.5</v>
      </c>
      <c r="AM54" s="4">
        <v>142</v>
      </c>
      <c r="AN54" s="4" t="s">
        <v>155</v>
      </c>
      <c r="AO54" s="4">
        <v>2</v>
      </c>
      <c r="AP54" s="5">
        <v>0.63078703703703709</v>
      </c>
      <c r="AQ54" s="4">
        <v>47.160618999999997</v>
      </c>
      <c r="AR54" s="4">
        <v>-88.484091000000006</v>
      </c>
      <c r="AS54" s="4">
        <v>311.60000000000002</v>
      </c>
      <c r="AT54" s="4">
        <v>34.200000000000003</v>
      </c>
      <c r="AU54" s="4">
        <v>12</v>
      </c>
      <c r="AV54" s="4">
        <v>12</v>
      </c>
      <c r="AW54" s="4" t="s">
        <v>404</v>
      </c>
      <c r="AX54" s="4">
        <v>1.016783</v>
      </c>
      <c r="AY54" s="4">
        <v>1.3</v>
      </c>
      <c r="AZ54" s="4">
        <v>1.816783</v>
      </c>
      <c r="BA54" s="4">
        <v>11.154</v>
      </c>
      <c r="BB54" s="4">
        <v>12.55</v>
      </c>
      <c r="BC54" s="4">
        <v>1.1299999999999999</v>
      </c>
      <c r="BD54" s="4">
        <v>15.696999999999999</v>
      </c>
      <c r="BE54" s="4">
        <v>2417.73</v>
      </c>
      <c r="BF54" s="4">
        <v>0.57199999999999995</v>
      </c>
      <c r="BG54" s="4">
        <v>10.473000000000001</v>
      </c>
      <c r="BH54" s="4">
        <v>0</v>
      </c>
      <c r="BI54" s="4">
        <v>10.473000000000001</v>
      </c>
      <c r="BJ54" s="4">
        <v>8.1199999999999992</v>
      </c>
      <c r="BK54" s="4">
        <v>0</v>
      </c>
      <c r="BL54" s="4">
        <v>8.1199999999999992</v>
      </c>
      <c r="BM54" s="4">
        <v>0.38569999999999999</v>
      </c>
      <c r="BQ54" s="4">
        <v>78.441999999999993</v>
      </c>
      <c r="BR54" s="4">
        <v>0.27906399999999998</v>
      </c>
      <c r="BS54" s="4">
        <v>-5</v>
      </c>
      <c r="BT54" s="4">
        <v>0.234516</v>
      </c>
      <c r="BU54" s="4">
        <v>6.8196269999999997</v>
      </c>
      <c r="BV54" s="4">
        <v>4.7372230000000002</v>
      </c>
      <c r="BW54" s="4">
        <f t="shared" si="9"/>
        <v>1.8017454533999999</v>
      </c>
      <c r="BY54" s="4">
        <f t="shared" si="10"/>
        <v>12725.451355982777</v>
      </c>
      <c r="BZ54" s="4">
        <f t="shared" si="11"/>
        <v>3.0106580038391999</v>
      </c>
      <c r="CA54" s="4">
        <f t="shared" si="12"/>
        <v>42.738711523031995</v>
      </c>
      <c r="CB54" s="4">
        <f t="shared" si="13"/>
        <v>2.0300887973440198</v>
      </c>
    </row>
    <row r="55" spans="1:80" x14ac:dyDescent="0.25">
      <c r="A55" s="2">
        <v>42803</v>
      </c>
      <c r="B55" s="3">
        <v>0.42209287037037035</v>
      </c>
      <c r="C55" s="4">
        <v>13.335000000000001</v>
      </c>
      <c r="D55" s="4">
        <v>2.8E-3</v>
      </c>
      <c r="E55" s="4">
        <v>28.47512</v>
      </c>
      <c r="F55" s="4">
        <v>566.6</v>
      </c>
      <c r="G55" s="4">
        <v>-12.5</v>
      </c>
      <c r="H55" s="4">
        <v>37.9</v>
      </c>
      <c r="J55" s="4">
        <v>0.6</v>
      </c>
      <c r="K55" s="4">
        <v>0.86529999999999996</v>
      </c>
      <c r="L55" s="4">
        <v>11.538600000000001</v>
      </c>
      <c r="M55" s="4">
        <v>2.5000000000000001E-3</v>
      </c>
      <c r="N55" s="4">
        <v>490.23180000000002</v>
      </c>
      <c r="O55" s="4">
        <v>0</v>
      </c>
      <c r="P55" s="4">
        <v>490.2</v>
      </c>
      <c r="Q55" s="4">
        <v>380.07650000000001</v>
      </c>
      <c r="R55" s="4">
        <v>0</v>
      </c>
      <c r="S55" s="4">
        <v>380.1</v>
      </c>
      <c r="T55" s="4">
        <v>37.912799999999997</v>
      </c>
      <c r="W55" s="4">
        <v>0</v>
      </c>
      <c r="X55" s="4">
        <v>0.51919999999999999</v>
      </c>
      <c r="Y55" s="4">
        <v>12.3</v>
      </c>
      <c r="Z55" s="4">
        <v>849</v>
      </c>
      <c r="AA55" s="4">
        <v>860</v>
      </c>
      <c r="AB55" s="4">
        <v>852</v>
      </c>
      <c r="AC55" s="4">
        <v>77</v>
      </c>
      <c r="AD55" s="4">
        <v>13.34</v>
      </c>
      <c r="AE55" s="4">
        <v>0.31</v>
      </c>
      <c r="AF55" s="4">
        <v>983</v>
      </c>
      <c r="AG55" s="4">
        <v>-6</v>
      </c>
      <c r="AH55" s="4">
        <v>12</v>
      </c>
      <c r="AI55" s="4">
        <v>13</v>
      </c>
      <c r="AJ55" s="4">
        <v>120.2</v>
      </c>
      <c r="AK55" s="4">
        <v>121</v>
      </c>
      <c r="AL55" s="4">
        <v>5.2</v>
      </c>
      <c r="AM55" s="4">
        <v>142</v>
      </c>
      <c r="AN55" s="4" t="s">
        <v>155</v>
      </c>
      <c r="AO55" s="4">
        <v>2</v>
      </c>
      <c r="AP55" s="5">
        <v>0.63079861111111113</v>
      </c>
      <c r="AQ55" s="4">
        <v>47.160749000000003</v>
      </c>
      <c r="AR55" s="4">
        <v>-88.484041000000005</v>
      </c>
      <c r="AS55" s="4">
        <v>311.89999999999998</v>
      </c>
      <c r="AT55" s="4">
        <v>33.299999999999997</v>
      </c>
      <c r="AU55" s="4">
        <v>12</v>
      </c>
      <c r="AV55" s="4">
        <v>12</v>
      </c>
      <c r="AW55" s="4" t="s">
        <v>404</v>
      </c>
      <c r="AX55" s="4">
        <v>1</v>
      </c>
      <c r="AY55" s="4">
        <v>1.3</v>
      </c>
      <c r="AZ55" s="4">
        <v>1.8</v>
      </c>
      <c r="BA55" s="4">
        <v>11.154</v>
      </c>
      <c r="BB55" s="4">
        <v>12.65</v>
      </c>
      <c r="BC55" s="4">
        <v>1.1299999999999999</v>
      </c>
      <c r="BD55" s="4">
        <v>15.569000000000001</v>
      </c>
      <c r="BE55" s="4">
        <v>2418.3110000000001</v>
      </c>
      <c r="BF55" s="4">
        <v>0.32900000000000001</v>
      </c>
      <c r="BG55" s="4">
        <v>10.76</v>
      </c>
      <c r="BH55" s="4">
        <v>0</v>
      </c>
      <c r="BI55" s="4">
        <v>10.76</v>
      </c>
      <c r="BJ55" s="4">
        <v>8.3420000000000005</v>
      </c>
      <c r="BK55" s="4">
        <v>0</v>
      </c>
      <c r="BL55" s="4">
        <v>8.3420000000000005</v>
      </c>
      <c r="BM55" s="4">
        <v>0.32950000000000002</v>
      </c>
      <c r="BQ55" s="4">
        <v>79.117000000000004</v>
      </c>
      <c r="BR55" s="4">
        <v>0.28478999999999999</v>
      </c>
      <c r="BS55" s="4">
        <v>-5</v>
      </c>
      <c r="BT55" s="4">
        <v>0.23196800000000001</v>
      </c>
      <c r="BU55" s="4">
        <v>6.9595560000000001</v>
      </c>
      <c r="BV55" s="4">
        <v>4.6857540000000002</v>
      </c>
      <c r="BW55" s="4">
        <f t="shared" si="9"/>
        <v>1.8387146952</v>
      </c>
      <c r="BY55" s="4">
        <f t="shared" si="10"/>
        <v>12989.680206529172</v>
      </c>
      <c r="BZ55" s="4">
        <f t="shared" si="11"/>
        <v>1.7671857705432004</v>
      </c>
      <c r="CA55" s="4">
        <f t="shared" si="12"/>
        <v>44.808096346113608</v>
      </c>
      <c r="CB55" s="4">
        <f t="shared" si="13"/>
        <v>1.7698714632036003</v>
      </c>
    </row>
    <row r="56" spans="1:80" x14ac:dyDescent="0.25">
      <c r="A56" s="2">
        <v>42803</v>
      </c>
      <c r="B56" s="3">
        <v>0.42210444444444445</v>
      </c>
      <c r="C56" s="4">
        <v>13.256</v>
      </c>
      <c r="D56" s="4">
        <v>2.5999999999999999E-3</v>
      </c>
      <c r="E56" s="4">
        <v>25.571797</v>
      </c>
      <c r="F56" s="4">
        <v>577.79999999999995</v>
      </c>
      <c r="G56" s="4">
        <v>-12.4</v>
      </c>
      <c r="H56" s="4">
        <v>38</v>
      </c>
      <c r="J56" s="4">
        <v>0.7</v>
      </c>
      <c r="K56" s="4">
        <v>0.86599999999999999</v>
      </c>
      <c r="L56" s="4">
        <v>11.48</v>
      </c>
      <c r="M56" s="4">
        <v>2.2000000000000001E-3</v>
      </c>
      <c r="N56" s="4">
        <v>500.3485</v>
      </c>
      <c r="O56" s="4">
        <v>0</v>
      </c>
      <c r="P56" s="4">
        <v>500.3</v>
      </c>
      <c r="Q56" s="4">
        <v>387.92</v>
      </c>
      <c r="R56" s="4">
        <v>0</v>
      </c>
      <c r="S56" s="4">
        <v>387.9</v>
      </c>
      <c r="T56" s="4">
        <v>38.0261</v>
      </c>
      <c r="W56" s="4">
        <v>0</v>
      </c>
      <c r="X56" s="4">
        <v>0.60619999999999996</v>
      </c>
      <c r="Y56" s="4">
        <v>12.4</v>
      </c>
      <c r="Z56" s="4">
        <v>849</v>
      </c>
      <c r="AA56" s="4">
        <v>860</v>
      </c>
      <c r="AB56" s="4">
        <v>853</v>
      </c>
      <c r="AC56" s="4">
        <v>77</v>
      </c>
      <c r="AD56" s="4">
        <v>13.34</v>
      </c>
      <c r="AE56" s="4">
        <v>0.31</v>
      </c>
      <c r="AF56" s="4">
        <v>983</v>
      </c>
      <c r="AG56" s="4">
        <v>-6</v>
      </c>
      <c r="AH56" s="4">
        <v>12</v>
      </c>
      <c r="AI56" s="4">
        <v>13</v>
      </c>
      <c r="AJ56" s="4">
        <v>120</v>
      </c>
      <c r="AK56" s="4">
        <v>121</v>
      </c>
      <c r="AL56" s="4">
        <v>5.2</v>
      </c>
      <c r="AM56" s="4">
        <v>142</v>
      </c>
      <c r="AN56" s="4" t="s">
        <v>155</v>
      </c>
      <c r="AO56" s="4">
        <v>2</v>
      </c>
      <c r="AP56" s="5">
        <v>0.63081018518518517</v>
      </c>
      <c r="AQ56" s="4">
        <v>47.160871</v>
      </c>
      <c r="AR56" s="4">
        <v>-88.483991000000003</v>
      </c>
      <c r="AS56" s="4">
        <v>312.5</v>
      </c>
      <c r="AT56" s="4">
        <v>32.1</v>
      </c>
      <c r="AU56" s="4">
        <v>12</v>
      </c>
      <c r="AV56" s="4">
        <v>11</v>
      </c>
      <c r="AW56" s="4" t="s">
        <v>422</v>
      </c>
      <c r="AX56" s="4">
        <v>1.2910090000000001</v>
      </c>
      <c r="AY56" s="4">
        <v>1.4940059999999999</v>
      </c>
      <c r="AZ56" s="4">
        <v>2.0910090000000001</v>
      </c>
      <c r="BA56" s="4">
        <v>11.154</v>
      </c>
      <c r="BB56" s="4">
        <v>12.72</v>
      </c>
      <c r="BC56" s="4">
        <v>1.1399999999999999</v>
      </c>
      <c r="BD56" s="4">
        <v>15.474</v>
      </c>
      <c r="BE56" s="4">
        <v>2418.3969999999999</v>
      </c>
      <c r="BF56" s="4">
        <v>0.29699999999999999</v>
      </c>
      <c r="BG56" s="4">
        <v>11.038</v>
      </c>
      <c r="BH56" s="4">
        <v>0</v>
      </c>
      <c r="BI56" s="4">
        <v>11.038</v>
      </c>
      <c r="BJ56" s="4">
        <v>8.5579999999999998</v>
      </c>
      <c r="BK56" s="4">
        <v>0</v>
      </c>
      <c r="BL56" s="4">
        <v>8.5579999999999998</v>
      </c>
      <c r="BM56" s="4">
        <v>0.3322</v>
      </c>
      <c r="BQ56" s="4">
        <v>92.852999999999994</v>
      </c>
      <c r="BR56" s="4">
        <v>0.254164</v>
      </c>
      <c r="BS56" s="4">
        <v>-5</v>
      </c>
      <c r="BT56" s="4">
        <v>0.232516</v>
      </c>
      <c r="BU56" s="4">
        <v>6.2111330000000002</v>
      </c>
      <c r="BV56" s="4">
        <v>4.6968230000000002</v>
      </c>
      <c r="BW56" s="4">
        <f t="shared" si="9"/>
        <v>1.6409813386000001</v>
      </c>
      <c r="BY56" s="4">
        <f t="shared" si="10"/>
        <v>11593.196542371612</v>
      </c>
      <c r="BZ56" s="4">
        <f t="shared" si="11"/>
        <v>1.4237444774718</v>
      </c>
      <c r="CA56" s="4">
        <f t="shared" si="12"/>
        <v>41.024933461965198</v>
      </c>
      <c r="CB56" s="4">
        <f t="shared" si="13"/>
        <v>1.5924845636906801</v>
      </c>
    </row>
    <row r="57" spans="1:80" x14ac:dyDescent="0.25">
      <c r="A57" s="2">
        <v>42803</v>
      </c>
      <c r="B57" s="3">
        <v>0.42211601851851849</v>
      </c>
      <c r="C57" s="4">
        <v>13.308999999999999</v>
      </c>
      <c r="D57" s="4">
        <v>3.0000000000000001E-3</v>
      </c>
      <c r="E57" s="4">
        <v>30</v>
      </c>
      <c r="F57" s="4">
        <v>580</v>
      </c>
      <c r="G57" s="4">
        <v>-8.3000000000000007</v>
      </c>
      <c r="H57" s="4">
        <v>37.5</v>
      </c>
      <c r="J57" s="4">
        <v>0.82</v>
      </c>
      <c r="K57" s="4">
        <v>0.86550000000000005</v>
      </c>
      <c r="L57" s="4">
        <v>11.5189</v>
      </c>
      <c r="M57" s="4">
        <v>2.5999999999999999E-3</v>
      </c>
      <c r="N57" s="4">
        <v>501.988</v>
      </c>
      <c r="O57" s="4">
        <v>0</v>
      </c>
      <c r="P57" s="4">
        <v>502</v>
      </c>
      <c r="Q57" s="4">
        <v>389.20569999999998</v>
      </c>
      <c r="R57" s="4">
        <v>0</v>
      </c>
      <c r="S57" s="4">
        <v>389.2</v>
      </c>
      <c r="T57" s="4">
        <v>37.494300000000003</v>
      </c>
      <c r="W57" s="4">
        <v>0</v>
      </c>
      <c r="X57" s="4">
        <v>0.70760000000000001</v>
      </c>
      <c r="Y57" s="4">
        <v>12.3</v>
      </c>
      <c r="Z57" s="4">
        <v>849</v>
      </c>
      <c r="AA57" s="4">
        <v>860</v>
      </c>
      <c r="AB57" s="4">
        <v>853</v>
      </c>
      <c r="AC57" s="4">
        <v>77</v>
      </c>
      <c r="AD57" s="4">
        <v>13.35</v>
      </c>
      <c r="AE57" s="4">
        <v>0.31</v>
      </c>
      <c r="AF57" s="4">
        <v>982</v>
      </c>
      <c r="AG57" s="4">
        <v>-6</v>
      </c>
      <c r="AH57" s="4">
        <v>12</v>
      </c>
      <c r="AI57" s="4">
        <v>13</v>
      </c>
      <c r="AJ57" s="4">
        <v>120</v>
      </c>
      <c r="AK57" s="4">
        <v>120.2</v>
      </c>
      <c r="AL57" s="4">
        <v>5.0999999999999996</v>
      </c>
      <c r="AM57" s="4">
        <v>142</v>
      </c>
      <c r="AN57" s="4" t="s">
        <v>155</v>
      </c>
      <c r="AO57" s="4">
        <v>2</v>
      </c>
      <c r="AP57" s="5">
        <v>0.63082175925925921</v>
      </c>
      <c r="AQ57" s="4">
        <v>47.160992999999998</v>
      </c>
      <c r="AR57" s="4">
        <v>-88.483958000000001</v>
      </c>
      <c r="AS57" s="4">
        <v>312.8</v>
      </c>
      <c r="AT57" s="4">
        <v>31.3</v>
      </c>
      <c r="AU57" s="4">
        <v>12</v>
      </c>
      <c r="AV57" s="4">
        <v>11</v>
      </c>
      <c r="AW57" s="4" t="s">
        <v>422</v>
      </c>
      <c r="AX57" s="4">
        <v>1.3</v>
      </c>
      <c r="AY57" s="4">
        <v>1.5</v>
      </c>
      <c r="AZ57" s="4">
        <v>2.1</v>
      </c>
      <c r="BA57" s="4">
        <v>11.154</v>
      </c>
      <c r="BB57" s="4">
        <v>12.67</v>
      </c>
      <c r="BC57" s="4">
        <v>1.1399999999999999</v>
      </c>
      <c r="BD57" s="4">
        <v>15.541</v>
      </c>
      <c r="BE57" s="4">
        <v>2418.3040000000001</v>
      </c>
      <c r="BF57" s="4">
        <v>0.34699999999999998</v>
      </c>
      <c r="BG57" s="4">
        <v>11.036</v>
      </c>
      <c r="BH57" s="4">
        <v>0</v>
      </c>
      <c r="BI57" s="4">
        <v>11.036</v>
      </c>
      <c r="BJ57" s="4">
        <v>8.5570000000000004</v>
      </c>
      <c r="BK57" s="4">
        <v>0</v>
      </c>
      <c r="BL57" s="4">
        <v>8.5570000000000004</v>
      </c>
      <c r="BM57" s="4">
        <v>0.32640000000000002</v>
      </c>
      <c r="BQ57" s="4">
        <v>108.02200000000001</v>
      </c>
      <c r="BR57" s="4">
        <v>0.23187199999999999</v>
      </c>
      <c r="BS57" s="4">
        <v>-5</v>
      </c>
      <c r="BT57" s="4">
        <v>0.232242</v>
      </c>
      <c r="BU57" s="4">
        <v>5.666372</v>
      </c>
      <c r="BV57" s="4">
        <v>4.6912880000000001</v>
      </c>
      <c r="BW57" s="4">
        <f t="shared" si="9"/>
        <v>1.4970554824</v>
      </c>
      <c r="BY57" s="4">
        <f t="shared" si="10"/>
        <v>10575.983174409319</v>
      </c>
      <c r="BZ57" s="4">
        <f t="shared" si="11"/>
        <v>1.5175371506312001</v>
      </c>
      <c r="CA57" s="4">
        <f t="shared" si="12"/>
        <v>37.422378668447202</v>
      </c>
      <c r="CB57" s="4">
        <f t="shared" si="13"/>
        <v>1.4274470488934401</v>
      </c>
    </row>
    <row r="58" spans="1:80" x14ac:dyDescent="0.25">
      <c r="A58" s="2">
        <v>42803</v>
      </c>
      <c r="B58" s="3">
        <v>0.42212759259259264</v>
      </c>
      <c r="C58" s="4">
        <v>13.702</v>
      </c>
      <c r="D58" s="4">
        <v>1.9E-2</v>
      </c>
      <c r="E58" s="4">
        <v>190.450997</v>
      </c>
      <c r="F58" s="4">
        <v>579.29999999999995</v>
      </c>
      <c r="G58" s="4">
        <v>8.6</v>
      </c>
      <c r="H58" s="4">
        <v>45.6</v>
      </c>
      <c r="J58" s="4">
        <v>0.9</v>
      </c>
      <c r="K58" s="4">
        <v>0.8619</v>
      </c>
      <c r="L58" s="4">
        <v>11.809100000000001</v>
      </c>
      <c r="M58" s="4">
        <v>1.6400000000000001E-2</v>
      </c>
      <c r="N58" s="4">
        <v>499.28899999999999</v>
      </c>
      <c r="O58" s="4">
        <v>7.4272</v>
      </c>
      <c r="P58" s="4">
        <v>506.7</v>
      </c>
      <c r="Q58" s="4">
        <v>387.11770000000001</v>
      </c>
      <c r="R58" s="4">
        <v>5.7586000000000004</v>
      </c>
      <c r="S58" s="4">
        <v>392.9</v>
      </c>
      <c r="T58" s="4">
        <v>45.571300000000001</v>
      </c>
      <c r="W58" s="4">
        <v>0</v>
      </c>
      <c r="X58" s="4">
        <v>0.77569999999999995</v>
      </c>
      <c r="Y58" s="4">
        <v>12.4</v>
      </c>
      <c r="Z58" s="4">
        <v>848</v>
      </c>
      <c r="AA58" s="4">
        <v>862</v>
      </c>
      <c r="AB58" s="4">
        <v>852</v>
      </c>
      <c r="AC58" s="4">
        <v>77</v>
      </c>
      <c r="AD58" s="4">
        <v>13.35</v>
      </c>
      <c r="AE58" s="4">
        <v>0.31</v>
      </c>
      <c r="AF58" s="4">
        <v>982</v>
      </c>
      <c r="AG58" s="4">
        <v>-6</v>
      </c>
      <c r="AH58" s="4">
        <v>11.242000000000001</v>
      </c>
      <c r="AI58" s="4">
        <v>13</v>
      </c>
      <c r="AJ58" s="4">
        <v>120</v>
      </c>
      <c r="AK58" s="4">
        <v>120</v>
      </c>
      <c r="AL58" s="4">
        <v>5.5</v>
      </c>
      <c r="AM58" s="4">
        <v>142</v>
      </c>
      <c r="AN58" s="4" t="s">
        <v>155</v>
      </c>
      <c r="AO58" s="4">
        <v>2</v>
      </c>
      <c r="AP58" s="5">
        <v>0.63083333333333336</v>
      </c>
      <c r="AQ58" s="4">
        <v>47.161113999999998</v>
      </c>
      <c r="AR58" s="4">
        <v>-88.483924000000002</v>
      </c>
      <c r="AS58" s="4">
        <v>313.2</v>
      </c>
      <c r="AT58" s="4">
        <v>30.8</v>
      </c>
      <c r="AU58" s="4">
        <v>12</v>
      </c>
      <c r="AV58" s="4">
        <v>11</v>
      </c>
      <c r="AW58" s="4" t="s">
        <v>422</v>
      </c>
      <c r="AX58" s="4">
        <v>0.91278700000000002</v>
      </c>
      <c r="AY58" s="4">
        <v>1.5</v>
      </c>
      <c r="AZ58" s="4">
        <v>2.0031970000000001</v>
      </c>
      <c r="BA58" s="4">
        <v>11.154</v>
      </c>
      <c r="BB58" s="4">
        <v>12.32</v>
      </c>
      <c r="BC58" s="4">
        <v>1.1000000000000001</v>
      </c>
      <c r="BD58" s="4">
        <v>16.024999999999999</v>
      </c>
      <c r="BE58" s="4">
        <v>2415.13</v>
      </c>
      <c r="BF58" s="4">
        <v>2.137</v>
      </c>
      <c r="BG58" s="4">
        <v>10.693</v>
      </c>
      <c r="BH58" s="4">
        <v>0.159</v>
      </c>
      <c r="BI58" s="4">
        <v>10.852</v>
      </c>
      <c r="BJ58" s="4">
        <v>8.2910000000000004</v>
      </c>
      <c r="BK58" s="4">
        <v>0.123</v>
      </c>
      <c r="BL58" s="4">
        <v>8.4139999999999997</v>
      </c>
      <c r="BM58" s="4">
        <v>0.38640000000000002</v>
      </c>
      <c r="BQ58" s="4">
        <v>115.349</v>
      </c>
      <c r="BR58" s="4">
        <v>0.25983600000000001</v>
      </c>
      <c r="BS58" s="4">
        <v>-5</v>
      </c>
      <c r="BT58" s="4">
        <v>0.23275799999999999</v>
      </c>
      <c r="BU58" s="4">
        <v>6.349742</v>
      </c>
      <c r="BV58" s="4">
        <v>4.7017119999999997</v>
      </c>
      <c r="BW58" s="4">
        <f t="shared" si="9"/>
        <v>1.6776018364</v>
      </c>
      <c r="BY58" s="4">
        <f t="shared" si="10"/>
        <v>11835.902159587829</v>
      </c>
      <c r="BZ58" s="4">
        <f t="shared" si="11"/>
        <v>10.472861881157201</v>
      </c>
      <c r="CA58" s="4">
        <f t="shared" si="12"/>
        <v>40.631959689599604</v>
      </c>
      <c r="CB58" s="4">
        <f t="shared" si="13"/>
        <v>1.8936424103318401</v>
      </c>
    </row>
    <row r="59" spans="1:80" x14ac:dyDescent="0.25">
      <c r="A59" s="2">
        <v>42803</v>
      </c>
      <c r="B59" s="3">
        <v>0.42213916666666668</v>
      </c>
      <c r="C59" s="4">
        <v>14.324</v>
      </c>
      <c r="D59" s="4">
        <v>0.10340000000000001</v>
      </c>
      <c r="E59" s="4">
        <v>1034.4044759999999</v>
      </c>
      <c r="F59" s="4">
        <v>586</v>
      </c>
      <c r="G59" s="4">
        <v>-4.0999999999999996</v>
      </c>
      <c r="H59" s="4">
        <v>53</v>
      </c>
      <c r="J59" s="4">
        <v>1.1000000000000001</v>
      </c>
      <c r="K59" s="4">
        <v>0.85550000000000004</v>
      </c>
      <c r="L59" s="4">
        <v>12.254300000000001</v>
      </c>
      <c r="M59" s="4">
        <v>8.8499999999999995E-2</v>
      </c>
      <c r="N59" s="4">
        <v>501.34039999999999</v>
      </c>
      <c r="O59" s="4">
        <v>0</v>
      </c>
      <c r="P59" s="4">
        <v>501.3</v>
      </c>
      <c r="Q59" s="4">
        <v>388.70830000000001</v>
      </c>
      <c r="R59" s="4">
        <v>0</v>
      </c>
      <c r="S59" s="4">
        <v>388.7</v>
      </c>
      <c r="T59" s="4">
        <v>53.027999999999999</v>
      </c>
      <c r="W59" s="4">
        <v>0</v>
      </c>
      <c r="X59" s="4">
        <v>0.94099999999999995</v>
      </c>
      <c r="Y59" s="4">
        <v>12.2</v>
      </c>
      <c r="Z59" s="4">
        <v>850</v>
      </c>
      <c r="AA59" s="4">
        <v>863</v>
      </c>
      <c r="AB59" s="4">
        <v>854</v>
      </c>
      <c r="AC59" s="4">
        <v>77</v>
      </c>
      <c r="AD59" s="4">
        <v>13.35</v>
      </c>
      <c r="AE59" s="4">
        <v>0.31</v>
      </c>
      <c r="AF59" s="4">
        <v>982</v>
      </c>
      <c r="AG59" s="4">
        <v>-6</v>
      </c>
      <c r="AH59" s="4">
        <v>11</v>
      </c>
      <c r="AI59" s="4">
        <v>13</v>
      </c>
      <c r="AJ59" s="4">
        <v>120</v>
      </c>
      <c r="AK59" s="4">
        <v>120.8</v>
      </c>
      <c r="AL59" s="4">
        <v>5.7</v>
      </c>
      <c r="AM59" s="4">
        <v>142</v>
      </c>
      <c r="AN59" s="4" t="s">
        <v>155</v>
      </c>
      <c r="AO59" s="4">
        <v>2</v>
      </c>
      <c r="AP59" s="5">
        <v>0.6308449074074074</v>
      </c>
      <c r="AQ59" s="4">
        <v>47.161234999999998</v>
      </c>
      <c r="AR59" s="4">
        <v>-88.483931999999996</v>
      </c>
      <c r="AS59" s="4">
        <v>313.2</v>
      </c>
      <c r="AT59" s="4">
        <v>30.2</v>
      </c>
      <c r="AU59" s="4">
        <v>12</v>
      </c>
      <c r="AV59" s="4">
        <v>11</v>
      </c>
      <c r="AW59" s="4" t="s">
        <v>422</v>
      </c>
      <c r="AX59" s="4">
        <v>0.99767899999999998</v>
      </c>
      <c r="AY59" s="4">
        <v>1.5976790000000001</v>
      </c>
      <c r="AZ59" s="4">
        <v>2.0976789999999998</v>
      </c>
      <c r="BA59" s="4">
        <v>11.154</v>
      </c>
      <c r="BB59" s="4">
        <v>11.74</v>
      </c>
      <c r="BC59" s="4">
        <v>1.05</v>
      </c>
      <c r="BD59" s="4">
        <v>16.893999999999998</v>
      </c>
      <c r="BE59" s="4">
        <v>2400.6979999999999</v>
      </c>
      <c r="BF59" s="4">
        <v>11.034000000000001</v>
      </c>
      <c r="BG59" s="4">
        <v>10.285</v>
      </c>
      <c r="BH59" s="4">
        <v>0</v>
      </c>
      <c r="BI59" s="4">
        <v>10.285</v>
      </c>
      <c r="BJ59" s="4">
        <v>7.9749999999999996</v>
      </c>
      <c r="BK59" s="4">
        <v>0</v>
      </c>
      <c r="BL59" s="4">
        <v>7.9749999999999996</v>
      </c>
      <c r="BM59" s="4">
        <v>0.43080000000000002</v>
      </c>
      <c r="BQ59" s="4">
        <v>134.04499999999999</v>
      </c>
      <c r="BR59" s="4">
        <v>0.34504200000000002</v>
      </c>
      <c r="BS59" s="4">
        <v>-5</v>
      </c>
      <c r="BT59" s="4">
        <v>0.226936</v>
      </c>
      <c r="BU59" s="4">
        <v>8.4319629999999997</v>
      </c>
      <c r="BV59" s="4">
        <v>4.5841070000000004</v>
      </c>
      <c r="BW59" s="4">
        <f t="shared" si="9"/>
        <v>2.2277246246</v>
      </c>
      <c r="BY59" s="4">
        <f t="shared" si="10"/>
        <v>15623.236140912293</v>
      </c>
      <c r="BZ59" s="4">
        <f t="shared" si="11"/>
        <v>71.8069443048756</v>
      </c>
      <c r="CA59" s="4">
        <f t="shared" si="12"/>
        <v>51.899617621115006</v>
      </c>
      <c r="CB59" s="4">
        <f t="shared" si="13"/>
        <v>2.8035555198967201</v>
      </c>
    </row>
    <row r="60" spans="1:80" x14ac:dyDescent="0.25">
      <c r="A60" s="2">
        <v>42803</v>
      </c>
      <c r="B60" s="3">
        <v>0.42215074074074077</v>
      </c>
      <c r="C60" s="4">
        <v>14.493</v>
      </c>
      <c r="D60" s="4">
        <v>0.376</v>
      </c>
      <c r="E60" s="4">
        <v>3760.223821</v>
      </c>
      <c r="F60" s="4">
        <v>580.29999999999995</v>
      </c>
      <c r="G60" s="4">
        <v>0</v>
      </c>
      <c r="H60" s="4">
        <v>52.8</v>
      </c>
      <c r="J60" s="4">
        <v>1.2</v>
      </c>
      <c r="K60" s="4">
        <v>0.85109999999999997</v>
      </c>
      <c r="L60" s="4">
        <v>12.3352</v>
      </c>
      <c r="M60" s="4">
        <v>0.32</v>
      </c>
      <c r="N60" s="4">
        <v>493.87150000000003</v>
      </c>
      <c r="O60" s="4">
        <v>0</v>
      </c>
      <c r="P60" s="4">
        <v>493.9</v>
      </c>
      <c r="Q60" s="4">
        <v>382.91730000000001</v>
      </c>
      <c r="R60" s="4">
        <v>0</v>
      </c>
      <c r="S60" s="4">
        <v>382.9</v>
      </c>
      <c r="T60" s="4">
        <v>52.821899999999999</v>
      </c>
      <c r="W60" s="4">
        <v>0</v>
      </c>
      <c r="X60" s="4">
        <v>1.0213000000000001</v>
      </c>
      <c r="Y60" s="4">
        <v>12.2</v>
      </c>
      <c r="Z60" s="4">
        <v>849</v>
      </c>
      <c r="AA60" s="4">
        <v>862</v>
      </c>
      <c r="AB60" s="4">
        <v>852</v>
      </c>
      <c r="AC60" s="4">
        <v>77</v>
      </c>
      <c r="AD60" s="4">
        <v>13.35</v>
      </c>
      <c r="AE60" s="4">
        <v>0.31</v>
      </c>
      <c r="AF60" s="4">
        <v>982</v>
      </c>
      <c r="AG60" s="4">
        <v>-6</v>
      </c>
      <c r="AH60" s="4">
        <v>11</v>
      </c>
      <c r="AI60" s="4">
        <v>13</v>
      </c>
      <c r="AJ60" s="4">
        <v>120</v>
      </c>
      <c r="AK60" s="4">
        <v>121</v>
      </c>
      <c r="AL60" s="4">
        <v>5.4</v>
      </c>
      <c r="AM60" s="4">
        <v>142</v>
      </c>
      <c r="AN60" s="4" t="s">
        <v>155</v>
      </c>
      <c r="AO60" s="4">
        <v>2</v>
      </c>
      <c r="AP60" s="5">
        <v>0.63085648148148155</v>
      </c>
      <c r="AQ60" s="4">
        <v>47.161354000000003</v>
      </c>
      <c r="AR60" s="4">
        <v>-88.483942999999996</v>
      </c>
      <c r="AS60" s="4">
        <v>313.7</v>
      </c>
      <c r="AT60" s="4">
        <v>29.6</v>
      </c>
      <c r="AU60" s="4">
        <v>12</v>
      </c>
      <c r="AV60" s="4">
        <v>11</v>
      </c>
      <c r="AW60" s="4" t="s">
        <v>422</v>
      </c>
      <c r="AX60" s="4">
        <v>1</v>
      </c>
      <c r="AY60" s="4">
        <v>1.5023979999999999</v>
      </c>
      <c r="AZ60" s="4">
        <v>1.807193</v>
      </c>
      <c r="BA60" s="4">
        <v>11.154</v>
      </c>
      <c r="BB60" s="4">
        <v>11.38</v>
      </c>
      <c r="BC60" s="4">
        <v>1.02</v>
      </c>
      <c r="BD60" s="4">
        <v>17.497</v>
      </c>
      <c r="BE60" s="4">
        <v>2356.7179999999998</v>
      </c>
      <c r="BF60" s="4">
        <v>38.915999999999997</v>
      </c>
      <c r="BG60" s="4">
        <v>9.8810000000000002</v>
      </c>
      <c r="BH60" s="4">
        <v>0</v>
      </c>
      <c r="BI60" s="4">
        <v>9.8810000000000002</v>
      </c>
      <c r="BJ60" s="4">
        <v>7.6609999999999996</v>
      </c>
      <c r="BK60" s="4">
        <v>0</v>
      </c>
      <c r="BL60" s="4">
        <v>7.6609999999999996</v>
      </c>
      <c r="BM60" s="4">
        <v>0.41849999999999998</v>
      </c>
      <c r="BQ60" s="4">
        <v>141.87799999999999</v>
      </c>
      <c r="BR60" s="4">
        <v>0.40765800000000002</v>
      </c>
      <c r="BS60" s="4">
        <v>-5</v>
      </c>
      <c r="BT60" s="4">
        <v>0.227274</v>
      </c>
      <c r="BU60" s="4">
        <v>9.9621420000000001</v>
      </c>
      <c r="BV60" s="4">
        <v>4.590935</v>
      </c>
      <c r="BW60" s="4">
        <f t="shared" si="9"/>
        <v>2.6319979164</v>
      </c>
      <c r="BY60" s="4">
        <f t="shared" si="10"/>
        <v>18120.289041732041</v>
      </c>
      <c r="BZ60" s="4">
        <f t="shared" si="11"/>
        <v>299.21660900796957</v>
      </c>
      <c r="CA60" s="4">
        <f t="shared" si="12"/>
        <v>58.903752739491601</v>
      </c>
      <c r="CB60" s="4">
        <f t="shared" si="13"/>
        <v>3.2177549303586002</v>
      </c>
    </row>
    <row r="61" spans="1:80" x14ac:dyDescent="0.25">
      <c r="A61" s="2">
        <v>42803</v>
      </c>
      <c r="B61" s="3">
        <v>0.42216231481481481</v>
      </c>
      <c r="C61" s="4">
        <v>14.45</v>
      </c>
      <c r="D61" s="4">
        <v>0.2661</v>
      </c>
      <c r="E61" s="4">
        <v>2660.9793810000001</v>
      </c>
      <c r="F61" s="4">
        <v>585.9</v>
      </c>
      <c r="G61" s="4">
        <v>0</v>
      </c>
      <c r="H61" s="4">
        <v>63.4</v>
      </c>
      <c r="J61" s="4">
        <v>1.3</v>
      </c>
      <c r="K61" s="4">
        <v>0.85250000000000004</v>
      </c>
      <c r="L61" s="4">
        <v>12.318300000000001</v>
      </c>
      <c r="M61" s="4">
        <v>0.2268</v>
      </c>
      <c r="N61" s="4">
        <v>499.46629999999999</v>
      </c>
      <c r="O61" s="4">
        <v>0</v>
      </c>
      <c r="P61" s="4">
        <v>499.5</v>
      </c>
      <c r="Q61" s="4">
        <v>387.25529999999998</v>
      </c>
      <c r="R61" s="4">
        <v>0</v>
      </c>
      <c r="S61" s="4">
        <v>387.3</v>
      </c>
      <c r="T61" s="4">
        <v>63.366700000000002</v>
      </c>
      <c r="W61" s="4">
        <v>0</v>
      </c>
      <c r="X61" s="4">
        <v>1.1082000000000001</v>
      </c>
      <c r="Y61" s="4">
        <v>12.3</v>
      </c>
      <c r="Z61" s="4">
        <v>847</v>
      </c>
      <c r="AA61" s="4">
        <v>860</v>
      </c>
      <c r="AB61" s="4">
        <v>851</v>
      </c>
      <c r="AC61" s="4">
        <v>77</v>
      </c>
      <c r="AD61" s="4">
        <v>13.35</v>
      </c>
      <c r="AE61" s="4">
        <v>0.31</v>
      </c>
      <c r="AF61" s="4">
        <v>982</v>
      </c>
      <c r="AG61" s="4">
        <v>-6</v>
      </c>
      <c r="AH61" s="4">
        <v>10.242000000000001</v>
      </c>
      <c r="AI61" s="4">
        <v>13</v>
      </c>
      <c r="AJ61" s="4">
        <v>120</v>
      </c>
      <c r="AK61" s="4">
        <v>121</v>
      </c>
      <c r="AL61" s="4">
        <v>5.0999999999999996</v>
      </c>
      <c r="AM61" s="4">
        <v>142</v>
      </c>
      <c r="AN61" s="4" t="s">
        <v>155</v>
      </c>
      <c r="AO61" s="4">
        <v>2</v>
      </c>
      <c r="AP61" s="5">
        <v>0.63086805555555558</v>
      </c>
      <c r="AQ61" s="4">
        <v>47.161472000000003</v>
      </c>
      <c r="AR61" s="4">
        <v>-88.483952000000002</v>
      </c>
      <c r="AS61" s="4">
        <v>313.89999999999998</v>
      </c>
      <c r="AT61" s="4">
        <v>29.3</v>
      </c>
      <c r="AU61" s="4">
        <v>12</v>
      </c>
      <c r="AV61" s="4">
        <v>11</v>
      </c>
      <c r="AW61" s="4" t="s">
        <v>422</v>
      </c>
      <c r="AX61" s="4">
        <v>1</v>
      </c>
      <c r="AY61" s="4">
        <v>1.5</v>
      </c>
      <c r="AZ61" s="4">
        <v>1.8</v>
      </c>
      <c r="BA61" s="4">
        <v>11.154</v>
      </c>
      <c r="BB61" s="4">
        <v>11.51</v>
      </c>
      <c r="BC61" s="4">
        <v>1.03</v>
      </c>
      <c r="BD61" s="4">
        <v>17.305</v>
      </c>
      <c r="BE61" s="4">
        <v>2374.002</v>
      </c>
      <c r="BF61" s="4">
        <v>27.824999999999999</v>
      </c>
      <c r="BG61" s="4">
        <v>10.08</v>
      </c>
      <c r="BH61" s="4">
        <v>0</v>
      </c>
      <c r="BI61" s="4">
        <v>10.08</v>
      </c>
      <c r="BJ61" s="4">
        <v>7.8159999999999998</v>
      </c>
      <c r="BK61" s="4">
        <v>0</v>
      </c>
      <c r="BL61" s="4">
        <v>7.8159999999999998</v>
      </c>
      <c r="BM61" s="4">
        <v>0.50639999999999996</v>
      </c>
      <c r="BQ61" s="4">
        <v>155.29400000000001</v>
      </c>
      <c r="BR61" s="4">
        <v>0.40938799999999997</v>
      </c>
      <c r="BS61" s="4">
        <v>-5</v>
      </c>
      <c r="BT61" s="4">
        <v>0.23103199999999999</v>
      </c>
      <c r="BU61" s="4">
        <v>10.004419</v>
      </c>
      <c r="BV61" s="4">
        <v>4.6668459999999996</v>
      </c>
      <c r="BW61" s="4">
        <f t="shared" si="9"/>
        <v>2.6431674998000001</v>
      </c>
      <c r="BY61" s="4">
        <f t="shared" si="10"/>
        <v>18330.64416971197</v>
      </c>
      <c r="BZ61" s="4">
        <f t="shared" si="11"/>
        <v>214.848249505365</v>
      </c>
      <c r="CA61" s="4">
        <f t="shared" si="12"/>
        <v>60.3505451261072</v>
      </c>
      <c r="CB61" s="4">
        <f t="shared" si="13"/>
        <v>3.9101223198388801</v>
      </c>
    </row>
    <row r="62" spans="1:80" x14ac:dyDescent="0.25">
      <c r="A62" s="2">
        <v>42803</v>
      </c>
      <c r="B62" s="3">
        <v>0.4221738888888889</v>
      </c>
      <c r="C62" s="4">
        <v>14.452</v>
      </c>
      <c r="D62" s="4">
        <v>0.13020000000000001</v>
      </c>
      <c r="E62" s="4">
        <v>1302.192243</v>
      </c>
      <c r="F62" s="4">
        <v>531.29999999999995</v>
      </c>
      <c r="G62" s="4">
        <v>-0.1</v>
      </c>
      <c r="H62" s="4">
        <v>59.1</v>
      </c>
      <c r="J62" s="4">
        <v>1.4</v>
      </c>
      <c r="K62" s="4">
        <v>0.85389999999999999</v>
      </c>
      <c r="L62" s="4">
        <v>12.340299999999999</v>
      </c>
      <c r="M62" s="4">
        <v>0.11119999999999999</v>
      </c>
      <c r="N62" s="4">
        <v>453.6429</v>
      </c>
      <c r="O62" s="4">
        <v>0</v>
      </c>
      <c r="P62" s="4">
        <v>453.6</v>
      </c>
      <c r="Q62" s="4">
        <v>351.72660000000002</v>
      </c>
      <c r="R62" s="4">
        <v>0</v>
      </c>
      <c r="S62" s="4">
        <v>351.7</v>
      </c>
      <c r="T62" s="4">
        <v>59.06</v>
      </c>
      <c r="W62" s="4">
        <v>0</v>
      </c>
      <c r="X62" s="4">
        <v>1.1954</v>
      </c>
      <c r="Y62" s="4">
        <v>12.3</v>
      </c>
      <c r="Z62" s="4">
        <v>847</v>
      </c>
      <c r="AA62" s="4">
        <v>858</v>
      </c>
      <c r="AB62" s="4">
        <v>850</v>
      </c>
      <c r="AC62" s="4">
        <v>77</v>
      </c>
      <c r="AD62" s="4">
        <v>13.35</v>
      </c>
      <c r="AE62" s="4">
        <v>0.31</v>
      </c>
      <c r="AF62" s="4">
        <v>982</v>
      </c>
      <c r="AG62" s="4">
        <v>-6</v>
      </c>
      <c r="AH62" s="4">
        <v>10.757999999999999</v>
      </c>
      <c r="AI62" s="4">
        <v>13</v>
      </c>
      <c r="AJ62" s="4">
        <v>120</v>
      </c>
      <c r="AK62" s="4">
        <v>120.2</v>
      </c>
      <c r="AL62" s="4">
        <v>5.2</v>
      </c>
      <c r="AM62" s="4">
        <v>142</v>
      </c>
      <c r="AN62" s="4" t="s">
        <v>155</v>
      </c>
      <c r="AO62" s="4">
        <v>2</v>
      </c>
      <c r="AP62" s="5">
        <v>0.63087962962962962</v>
      </c>
      <c r="AQ62" s="4">
        <v>47.161594999999998</v>
      </c>
      <c r="AR62" s="4">
        <v>-88.483967000000007</v>
      </c>
      <c r="AS62" s="4">
        <v>314</v>
      </c>
      <c r="AT62" s="4">
        <v>31</v>
      </c>
      <c r="AU62" s="4">
        <v>12</v>
      </c>
      <c r="AV62" s="4">
        <v>11</v>
      </c>
      <c r="AW62" s="4" t="s">
        <v>422</v>
      </c>
      <c r="AX62" s="4">
        <v>1.0974029999999999</v>
      </c>
      <c r="AY62" s="4">
        <v>1.5974029999999999</v>
      </c>
      <c r="AZ62" s="4">
        <v>1.9948049999999999</v>
      </c>
      <c r="BA62" s="4">
        <v>11.154</v>
      </c>
      <c r="BB62" s="4">
        <v>11.62</v>
      </c>
      <c r="BC62" s="4">
        <v>1.04</v>
      </c>
      <c r="BD62" s="4">
        <v>17.111999999999998</v>
      </c>
      <c r="BE62" s="4">
        <v>2396.2649999999999</v>
      </c>
      <c r="BF62" s="4">
        <v>13.742000000000001</v>
      </c>
      <c r="BG62" s="4">
        <v>9.2249999999999996</v>
      </c>
      <c r="BH62" s="4">
        <v>0</v>
      </c>
      <c r="BI62" s="4">
        <v>9.2249999999999996</v>
      </c>
      <c r="BJ62" s="4">
        <v>7.1520000000000001</v>
      </c>
      <c r="BK62" s="4">
        <v>0</v>
      </c>
      <c r="BL62" s="4">
        <v>7.1520000000000001</v>
      </c>
      <c r="BM62" s="4">
        <v>0.47549999999999998</v>
      </c>
      <c r="BQ62" s="4">
        <v>168.78399999999999</v>
      </c>
      <c r="BR62" s="4">
        <v>0.43404599999999999</v>
      </c>
      <c r="BS62" s="4">
        <v>-5</v>
      </c>
      <c r="BT62" s="4">
        <v>0.231242</v>
      </c>
      <c r="BU62" s="4">
        <v>10.606999999999999</v>
      </c>
      <c r="BV62" s="4">
        <v>4.6710880000000001</v>
      </c>
      <c r="BW62" s="4">
        <f t="shared" si="9"/>
        <v>2.8023693999999999</v>
      </c>
      <c r="BY62" s="4">
        <f t="shared" si="10"/>
        <v>19616.981727488997</v>
      </c>
      <c r="BZ62" s="4">
        <f t="shared" si="11"/>
        <v>112.4986438892</v>
      </c>
      <c r="CA62" s="4">
        <f t="shared" si="12"/>
        <v>58.549723555199996</v>
      </c>
      <c r="CB62" s="4">
        <f t="shared" si="13"/>
        <v>3.8926724763</v>
      </c>
    </row>
    <row r="63" spans="1:80" x14ac:dyDescent="0.25">
      <c r="A63" s="2">
        <v>42803</v>
      </c>
      <c r="B63" s="3">
        <v>0.42218546296296294</v>
      </c>
      <c r="C63" s="4">
        <v>14.452</v>
      </c>
      <c r="D63" s="4">
        <v>5.2900000000000003E-2</v>
      </c>
      <c r="E63" s="4">
        <v>529.07778699999994</v>
      </c>
      <c r="F63" s="4">
        <v>424.9</v>
      </c>
      <c r="G63" s="4">
        <v>-2.9</v>
      </c>
      <c r="H63" s="4">
        <v>54</v>
      </c>
      <c r="J63" s="4">
        <v>1.4</v>
      </c>
      <c r="K63" s="4">
        <v>0.85470000000000002</v>
      </c>
      <c r="L63" s="4">
        <v>12.3522</v>
      </c>
      <c r="M63" s="4">
        <v>4.5199999999999997E-2</v>
      </c>
      <c r="N63" s="4">
        <v>363.13029999999998</v>
      </c>
      <c r="O63" s="4">
        <v>0</v>
      </c>
      <c r="P63" s="4">
        <v>363.1</v>
      </c>
      <c r="Q63" s="4">
        <v>281.54880000000003</v>
      </c>
      <c r="R63" s="4">
        <v>0</v>
      </c>
      <c r="S63" s="4">
        <v>281.5</v>
      </c>
      <c r="T63" s="4">
        <v>53.98</v>
      </c>
      <c r="W63" s="4">
        <v>0</v>
      </c>
      <c r="X63" s="4">
        <v>1.1966000000000001</v>
      </c>
      <c r="Y63" s="4">
        <v>12.3</v>
      </c>
      <c r="Z63" s="4">
        <v>846</v>
      </c>
      <c r="AA63" s="4">
        <v>858</v>
      </c>
      <c r="AB63" s="4">
        <v>850</v>
      </c>
      <c r="AC63" s="4">
        <v>77</v>
      </c>
      <c r="AD63" s="4">
        <v>13.35</v>
      </c>
      <c r="AE63" s="4">
        <v>0.31</v>
      </c>
      <c r="AF63" s="4">
        <v>982</v>
      </c>
      <c r="AG63" s="4">
        <v>-6</v>
      </c>
      <c r="AH63" s="4">
        <v>11</v>
      </c>
      <c r="AI63" s="4">
        <v>13</v>
      </c>
      <c r="AJ63" s="4">
        <v>120.8</v>
      </c>
      <c r="AK63" s="4">
        <v>120</v>
      </c>
      <c r="AL63" s="4">
        <v>5.2</v>
      </c>
      <c r="AM63" s="4">
        <v>142</v>
      </c>
      <c r="AN63" s="4" t="s">
        <v>155</v>
      </c>
      <c r="AO63" s="4">
        <v>2</v>
      </c>
      <c r="AP63" s="5">
        <v>0.63089120370370366</v>
      </c>
      <c r="AQ63" s="4">
        <v>47.161729000000001</v>
      </c>
      <c r="AR63" s="4">
        <v>-88.484020999999998</v>
      </c>
      <c r="AS63" s="4">
        <v>314.2</v>
      </c>
      <c r="AT63" s="4">
        <v>32.6</v>
      </c>
      <c r="AU63" s="4">
        <v>12</v>
      </c>
      <c r="AV63" s="4">
        <v>11</v>
      </c>
      <c r="AW63" s="4" t="s">
        <v>422</v>
      </c>
      <c r="AX63" s="4">
        <v>1.197303</v>
      </c>
      <c r="AY63" s="4">
        <v>1.697303</v>
      </c>
      <c r="AZ63" s="4">
        <v>2.0973030000000001</v>
      </c>
      <c r="BA63" s="4">
        <v>11.154</v>
      </c>
      <c r="BB63" s="4">
        <v>11.69</v>
      </c>
      <c r="BC63" s="4">
        <v>1.05</v>
      </c>
      <c r="BD63" s="4">
        <v>17.001000000000001</v>
      </c>
      <c r="BE63" s="4">
        <v>2409.1680000000001</v>
      </c>
      <c r="BF63" s="4">
        <v>5.6130000000000004</v>
      </c>
      <c r="BG63" s="4">
        <v>7.4169999999999998</v>
      </c>
      <c r="BH63" s="4">
        <v>0</v>
      </c>
      <c r="BI63" s="4">
        <v>7.4169999999999998</v>
      </c>
      <c r="BJ63" s="4">
        <v>5.7510000000000003</v>
      </c>
      <c r="BK63" s="4">
        <v>0</v>
      </c>
      <c r="BL63" s="4">
        <v>5.7510000000000003</v>
      </c>
      <c r="BM63" s="4">
        <v>0.4365</v>
      </c>
      <c r="BQ63" s="4">
        <v>169.691</v>
      </c>
      <c r="BR63" s="4">
        <v>0.47104600000000002</v>
      </c>
      <c r="BS63" s="4">
        <v>-5</v>
      </c>
      <c r="BT63" s="4">
        <v>0.230242</v>
      </c>
      <c r="BU63" s="4">
        <v>11.511187</v>
      </c>
      <c r="BV63" s="4">
        <v>4.6508880000000001</v>
      </c>
      <c r="BW63" s="4">
        <f t="shared" si="9"/>
        <v>3.0412556054</v>
      </c>
      <c r="BY63" s="4">
        <f t="shared" si="10"/>
        <v>21403.853479112669</v>
      </c>
      <c r="BZ63" s="4">
        <f t="shared" si="11"/>
        <v>49.867767452605804</v>
      </c>
      <c r="CA63" s="4">
        <f t="shared" si="12"/>
        <v>51.093805562076611</v>
      </c>
      <c r="CB63" s="4">
        <f t="shared" si="13"/>
        <v>3.8780118462608999</v>
      </c>
    </row>
    <row r="64" spans="1:80" x14ac:dyDescent="0.25">
      <c r="A64" s="2">
        <v>42803</v>
      </c>
      <c r="B64" s="3">
        <v>0.42219703703703698</v>
      </c>
      <c r="C64" s="4">
        <v>14.294</v>
      </c>
      <c r="D64" s="4">
        <v>2.1100000000000001E-2</v>
      </c>
      <c r="E64" s="4">
        <v>210.99833599999999</v>
      </c>
      <c r="F64" s="4">
        <v>371.6</v>
      </c>
      <c r="G64" s="4">
        <v>-12.9</v>
      </c>
      <c r="H64" s="4">
        <v>48.7</v>
      </c>
      <c r="J64" s="4">
        <v>1.24</v>
      </c>
      <c r="K64" s="4">
        <v>0.85650000000000004</v>
      </c>
      <c r="L64" s="4">
        <v>12.2423</v>
      </c>
      <c r="M64" s="4">
        <v>1.8100000000000002E-2</v>
      </c>
      <c r="N64" s="4">
        <v>318.286</v>
      </c>
      <c r="O64" s="4">
        <v>0</v>
      </c>
      <c r="P64" s="4">
        <v>318.3</v>
      </c>
      <c r="Q64" s="4">
        <v>246.7792</v>
      </c>
      <c r="R64" s="4">
        <v>0</v>
      </c>
      <c r="S64" s="4">
        <v>246.8</v>
      </c>
      <c r="T64" s="4">
        <v>48.6858</v>
      </c>
      <c r="W64" s="4">
        <v>0</v>
      </c>
      <c r="X64" s="4">
        <v>1.0602</v>
      </c>
      <c r="Y64" s="4">
        <v>12.3</v>
      </c>
      <c r="Z64" s="4">
        <v>846</v>
      </c>
      <c r="AA64" s="4">
        <v>857</v>
      </c>
      <c r="AB64" s="4">
        <v>850</v>
      </c>
      <c r="AC64" s="4">
        <v>77</v>
      </c>
      <c r="AD64" s="4">
        <v>13.35</v>
      </c>
      <c r="AE64" s="4">
        <v>0.31</v>
      </c>
      <c r="AF64" s="4">
        <v>982</v>
      </c>
      <c r="AG64" s="4">
        <v>-6</v>
      </c>
      <c r="AH64" s="4">
        <v>11</v>
      </c>
      <c r="AI64" s="4">
        <v>13</v>
      </c>
      <c r="AJ64" s="4">
        <v>120.2</v>
      </c>
      <c r="AK64" s="4">
        <v>120.8</v>
      </c>
      <c r="AL64" s="4">
        <v>5.3</v>
      </c>
      <c r="AM64" s="4">
        <v>142</v>
      </c>
      <c r="AN64" s="4" t="s">
        <v>155</v>
      </c>
      <c r="AO64" s="4">
        <v>2</v>
      </c>
      <c r="AP64" s="5">
        <v>0.63090277777777781</v>
      </c>
      <c r="AQ64" s="4">
        <v>47.161864000000001</v>
      </c>
      <c r="AR64" s="4">
        <v>-88.484069000000005</v>
      </c>
      <c r="AS64" s="4">
        <v>314.39999999999998</v>
      </c>
      <c r="AT64" s="4">
        <v>34.1</v>
      </c>
      <c r="AU64" s="4">
        <v>12</v>
      </c>
      <c r="AV64" s="4">
        <v>11</v>
      </c>
      <c r="AW64" s="4" t="s">
        <v>422</v>
      </c>
      <c r="AX64" s="4">
        <v>0.90839199999999998</v>
      </c>
      <c r="AY64" s="4">
        <v>1.4083920000000001</v>
      </c>
      <c r="AZ64" s="4">
        <v>1.7111890000000001</v>
      </c>
      <c r="BA64" s="4">
        <v>11.154</v>
      </c>
      <c r="BB64" s="4">
        <v>11.84</v>
      </c>
      <c r="BC64" s="4">
        <v>1.06</v>
      </c>
      <c r="BD64" s="4">
        <v>16.760000000000002</v>
      </c>
      <c r="BE64" s="4">
        <v>2414.6039999999998</v>
      </c>
      <c r="BF64" s="4">
        <v>2.2690000000000001</v>
      </c>
      <c r="BG64" s="4">
        <v>6.5739999999999998</v>
      </c>
      <c r="BH64" s="4">
        <v>0</v>
      </c>
      <c r="BI64" s="4">
        <v>6.5739999999999998</v>
      </c>
      <c r="BJ64" s="4">
        <v>5.0970000000000004</v>
      </c>
      <c r="BK64" s="4">
        <v>0</v>
      </c>
      <c r="BL64" s="4">
        <v>5.0970000000000004</v>
      </c>
      <c r="BM64" s="4">
        <v>0.3982</v>
      </c>
      <c r="BQ64" s="4">
        <v>152.047</v>
      </c>
      <c r="BR64" s="4">
        <v>0.52851199999999998</v>
      </c>
      <c r="BS64" s="4">
        <v>-5</v>
      </c>
      <c r="BT64" s="4">
        <v>0.231516</v>
      </c>
      <c r="BU64" s="4">
        <v>12.915512</v>
      </c>
      <c r="BV64" s="4">
        <v>4.6766230000000002</v>
      </c>
      <c r="BW64" s="4">
        <f t="shared" si="9"/>
        <v>3.4122782703999999</v>
      </c>
      <c r="BY64" s="4">
        <f t="shared" si="10"/>
        <v>24069.236666168006</v>
      </c>
      <c r="BZ64" s="4">
        <f t="shared" si="11"/>
        <v>22.617828014670401</v>
      </c>
      <c r="CA64" s="4">
        <f t="shared" si="12"/>
        <v>50.807875447675201</v>
      </c>
      <c r="CB64" s="4">
        <f t="shared" si="13"/>
        <v>3.9693341187491198</v>
      </c>
    </row>
    <row r="65" spans="1:80" x14ac:dyDescent="0.25">
      <c r="A65" s="2">
        <v>42803</v>
      </c>
      <c r="B65" s="3">
        <v>0.42220861111111113</v>
      </c>
      <c r="C65" s="4">
        <v>14.27</v>
      </c>
      <c r="D65" s="4">
        <v>1.41E-2</v>
      </c>
      <c r="E65" s="4">
        <v>140.73333299999999</v>
      </c>
      <c r="F65" s="4">
        <v>342</v>
      </c>
      <c r="G65" s="4">
        <v>-6</v>
      </c>
      <c r="H65" s="4">
        <v>42</v>
      </c>
      <c r="J65" s="4">
        <v>1.0900000000000001</v>
      </c>
      <c r="K65" s="4">
        <v>0.85670000000000002</v>
      </c>
      <c r="L65" s="4">
        <v>12.224500000000001</v>
      </c>
      <c r="M65" s="4">
        <v>1.21E-2</v>
      </c>
      <c r="N65" s="4">
        <v>292.94549999999998</v>
      </c>
      <c r="O65" s="4">
        <v>0</v>
      </c>
      <c r="P65" s="4">
        <v>292.89999999999998</v>
      </c>
      <c r="Q65" s="4">
        <v>227.1318</v>
      </c>
      <c r="R65" s="4">
        <v>0</v>
      </c>
      <c r="S65" s="4">
        <v>227.1</v>
      </c>
      <c r="T65" s="4">
        <v>41.968699999999998</v>
      </c>
      <c r="W65" s="4">
        <v>0</v>
      </c>
      <c r="X65" s="4">
        <v>0.93220000000000003</v>
      </c>
      <c r="Y65" s="4">
        <v>12.2</v>
      </c>
      <c r="Z65" s="4">
        <v>845</v>
      </c>
      <c r="AA65" s="4">
        <v>855</v>
      </c>
      <c r="AB65" s="4">
        <v>848</v>
      </c>
      <c r="AC65" s="4">
        <v>77</v>
      </c>
      <c r="AD65" s="4">
        <v>13.35</v>
      </c>
      <c r="AE65" s="4">
        <v>0.31</v>
      </c>
      <c r="AF65" s="4">
        <v>982</v>
      </c>
      <c r="AG65" s="4">
        <v>-6</v>
      </c>
      <c r="AH65" s="4">
        <v>11</v>
      </c>
      <c r="AI65" s="4">
        <v>13</v>
      </c>
      <c r="AJ65" s="4">
        <v>120</v>
      </c>
      <c r="AK65" s="4">
        <v>121</v>
      </c>
      <c r="AL65" s="4">
        <v>5</v>
      </c>
      <c r="AM65" s="4">
        <v>142</v>
      </c>
      <c r="AN65" s="4" t="s">
        <v>155</v>
      </c>
      <c r="AO65" s="4">
        <v>2</v>
      </c>
      <c r="AP65" s="5">
        <v>0.63091435185185185</v>
      </c>
      <c r="AQ65" s="4">
        <v>47.162008999999998</v>
      </c>
      <c r="AR65" s="4">
        <v>-88.484121000000002</v>
      </c>
      <c r="AS65" s="4">
        <v>314.39999999999998</v>
      </c>
      <c r="AT65" s="4">
        <v>35.700000000000003</v>
      </c>
      <c r="AU65" s="4">
        <v>12</v>
      </c>
      <c r="AV65" s="4">
        <v>12</v>
      </c>
      <c r="AW65" s="4" t="s">
        <v>404</v>
      </c>
      <c r="AX65" s="4">
        <v>1.094206</v>
      </c>
      <c r="AY65" s="4">
        <v>1.594206</v>
      </c>
      <c r="AZ65" s="4">
        <v>1.991309</v>
      </c>
      <c r="BA65" s="4">
        <v>11.154</v>
      </c>
      <c r="BB65" s="4">
        <v>11.86</v>
      </c>
      <c r="BC65" s="4">
        <v>1.06</v>
      </c>
      <c r="BD65" s="4">
        <v>16.731999999999999</v>
      </c>
      <c r="BE65" s="4">
        <v>2415.933</v>
      </c>
      <c r="BF65" s="4">
        <v>1.516</v>
      </c>
      <c r="BG65" s="4">
        <v>6.0629999999999997</v>
      </c>
      <c r="BH65" s="4">
        <v>0</v>
      </c>
      <c r="BI65" s="4">
        <v>6.0629999999999997</v>
      </c>
      <c r="BJ65" s="4">
        <v>4.7009999999999996</v>
      </c>
      <c r="BK65" s="4">
        <v>0</v>
      </c>
      <c r="BL65" s="4">
        <v>4.7009999999999996</v>
      </c>
      <c r="BM65" s="4">
        <v>0.34389999999999998</v>
      </c>
      <c r="BQ65" s="4">
        <v>133.96</v>
      </c>
      <c r="BR65" s="4">
        <v>0.44318600000000002</v>
      </c>
      <c r="BS65" s="4">
        <v>-5</v>
      </c>
      <c r="BT65" s="4">
        <v>0.228968</v>
      </c>
      <c r="BU65" s="4">
        <v>10.830358</v>
      </c>
      <c r="BV65" s="4">
        <v>4.6251540000000002</v>
      </c>
      <c r="BW65" s="4">
        <f t="shared" si="9"/>
        <v>2.8613805835999999</v>
      </c>
      <c r="BY65" s="4">
        <f t="shared" si="10"/>
        <v>20194.470611120007</v>
      </c>
      <c r="BZ65" s="4">
        <f t="shared" si="11"/>
        <v>12.672047381470403</v>
      </c>
      <c r="CA65" s="4">
        <f t="shared" si="12"/>
        <v>39.295049300984402</v>
      </c>
      <c r="CB65" s="4">
        <f t="shared" si="13"/>
        <v>2.8746154976831604</v>
      </c>
    </row>
    <row r="66" spans="1:80" x14ac:dyDescent="0.25">
      <c r="A66" s="2">
        <v>42803</v>
      </c>
      <c r="B66" s="3">
        <v>0.42222018518518517</v>
      </c>
      <c r="C66" s="4">
        <v>14.292</v>
      </c>
      <c r="D66" s="4">
        <v>0.1007</v>
      </c>
      <c r="E66" s="4">
        <v>1007.4</v>
      </c>
      <c r="F66" s="4">
        <v>335.9</v>
      </c>
      <c r="G66" s="4">
        <v>-1.8</v>
      </c>
      <c r="H66" s="4">
        <v>41.7</v>
      </c>
      <c r="J66" s="4">
        <v>0.94</v>
      </c>
      <c r="K66" s="4">
        <v>0.85560000000000003</v>
      </c>
      <c r="L66" s="4">
        <v>12.228400000000001</v>
      </c>
      <c r="M66" s="4">
        <v>8.6199999999999999E-2</v>
      </c>
      <c r="N66" s="4">
        <v>287.43450000000001</v>
      </c>
      <c r="O66" s="4">
        <v>0</v>
      </c>
      <c r="P66" s="4">
        <v>287.39999999999998</v>
      </c>
      <c r="Q66" s="4">
        <v>222.85890000000001</v>
      </c>
      <c r="R66" s="4">
        <v>0</v>
      </c>
      <c r="S66" s="4">
        <v>222.9</v>
      </c>
      <c r="T66" s="4">
        <v>41.745199999999997</v>
      </c>
      <c r="W66" s="4">
        <v>0</v>
      </c>
      <c r="X66" s="4">
        <v>0.80220000000000002</v>
      </c>
      <c r="Y66" s="4">
        <v>12.3</v>
      </c>
      <c r="Z66" s="4">
        <v>844</v>
      </c>
      <c r="AA66" s="4">
        <v>854</v>
      </c>
      <c r="AB66" s="4">
        <v>846</v>
      </c>
      <c r="AC66" s="4">
        <v>77</v>
      </c>
      <c r="AD66" s="4">
        <v>13.35</v>
      </c>
      <c r="AE66" s="4">
        <v>0.31</v>
      </c>
      <c r="AF66" s="4">
        <v>982</v>
      </c>
      <c r="AG66" s="4">
        <v>-6</v>
      </c>
      <c r="AH66" s="4">
        <v>11</v>
      </c>
      <c r="AI66" s="4">
        <v>13</v>
      </c>
      <c r="AJ66" s="4">
        <v>120</v>
      </c>
      <c r="AK66" s="4">
        <v>121.8</v>
      </c>
      <c r="AL66" s="4">
        <v>5.0999999999999996</v>
      </c>
      <c r="AM66" s="4">
        <v>142</v>
      </c>
      <c r="AN66" s="4" t="s">
        <v>155</v>
      </c>
      <c r="AO66" s="4">
        <v>2</v>
      </c>
      <c r="AP66" s="5">
        <v>0.63092592592592589</v>
      </c>
      <c r="AQ66" s="4">
        <v>47.162154000000001</v>
      </c>
      <c r="AR66" s="4">
        <v>-88.484164000000007</v>
      </c>
      <c r="AS66" s="4">
        <v>314.89999999999998</v>
      </c>
      <c r="AT66" s="4">
        <v>36</v>
      </c>
      <c r="AU66" s="4">
        <v>12</v>
      </c>
      <c r="AV66" s="4">
        <v>12</v>
      </c>
      <c r="AW66" s="4" t="s">
        <v>404</v>
      </c>
      <c r="AX66" s="4">
        <v>0.90599399999999997</v>
      </c>
      <c r="AY66" s="4">
        <v>1.5029969999999999</v>
      </c>
      <c r="AZ66" s="4">
        <v>1.7089909999999999</v>
      </c>
      <c r="BA66" s="4">
        <v>11.154</v>
      </c>
      <c r="BB66" s="4">
        <v>11.77</v>
      </c>
      <c r="BC66" s="4">
        <v>1.05</v>
      </c>
      <c r="BD66" s="4">
        <v>16.878</v>
      </c>
      <c r="BE66" s="4">
        <v>2401.346</v>
      </c>
      <c r="BF66" s="4">
        <v>10.773</v>
      </c>
      <c r="BG66" s="4">
        <v>5.9109999999999996</v>
      </c>
      <c r="BH66" s="4">
        <v>0</v>
      </c>
      <c r="BI66" s="4">
        <v>5.9109999999999996</v>
      </c>
      <c r="BJ66" s="4">
        <v>4.5830000000000002</v>
      </c>
      <c r="BK66" s="4">
        <v>0</v>
      </c>
      <c r="BL66" s="4">
        <v>4.5830000000000002</v>
      </c>
      <c r="BM66" s="4">
        <v>0.33989999999999998</v>
      </c>
      <c r="BQ66" s="4">
        <v>114.542</v>
      </c>
      <c r="BR66" s="4">
        <v>0.49968600000000002</v>
      </c>
      <c r="BS66" s="4">
        <v>-5</v>
      </c>
      <c r="BT66" s="4">
        <v>0.23027400000000001</v>
      </c>
      <c r="BU66" s="4">
        <v>12.211077</v>
      </c>
      <c r="BV66" s="4">
        <v>4.651535</v>
      </c>
      <c r="BW66" s="4">
        <f t="shared" si="9"/>
        <v>3.2261665433999998</v>
      </c>
      <c r="BY66" s="4">
        <f t="shared" si="10"/>
        <v>22631.507538061698</v>
      </c>
      <c r="BZ66" s="4">
        <f t="shared" si="11"/>
        <v>101.5302379197078</v>
      </c>
      <c r="CA66" s="4">
        <f t="shared" si="12"/>
        <v>43.192525794673806</v>
      </c>
      <c r="CB66" s="4">
        <f t="shared" si="13"/>
        <v>3.2033906868011401</v>
      </c>
    </row>
    <row r="67" spans="1:80" x14ac:dyDescent="0.25">
      <c r="A67" s="2">
        <v>42803</v>
      </c>
      <c r="B67" s="3">
        <v>0.42223175925925926</v>
      </c>
      <c r="C67" s="4">
        <v>14.345000000000001</v>
      </c>
      <c r="D67" s="4">
        <v>0.1053</v>
      </c>
      <c r="E67" s="4">
        <v>1052.830189</v>
      </c>
      <c r="F67" s="4">
        <v>353</v>
      </c>
      <c r="G67" s="4">
        <v>-1.1000000000000001</v>
      </c>
      <c r="H67" s="4">
        <v>42.3</v>
      </c>
      <c r="J67" s="4">
        <v>0.8</v>
      </c>
      <c r="K67" s="4">
        <v>0.85509999999999997</v>
      </c>
      <c r="L67" s="4">
        <v>12.267200000000001</v>
      </c>
      <c r="M67" s="4">
        <v>0.09</v>
      </c>
      <c r="N67" s="4">
        <v>301.86410000000001</v>
      </c>
      <c r="O67" s="4">
        <v>0</v>
      </c>
      <c r="P67" s="4">
        <v>301.89999999999998</v>
      </c>
      <c r="Q67" s="4">
        <v>234.04669999999999</v>
      </c>
      <c r="R67" s="4">
        <v>0</v>
      </c>
      <c r="S67" s="4">
        <v>234</v>
      </c>
      <c r="T67" s="4">
        <v>42.277999999999999</v>
      </c>
      <c r="W67" s="4">
        <v>0</v>
      </c>
      <c r="X67" s="4">
        <v>0.68410000000000004</v>
      </c>
      <c r="Y67" s="4">
        <v>12.2</v>
      </c>
      <c r="Z67" s="4">
        <v>844</v>
      </c>
      <c r="AA67" s="4">
        <v>856</v>
      </c>
      <c r="AB67" s="4">
        <v>846</v>
      </c>
      <c r="AC67" s="4">
        <v>77</v>
      </c>
      <c r="AD67" s="4">
        <v>13.35</v>
      </c>
      <c r="AE67" s="4">
        <v>0.31</v>
      </c>
      <c r="AF67" s="4">
        <v>982</v>
      </c>
      <c r="AG67" s="4">
        <v>-6</v>
      </c>
      <c r="AH67" s="4">
        <v>11</v>
      </c>
      <c r="AI67" s="4">
        <v>13</v>
      </c>
      <c r="AJ67" s="4">
        <v>120</v>
      </c>
      <c r="AK67" s="4">
        <v>120.5</v>
      </c>
      <c r="AL67" s="4">
        <v>5.3</v>
      </c>
      <c r="AM67" s="4">
        <v>142</v>
      </c>
      <c r="AN67" s="4" t="s">
        <v>155</v>
      </c>
      <c r="AO67" s="4">
        <v>2</v>
      </c>
      <c r="AP67" s="5">
        <v>0.63093750000000004</v>
      </c>
      <c r="AQ67" s="4">
        <v>47.162306999999998</v>
      </c>
      <c r="AR67" s="4">
        <v>-88.484172999999998</v>
      </c>
      <c r="AS67" s="4">
        <v>315.10000000000002</v>
      </c>
      <c r="AT67" s="4">
        <v>37.799999999999997</v>
      </c>
      <c r="AU67" s="4">
        <v>12</v>
      </c>
      <c r="AV67" s="4">
        <v>12</v>
      </c>
      <c r="AW67" s="4" t="s">
        <v>404</v>
      </c>
      <c r="AX67" s="4">
        <v>0.9</v>
      </c>
      <c r="AY67" s="4">
        <v>1.5</v>
      </c>
      <c r="AZ67" s="4">
        <v>1.7</v>
      </c>
      <c r="BA67" s="4">
        <v>11.154</v>
      </c>
      <c r="BB67" s="4">
        <v>11.72</v>
      </c>
      <c r="BC67" s="4">
        <v>1.05</v>
      </c>
      <c r="BD67" s="4">
        <v>16.940000000000001</v>
      </c>
      <c r="BE67" s="4">
        <v>2400.6179999999999</v>
      </c>
      <c r="BF67" s="4">
        <v>11.214</v>
      </c>
      <c r="BG67" s="4">
        <v>6.1859999999999999</v>
      </c>
      <c r="BH67" s="4">
        <v>0</v>
      </c>
      <c r="BI67" s="4">
        <v>6.1859999999999999</v>
      </c>
      <c r="BJ67" s="4">
        <v>4.7960000000000003</v>
      </c>
      <c r="BK67" s="4">
        <v>0</v>
      </c>
      <c r="BL67" s="4">
        <v>4.7960000000000003</v>
      </c>
      <c r="BM67" s="4">
        <v>0.34310000000000002</v>
      </c>
      <c r="BQ67" s="4">
        <v>97.341999999999999</v>
      </c>
      <c r="BR67" s="4">
        <v>0.51815599999999995</v>
      </c>
      <c r="BS67" s="4">
        <v>-5</v>
      </c>
      <c r="BT67" s="4">
        <v>0.227214</v>
      </c>
      <c r="BU67" s="4">
        <v>12.662433999999999</v>
      </c>
      <c r="BV67" s="4">
        <v>4.5897180000000004</v>
      </c>
      <c r="BW67" s="4">
        <f t="shared" si="9"/>
        <v>3.3454150627999999</v>
      </c>
      <c r="BY67" s="4">
        <f t="shared" si="10"/>
        <v>23460.919378414823</v>
      </c>
      <c r="BZ67" s="4">
        <f t="shared" si="11"/>
        <v>109.5929256172968</v>
      </c>
      <c r="CA67" s="4">
        <f t="shared" si="12"/>
        <v>46.870668027515201</v>
      </c>
      <c r="CB67" s="4">
        <f t="shared" si="13"/>
        <v>3.35307051714772</v>
      </c>
    </row>
    <row r="68" spans="1:80" x14ac:dyDescent="0.25">
      <c r="A68" s="2">
        <v>42803</v>
      </c>
      <c r="B68" s="3">
        <v>0.4222433333333333</v>
      </c>
      <c r="C68" s="4">
        <v>14.4</v>
      </c>
      <c r="D68" s="4">
        <v>9.6299999999999997E-2</v>
      </c>
      <c r="E68" s="4">
        <v>963.06020100000001</v>
      </c>
      <c r="F68" s="4">
        <v>406.9</v>
      </c>
      <c r="G68" s="4">
        <v>-1.9</v>
      </c>
      <c r="H68" s="4">
        <v>45.1</v>
      </c>
      <c r="J68" s="4">
        <v>0.7</v>
      </c>
      <c r="K68" s="4">
        <v>0.85470000000000002</v>
      </c>
      <c r="L68" s="4">
        <v>12.3081</v>
      </c>
      <c r="M68" s="4">
        <v>8.2299999999999998E-2</v>
      </c>
      <c r="N68" s="4">
        <v>347.80549999999999</v>
      </c>
      <c r="O68" s="4">
        <v>0</v>
      </c>
      <c r="P68" s="4">
        <v>347.8</v>
      </c>
      <c r="Q68" s="4">
        <v>269.66680000000002</v>
      </c>
      <c r="R68" s="4">
        <v>0</v>
      </c>
      <c r="S68" s="4">
        <v>269.7</v>
      </c>
      <c r="T68" s="4">
        <v>45.149500000000003</v>
      </c>
      <c r="W68" s="4">
        <v>0</v>
      </c>
      <c r="X68" s="4">
        <v>0.59830000000000005</v>
      </c>
      <c r="Y68" s="4">
        <v>12.3</v>
      </c>
      <c r="Z68" s="4">
        <v>845</v>
      </c>
      <c r="AA68" s="4">
        <v>857</v>
      </c>
      <c r="AB68" s="4">
        <v>847</v>
      </c>
      <c r="AC68" s="4">
        <v>77</v>
      </c>
      <c r="AD68" s="4">
        <v>13.35</v>
      </c>
      <c r="AE68" s="4">
        <v>0.31</v>
      </c>
      <c r="AF68" s="4">
        <v>982</v>
      </c>
      <c r="AG68" s="4">
        <v>-6</v>
      </c>
      <c r="AH68" s="4">
        <v>11</v>
      </c>
      <c r="AI68" s="4">
        <v>13</v>
      </c>
      <c r="AJ68" s="4">
        <v>120</v>
      </c>
      <c r="AK68" s="4">
        <v>119.2</v>
      </c>
      <c r="AL68" s="4">
        <v>5.2</v>
      </c>
      <c r="AM68" s="4">
        <v>142</v>
      </c>
      <c r="AN68" s="4" t="s">
        <v>155</v>
      </c>
      <c r="AO68" s="4">
        <v>2</v>
      </c>
      <c r="AP68" s="5">
        <v>0.63094907407407408</v>
      </c>
      <c r="AQ68" s="4">
        <v>47.162467999999997</v>
      </c>
      <c r="AR68" s="4">
        <v>-88.484143000000003</v>
      </c>
      <c r="AS68" s="4">
        <v>315.8</v>
      </c>
      <c r="AT68" s="4">
        <v>39</v>
      </c>
      <c r="AU68" s="4">
        <v>12</v>
      </c>
      <c r="AV68" s="4">
        <v>12</v>
      </c>
      <c r="AW68" s="4" t="s">
        <v>404</v>
      </c>
      <c r="AX68" s="4">
        <v>0.9</v>
      </c>
      <c r="AY68" s="4">
        <v>1.5</v>
      </c>
      <c r="AZ68" s="4">
        <v>1.7968029999999999</v>
      </c>
      <c r="BA68" s="4">
        <v>11.154</v>
      </c>
      <c r="BB68" s="4">
        <v>11.69</v>
      </c>
      <c r="BC68" s="4">
        <v>1.05</v>
      </c>
      <c r="BD68" s="4">
        <v>16.995999999999999</v>
      </c>
      <c r="BE68" s="4">
        <v>2402.0970000000002</v>
      </c>
      <c r="BF68" s="4">
        <v>10.225</v>
      </c>
      <c r="BG68" s="4">
        <v>7.1079999999999997</v>
      </c>
      <c r="BH68" s="4">
        <v>0</v>
      </c>
      <c r="BI68" s="4">
        <v>7.1079999999999997</v>
      </c>
      <c r="BJ68" s="4">
        <v>5.5110000000000001</v>
      </c>
      <c r="BK68" s="4">
        <v>0</v>
      </c>
      <c r="BL68" s="4">
        <v>5.5110000000000001</v>
      </c>
      <c r="BM68" s="4">
        <v>0.3654</v>
      </c>
      <c r="BQ68" s="4">
        <v>84.903000000000006</v>
      </c>
      <c r="BR68" s="4">
        <v>0.49075200000000002</v>
      </c>
      <c r="BS68" s="4">
        <v>-5</v>
      </c>
      <c r="BT68" s="4">
        <v>0.22448399999999999</v>
      </c>
      <c r="BU68" s="4">
        <v>11.992746</v>
      </c>
      <c r="BV68" s="4">
        <v>4.5345870000000001</v>
      </c>
      <c r="BW68" s="4">
        <f t="shared" si="9"/>
        <v>3.1684834932000001</v>
      </c>
      <c r="BY68" s="4">
        <f t="shared" si="10"/>
        <v>22233.813105577796</v>
      </c>
      <c r="BZ68" s="4">
        <f t="shared" si="11"/>
        <v>94.642613934630006</v>
      </c>
      <c r="CA68" s="4">
        <f t="shared" si="12"/>
        <v>51.00982351039081</v>
      </c>
      <c r="CB68" s="4">
        <f t="shared" si="13"/>
        <v>3.3821428979671202</v>
      </c>
    </row>
    <row r="69" spans="1:80" x14ac:dyDescent="0.25">
      <c r="A69" s="2">
        <v>42803</v>
      </c>
      <c r="B69" s="3">
        <v>0.4222549074074074</v>
      </c>
      <c r="C69" s="4">
        <v>14.385999999999999</v>
      </c>
      <c r="D69" s="4">
        <v>6.6100000000000006E-2</v>
      </c>
      <c r="E69" s="4">
        <v>661.43780300000003</v>
      </c>
      <c r="F69" s="4">
        <v>426.5</v>
      </c>
      <c r="G69" s="4">
        <v>7.7</v>
      </c>
      <c r="H69" s="4">
        <v>45.5</v>
      </c>
      <c r="J69" s="4">
        <v>0.6</v>
      </c>
      <c r="K69" s="4">
        <v>0.85509999999999997</v>
      </c>
      <c r="L69" s="4">
        <v>12.301399999999999</v>
      </c>
      <c r="M69" s="4">
        <v>5.6599999999999998E-2</v>
      </c>
      <c r="N69" s="4">
        <v>364.67419999999998</v>
      </c>
      <c r="O69" s="4">
        <v>6.5926999999999998</v>
      </c>
      <c r="P69" s="4">
        <v>371.3</v>
      </c>
      <c r="Q69" s="4">
        <v>282.75650000000002</v>
      </c>
      <c r="R69" s="4">
        <v>5.1117999999999997</v>
      </c>
      <c r="S69" s="4">
        <v>287.89999999999998</v>
      </c>
      <c r="T69" s="4">
        <v>45.509799999999998</v>
      </c>
      <c r="W69" s="4">
        <v>0</v>
      </c>
      <c r="X69" s="4">
        <v>0.5131</v>
      </c>
      <c r="Y69" s="4">
        <v>12.1</v>
      </c>
      <c r="Z69" s="4">
        <v>847</v>
      </c>
      <c r="AA69" s="4">
        <v>859</v>
      </c>
      <c r="AB69" s="4">
        <v>849</v>
      </c>
      <c r="AC69" s="4">
        <v>77</v>
      </c>
      <c r="AD69" s="4">
        <v>13.36</v>
      </c>
      <c r="AE69" s="4">
        <v>0.31</v>
      </c>
      <c r="AF69" s="4">
        <v>981</v>
      </c>
      <c r="AG69" s="4">
        <v>-6</v>
      </c>
      <c r="AH69" s="4">
        <v>11</v>
      </c>
      <c r="AI69" s="4">
        <v>13</v>
      </c>
      <c r="AJ69" s="4">
        <v>120</v>
      </c>
      <c r="AK69" s="4">
        <v>119</v>
      </c>
      <c r="AL69" s="4">
        <v>5</v>
      </c>
      <c r="AM69" s="4">
        <v>142</v>
      </c>
      <c r="AN69" s="4" t="s">
        <v>155</v>
      </c>
      <c r="AO69" s="4">
        <v>2</v>
      </c>
      <c r="AP69" s="5">
        <v>0.63096064814814812</v>
      </c>
      <c r="AQ69" s="4">
        <v>47.162643000000003</v>
      </c>
      <c r="AR69" s="4">
        <v>-88.484121999999999</v>
      </c>
      <c r="AS69" s="4">
        <v>316.2</v>
      </c>
      <c r="AT69" s="4">
        <v>41</v>
      </c>
      <c r="AU69" s="4">
        <v>12</v>
      </c>
      <c r="AV69" s="4">
        <v>11</v>
      </c>
      <c r="AW69" s="4" t="s">
        <v>416</v>
      </c>
      <c r="AX69" s="4">
        <v>0.99777800000000005</v>
      </c>
      <c r="AY69" s="4">
        <v>1.5977779999999999</v>
      </c>
      <c r="AZ69" s="4">
        <v>1.897778</v>
      </c>
      <c r="BA69" s="4">
        <v>11.154</v>
      </c>
      <c r="BB69" s="4">
        <v>11.73</v>
      </c>
      <c r="BC69" s="4">
        <v>1.05</v>
      </c>
      <c r="BD69" s="4">
        <v>16.943999999999999</v>
      </c>
      <c r="BE69" s="4">
        <v>2407.107</v>
      </c>
      <c r="BF69" s="4">
        <v>7.0439999999999996</v>
      </c>
      <c r="BG69" s="4">
        <v>7.4729999999999999</v>
      </c>
      <c r="BH69" s="4">
        <v>0.13500000000000001</v>
      </c>
      <c r="BI69" s="4">
        <v>7.6079999999999997</v>
      </c>
      <c r="BJ69" s="4">
        <v>5.7939999999999996</v>
      </c>
      <c r="BK69" s="4">
        <v>0.105</v>
      </c>
      <c r="BL69" s="4">
        <v>5.899</v>
      </c>
      <c r="BM69" s="4">
        <v>0.36930000000000002</v>
      </c>
      <c r="BQ69" s="4">
        <v>72.998000000000005</v>
      </c>
      <c r="BR69" s="4">
        <v>0.49058000000000002</v>
      </c>
      <c r="BS69" s="4">
        <v>-5</v>
      </c>
      <c r="BT69" s="4">
        <v>0.218694</v>
      </c>
      <c r="BU69" s="4">
        <v>11.988549000000001</v>
      </c>
      <c r="BV69" s="4">
        <v>4.4176190000000002</v>
      </c>
      <c r="BW69" s="4">
        <f t="shared" si="9"/>
        <v>3.1673746458000003</v>
      </c>
      <c r="BY69" s="4">
        <f t="shared" si="10"/>
        <v>22272.388464054049</v>
      </c>
      <c r="BZ69" s="4">
        <f t="shared" si="11"/>
        <v>65.176456360600795</v>
      </c>
      <c r="CA69" s="4">
        <f t="shared" si="12"/>
        <v>53.6105037128508</v>
      </c>
      <c r="CB69" s="4">
        <f t="shared" si="13"/>
        <v>3.4170450502512604</v>
      </c>
    </row>
    <row r="70" spans="1:80" x14ac:dyDescent="0.25">
      <c r="A70" s="2">
        <v>42803</v>
      </c>
      <c r="B70" s="3">
        <v>0.42226648148148144</v>
      </c>
      <c r="C70" s="4">
        <v>14.154999999999999</v>
      </c>
      <c r="D70" s="4">
        <v>2.23E-2</v>
      </c>
      <c r="E70" s="4">
        <v>222.98084900000001</v>
      </c>
      <c r="F70" s="4">
        <v>434.7</v>
      </c>
      <c r="G70" s="4">
        <v>6.3</v>
      </c>
      <c r="H70" s="4">
        <v>36.200000000000003</v>
      </c>
      <c r="J70" s="4">
        <v>0.54</v>
      </c>
      <c r="K70" s="4">
        <v>0.85760000000000003</v>
      </c>
      <c r="L70" s="4">
        <v>12.139799999999999</v>
      </c>
      <c r="M70" s="4">
        <v>1.9099999999999999E-2</v>
      </c>
      <c r="N70" s="4">
        <v>372.84629999999999</v>
      </c>
      <c r="O70" s="4">
        <v>5.4179000000000004</v>
      </c>
      <c r="P70" s="4">
        <v>378.3</v>
      </c>
      <c r="Q70" s="4">
        <v>289.09629999999999</v>
      </c>
      <c r="R70" s="4">
        <v>4.2008999999999999</v>
      </c>
      <c r="S70" s="4">
        <v>293.3</v>
      </c>
      <c r="T70" s="4">
        <v>36.159999999999997</v>
      </c>
      <c r="W70" s="4">
        <v>0</v>
      </c>
      <c r="X70" s="4">
        <v>0.46160000000000001</v>
      </c>
      <c r="Y70" s="4">
        <v>11.8</v>
      </c>
      <c r="Z70" s="4">
        <v>848</v>
      </c>
      <c r="AA70" s="4">
        <v>858</v>
      </c>
      <c r="AB70" s="4">
        <v>849</v>
      </c>
      <c r="AC70" s="4">
        <v>77</v>
      </c>
      <c r="AD70" s="4">
        <v>13.36</v>
      </c>
      <c r="AE70" s="4">
        <v>0.31</v>
      </c>
      <c r="AF70" s="4">
        <v>981</v>
      </c>
      <c r="AG70" s="4">
        <v>-6</v>
      </c>
      <c r="AH70" s="4">
        <v>10.242000000000001</v>
      </c>
      <c r="AI70" s="4">
        <v>13</v>
      </c>
      <c r="AJ70" s="4">
        <v>120</v>
      </c>
      <c r="AK70" s="4">
        <v>118.2</v>
      </c>
      <c r="AL70" s="4">
        <v>5</v>
      </c>
      <c r="AM70" s="4">
        <v>142</v>
      </c>
      <c r="AN70" s="4" t="s">
        <v>155</v>
      </c>
      <c r="AO70" s="4">
        <v>2</v>
      </c>
      <c r="AP70" s="5">
        <v>0.63097222222222216</v>
      </c>
      <c r="AQ70" s="4">
        <v>47.162813</v>
      </c>
      <c r="AR70" s="4">
        <v>-88.484116999999998</v>
      </c>
      <c r="AS70" s="4">
        <v>316.60000000000002</v>
      </c>
      <c r="AT70" s="4">
        <v>42</v>
      </c>
      <c r="AU70" s="4">
        <v>12</v>
      </c>
      <c r="AV70" s="4">
        <v>11</v>
      </c>
      <c r="AW70" s="4" t="s">
        <v>416</v>
      </c>
      <c r="AX70" s="4">
        <v>0.90229800000000004</v>
      </c>
      <c r="AY70" s="4">
        <v>1.404595</v>
      </c>
      <c r="AZ70" s="4">
        <v>1.7045950000000001</v>
      </c>
      <c r="BA70" s="4">
        <v>11.154</v>
      </c>
      <c r="BB70" s="4">
        <v>11.94</v>
      </c>
      <c r="BC70" s="4">
        <v>1.07</v>
      </c>
      <c r="BD70" s="4">
        <v>16.603000000000002</v>
      </c>
      <c r="BE70" s="4">
        <v>2414.672</v>
      </c>
      <c r="BF70" s="4">
        <v>2.4209999999999998</v>
      </c>
      <c r="BG70" s="4">
        <v>7.766</v>
      </c>
      <c r="BH70" s="4">
        <v>0.113</v>
      </c>
      <c r="BI70" s="4">
        <v>7.8789999999999996</v>
      </c>
      <c r="BJ70" s="4">
        <v>6.0220000000000002</v>
      </c>
      <c r="BK70" s="4">
        <v>8.7999999999999995E-2</v>
      </c>
      <c r="BL70" s="4">
        <v>6.109</v>
      </c>
      <c r="BM70" s="4">
        <v>0.29820000000000002</v>
      </c>
      <c r="BQ70" s="4">
        <v>66.760999999999996</v>
      </c>
      <c r="BR70" s="4">
        <v>0.53772200000000003</v>
      </c>
      <c r="BS70" s="4">
        <v>-5</v>
      </c>
      <c r="BT70" s="4">
        <v>0.212452</v>
      </c>
      <c r="BU70" s="4">
        <v>13.140580999999999</v>
      </c>
      <c r="BV70" s="4">
        <v>4.2915299999999998</v>
      </c>
      <c r="BW70" s="4">
        <f t="shared" si="9"/>
        <v>3.4717415001999998</v>
      </c>
      <c r="BY70" s="4">
        <f t="shared" si="10"/>
        <v>24489.362960820617</v>
      </c>
      <c r="BZ70" s="4">
        <f t="shared" si="11"/>
        <v>24.553540906651797</v>
      </c>
      <c r="CA70" s="4">
        <f t="shared" si="12"/>
        <v>61.074524303947598</v>
      </c>
      <c r="CB70" s="4">
        <f t="shared" si="13"/>
        <v>3.0243147039915601</v>
      </c>
    </row>
    <row r="71" spans="1:80" x14ac:dyDescent="0.25">
      <c r="A71" s="2">
        <v>42803</v>
      </c>
      <c r="B71" s="3">
        <v>0.42227805555555559</v>
      </c>
      <c r="C71" s="4">
        <v>14.12</v>
      </c>
      <c r="D71" s="4">
        <v>7.7999999999999996E-3</v>
      </c>
      <c r="E71" s="4">
        <v>78.467943000000005</v>
      </c>
      <c r="F71" s="4">
        <v>462.6</v>
      </c>
      <c r="G71" s="4">
        <v>6.3</v>
      </c>
      <c r="H71" s="4">
        <v>36.799999999999997</v>
      </c>
      <c r="J71" s="4">
        <v>0.5</v>
      </c>
      <c r="K71" s="4">
        <v>0.85809999999999997</v>
      </c>
      <c r="L71" s="4">
        <v>12.116099999999999</v>
      </c>
      <c r="M71" s="4">
        <v>6.7000000000000002E-3</v>
      </c>
      <c r="N71" s="4">
        <v>396.98430000000002</v>
      </c>
      <c r="O71" s="4">
        <v>5.4058999999999999</v>
      </c>
      <c r="P71" s="4">
        <v>402.4</v>
      </c>
      <c r="Q71" s="4">
        <v>307.81229999999999</v>
      </c>
      <c r="R71" s="4">
        <v>4.1916000000000002</v>
      </c>
      <c r="S71" s="4">
        <v>312</v>
      </c>
      <c r="T71" s="4">
        <v>36.826999999999998</v>
      </c>
      <c r="W71" s="4">
        <v>0</v>
      </c>
      <c r="X71" s="4">
        <v>0.42899999999999999</v>
      </c>
      <c r="Y71" s="4">
        <v>11.8</v>
      </c>
      <c r="Z71" s="4">
        <v>848</v>
      </c>
      <c r="AA71" s="4">
        <v>859</v>
      </c>
      <c r="AB71" s="4">
        <v>849</v>
      </c>
      <c r="AC71" s="4">
        <v>77</v>
      </c>
      <c r="AD71" s="4">
        <v>13.36</v>
      </c>
      <c r="AE71" s="4">
        <v>0.31</v>
      </c>
      <c r="AF71" s="4">
        <v>981</v>
      </c>
      <c r="AG71" s="4">
        <v>-6</v>
      </c>
      <c r="AH71" s="4">
        <v>10</v>
      </c>
      <c r="AI71" s="4">
        <v>13</v>
      </c>
      <c r="AJ71" s="4">
        <v>119.2</v>
      </c>
      <c r="AK71" s="4">
        <v>118</v>
      </c>
      <c r="AL71" s="4">
        <v>5</v>
      </c>
      <c r="AM71" s="4">
        <v>142</v>
      </c>
      <c r="AN71" s="4" t="s">
        <v>155</v>
      </c>
      <c r="AO71" s="4">
        <v>2</v>
      </c>
      <c r="AP71" s="5">
        <v>0.63098379629629631</v>
      </c>
      <c r="AQ71" s="4">
        <v>47.162984000000002</v>
      </c>
      <c r="AR71" s="4">
        <v>-88.484156999999996</v>
      </c>
      <c r="AS71" s="4">
        <v>316.89999999999998</v>
      </c>
      <c r="AT71" s="4">
        <v>42.6</v>
      </c>
      <c r="AU71" s="4">
        <v>12</v>
      </c>
      <c r="AV71" s="4">
        <v>11</v>
      </c>
      <c r="AW71" s="4" t="s">
        <v>416</v>
      </c>
      <c r="AX71" s="4">
        <v>0.99760199999999999</v>
      </c>
      <c r="AY71" s="4">
        <v>1.00959</v>
      </c>
      <c r="AZ71" s="4">
        <v>1.7</v>
      </c>
      <c r="BA71" s="4">
        <v>11.154</v>
      </c>
      <c r="BB71" s="4">
        <v>11.98</v>
      </c>
      <c r="BC71" s="4">
        <v>1.07</v>
      </c>
      <c r="BD71" s="4">
        <v>16.54</v>
      </c>
      <c r="BE71" s="4">
        <v>2417.1410000000001</v>
      </c>
      <c r="BF71" s="4">
        <v>0.85499999999999998</v>
      </c>
      <c r="BG71" s="4">
        <v>8.2940000000000005</v>
      </c>
      <c r="BH71" s="4">
        <v>0.113</v>
      </c>
      <c r="BI71" s="4">
        <v>8.407</v>
      </c>
      <c r="BJ71" s="4">
        <v>6.431</v>
      </c>
      <c r="BK71" s="4">
        <v>8.7999999999999995E-2</v>
      </c>
      <c r="BL71" s="4">
        <v>6.5179999999999998</v>
      </c>
      <c r="BM71" s="4">
        <v>0.30459999999999998</v>
      </c>
      <c r="BQ71" s="4">
        <v>62.234999999999999</v>
      </c>
      <c r="BR71" s="4">
        <v>0.56716</v>
      </c>
      <c r="BS71" s="4">
        <v>-5</v>
      </c>
      <c r="BT71" s="4">
        <v>0.211758</v>
      </c>
      <c r="BU71" s="4">
        <v>13.859973</v>
      </c>
      <c r="BV71" s="4">
        <v>4.2775119999999998</v>
      </c>
      <c r="BW71" s="4">
        <f t="shared" si="9"/>
        <v>3.6618048665999998</v>
      </c>
      <c r="BY71" s="4">
        <f t="shared" si="10"/>
        <v>25856.464644033556</v>
      </c>
      <c r="BZ71" s="4">
        <f t="shared" si="11"/>
        <v>9.1460437229970015</v>
      </c>
      <c r="CA71" s="4">
        <f t="shared" si="12"/>
        <v>68.793224774963406</v>
      </c>
      <c r="CB71" s="4">
        <f t="shared" si="13"/>
        <v>3.2583449333624399</v>
      </c>
    </row>
    <row r="72" spans="1:80" x14ac:dyDescent="0.25">
      <c r="A72" s="2">
        <v>42803</v>
      </c>
      <c r="B72" s="3">
        <v>0.42228962962962963</v>
      </c>
      <c r="C72" s="4">
        <v>13.794</v>
      </c>
      <c r="D72" s="4">
        <v>4.4999999999999997E-3</v>
      </c>
      <c r="E72" s="4">
        <v>45.162365000000001</v>
      </c>
      <c r="F72" s="4">
        <v>496.2</v>
      </c>
      <c r="G72" s="4">
        <v>-7.2</v>
      </c>
      <c r="H72" s="4">
        <v>31.1</v>
      </c>
      <c r="J72" s="4">
        <v>0.5</v>
      </c>
      <c r="K72" s="4">
        <v>0.8609</v>
      </c>
      <c r="L72" s="4">
        <v>11.876099999999999</v>
      </c>
      <c r="M72" s="4">
        <v>3.8999999999999998E-3</v>
      </c>
      <c r="N72" s="4">
        <v>427.19459999999998</v>
      </c>
      <c r="O72" s="4">
        <v>0</v>
      </c>
      <c r="P72" s="4">
        <v>427.2</v>
      </c>
      <c r="Q72" s="4">
        <v>331.23669999999998</v>
      </c>
      <c r="R72" s="4">
        <v>0</v>
      </c>
      <c r="S72" s="4">
        <v>331.2</v>
      </c>
      <c r="T72" s="4">
        <v>31.059699999999999</v>
      </c>
      <c r="W72" s="4">
        <v>0</v>
      </c>
      <c r="X72" s="4">
        <v>0.43049999999999999</v>
      </c>
      <c r="Y72" s="4">
        <v>11.7</v>
      </c>
      <c r="Z72" s="4">
        <v>848</v>
      </c>
      <c r="AA72" s="4">
        <v>857</v>
      </c>
      <c r="AB72" s="4">
        <v>848</v>
      </c>
      <c r="AC72" s="4">
        <v>77</v>
      </c>
      <c r="AD72" s="4">
        <v>13.36</v>
      </c>
      <c r="AE72" s="4">
        <v>0.31</v>
      </c>
      <c r="AF72" s="4">
        <v>981</v>
      </c>
      <c r="AG72" s="4">
        <v>-6</v>
      </c>
      <c r="AH72" s="4">
        <v>10</v>
      </c>
      <c r="AI72" s="4">
        <v>13</v>
      </c>
      <c r="AJ72" s="4">
        <v>119</v>
      </c>
      <c r="AK72" s="4">
        <v>118.8</v>
      </c>
      <c r="AL72" s="4">
        <v>4.7</v>
      </c>
      <c r="AM72" s="4">
        <v>142</v>
      </c>
      <c r="AN72" s="4" t="s">
        <v>155</v>
      </c>
      <c r="AO72" s="4">
        <v>2</v>
      </c>
      <c r="AP72" s="5">
        <v>0.63099537037037035</v>
      </c>
      <c r="AQ72" s="4">
        <v>47.163153999999999</v>
      </c>
      <c r="AR72" s="4">
        <v>-88.484243000000006</v>
      </c>
      <c r="AS72" s="4">
        <v>317.5</v>
      </c>
      <c r="AT72" s="4">
        <v>43</v>
      </c>
      <c r="AU72" s="4">
        <v>12</v>
      </c>
      <c r="AV72" s="4">
        <v>11</v>
      </c>
      <c r="AW72" s="4" t="s">
        <v>416</v>
      </c>
      <c r="AX72" s="4">
        <v>1.1950050000000001</v>
      </c>
      <c r="AY72" s="4">
        <v>1.1950050000000001</v>
      </c>
      <c r="AZ72" s="4">
        <v>1.992507</v>
      </c>
      <c r="BA72" s="4">
        <v>11.154</v>
      </c>
      <c r="BB72" s="4">
        <v>12.25</v>
      </c>
      <c r="BC72" s="4">
        <v>1.1000000000000001</v>
      </c>
      <c r="BD72" s="4">
        <v>16.151</v>
      </c>
      <c r="BE72" s="4">
        <v>2417.9589999999998</v>
      </c>
      <c r="BF72" s="4">
        <v>0.504</v>
      </c>
      <c r="BG72" s="4">
        <v>9.1080000000000005</v>
      </c>
      <c r="BH72" s="4">
        <v>0</v>
      </c>
      <c r="BI72" s="4">
        <v>9.1080000000000005</v>
      </c>
      <c r="BJ72" s="4">
        <v>7.0620000000000003</v>
      </c>
      <c r="BK72" s="4">
        <v>0</v>
      </c>
      <c r="BL72" s="4">
        <v>7.0620000000000003</v>
      </c>
      <c r="BM72" s="4">
        <v>0.26219999999999999</v>
      </c>
      <c r="BQ72" s="4">
        <v>63.726999999999997</v>
      </c>
      <c r="BR72" s="4">
        <v>0.62581799999999999</v>
      </c>
      <c r="BS72" s="4">
        <v>-5</v>
      </c>
      <c r="BT72" s="4">
        <v>0.20821000000000001</v>
      </c>
      <c r="BU72" s="4">
        <v>15.293428</v>
      </c>
      <c r="BV72" s="4">
        <v>4.2058419999999996</v>
      </c>
      <c r="BW72" s="4">
        <f t="shared" si="9"/>
        <v>4.0405236776000004</v>
      </c>
      <c r="BY72" s="4">
        <f t="shared" si="10"/>
        <v>28540.301029930251</v>
      </c>
      <c r="BZ72" s="4">
        <f t="shared" si="11"/>
        <v>5.9489477361216005</v>
      </c>
      <c r="CA72" s="4">
        <f t="shared" si="12"/>
        <v>83.356089112084803</v>
      </c>
      <c r="CB72" s="4">
        <f t="shared" si="13"/>
        <v>3.0948692389108805</v>
      </c>
    </row>
    <row r="73" spans="1:80" x14ac:dyDescent="0.25">
      <c r="A73" s="2">
        <v>42803</v>
      </c>
      <c r="B73" s="3">
        <v>0.42230120370370372</v>
      </c>
      <c r="C73" s="4">
        <v>13.629</v>
      </c>
      <c r="D73" s="4">
        <v>4.0000000000000001E-3</v>
      </c>
      <c r="E73" s="4">
        <v>40</v>
      </c>
      <c r="F73" s="4">
        <v>524.79999999999995</v>
      </c>
      <c r="G73" s="4">
        <v>-7.9</v>
      </c>
      <c r="H73" s="4">
        <v>24.4</v>
      </c>
      <c r="J73" s="4">
        <v>0.5</v>
      </c>
      <c r="K73" s="4">
        <v>0.86250000000000004</v>
      </c>
      <c r="L73" s="4">
        <v>11.7544</v>
      </c>
      <c r="M73" s="4">
        <v>3.3999999999999998E-3</v>
      </c>
      <c r="N73" s="4">
        <v>452.62729999999999</v>
      </c>
      <c r="O73" s="4">
        <v>0</v>
      </c>
      <c r="P73" s="4">
        <v>452.6</v>
      </c>
      <c r="Q73" s="4">
        <v>350.95659999999998</v>
      </c>
      <c r="R73" s="4">
        <v>0</v>
      </c>
      <c r="S73" s="4">
        <v>351</v>
      </c>
      <c r="T73" s="4">
        <v>24.42</v>
      </c>
      <c r="W73" s="4">
        <v>0</v>
      </c>
      <c r="X73" s="4">
        <v>0.43120000000000003</v>
      </c>
      <c r="Y73" s="4">
        <v>11.8</v>
      </c>
      <c r="Z73" s="4">
        <v>847</v>
      </c>
      <c r="AA73" s="4">
        <v>857</v>
      </c>
      <c r="AB73" s="4">
        <v>847</v>
      </c>
      <c r="AC73" s="4">
        <v>77</v>
      </c>
      <c r="AD73" s="4">
        <v>13.36</v>
      </c>
      <c r="AE73" s="4">
        <v>0.31</v>
      </c>
      <c r="AF73" s="4">
        <v>981</v>
      </c>
      <c r="AG73" s="4">
        <v>-6</v>
      </c>
      <c r="AH73" s="4">
        <v>10</v>
      </c>
      <c r="AI73" s="4">
        <v>13</v>
      </c>
      <c r="AJ73" s="4">
        <v>119</v>
      </c>
      <c r="AK73" s="4">
        <v>118.2</v>
      </c>
      <c r="AL73" s="4">
        <v>4.8</v>
      </c>
      <c r="AM73" s="4">
        <v>142</v>
      </c>
      <c r="AN73" s="4" t="s">
        <v>155</v>
      </c>
      <c r="AO73" s="4">
        <v>2</v>
      </c>
      <c r="AP73" s="5">
        <v>0.6310069444444445</v>
      </c>
      <c r="AQ73" s="4">
        <v>47.163319000000001</v>
      </c>
      <c r="AR73" s="4">
        <v>-88.484335999999999</v>
      </c>
      <c r="AS73" s="4">
        <v>318.10000000000002</v>
      </c>
      <c r="AT73" s="4">
        <v>43.4</v>
      </c>
      <c r="AU73" s="4">
        <v>12</v>
      </c>
      <c r="AV73" s="4">
        <v>11</v>
      </c>
      <c r="AW73" s="4" t="s">
        <v>416</v>
      </c>
      <c r="AX73" s="4">
        <v>0.81039000000000005</v>
      </c>
      <c r="AY73" s="4">
        <v>1.2</v>
      </c>
      <c r="AZ73" s="4">
        <v>1.61039</v>
      </c>
      <c r="BA73" s="4">
        <v>11.154</v>
      </c>
      <c r="BB73" s="4">
        <v>12.39</v>
      </c>
      <c r="BC73" s="4">
        <v>1.1100000000000001</v>
      </c>
      <c r="BD73" s="4">
        <v>15.945</v>
      </c>
      <c r="BE73" s="4">
        <v>2418.2559999999999</v>
      </c>
      <c r="BF73" s="4">
        <v>0.45200000000000001</v>
      </c>
      <c r="BG73" s="4">
        <v>9.7520000000000007</v>
      </c>
      <c r="BH73" s="4">
        <v>0</v>
      </c>
      <c r="BI73" s="4">
        <v>9.7520000000000007</v>
      </c>
      <c r="BJ73" s="4">
        <v>7.5609999999999999</v>
      </c>
      <c r="BK73" s="4">
        <v>0</v>
      </c>
      <c r="BL73" s="4">
        <v>7.5609999999999999</v>
      </c>
      <c r="BM73" s="4">
        <v>0.20830000000000001</v>
      </c>
      <c r="BQ73" s="4">
        <v>64.509</v>
      </c>
      <c r="BR73" s="4">
        <v>0.57477999999999996</v>
      </c>
      <c r="BS73" s="4">
        <v>-5</v>
      </c>
      <c r="BT73" s="4">
        <v>0.207758</v>
      </c>
      <c r="BU73" s="4">
        <v>14.046187</v>
      </c>
      <c r="BV73" s="4">
        <v>4.1967119999999998</v>
      </c>
      <c r="BW73" s="4">
        <f t="shared" si="9"/>
        <v>3.7110026053999996</v>
      </c>
      <c r="BY73" s="4">
        <f t="shared" si="10"/>
        <v>26215.943608983209</v>
      </c>
      <c r="BZ73" s="4">
        <f t="shared" si="11"/>
        <v>4.9000629012232002</v>
      </c>
      <c r="CA73" s="4">
        <f t="shared" si="12"/>
        <v>81.967645124222599</v>
      </c>
      <c r="CB73" s="4">
        <f t="shared" si="13"/>
        <v>2.2581484564707801</v>
      </c>
    </row>
    <row r="74" spans="1:80" x14ac:dyDescent="0.25">
      <c r="A74" s="2">
        <v>42803</v>
      </c>
      <c r="B74" s="3">
        <v>0.42231277777777776</v>
      </c>
      <c r="C74" s="4">
        <v>13.930999999999999</v>
      </c>
      <c r="D74" s="4">
        <v>2.1999999999999999E-2</v>
      </c>
      <c r="E74" s="4">
        <v>219.74468100000001</v>
      </c>
      <c r="F74" s="4">
        <v>589.1</v>
      </c>
      <c r="G74" s="4">
        <v>-10.1</v>
      </c>
      <c r="H74" s="4">
        <v>21.4</v>
      </c>
      <c r="J74" s="4">
        <v>0.5</v>
      </c>
      <c r="K74" s="4">
        <v>0.85970000000000002</v>
      </c>
      <c r="L74" s="4">
        <v>11.9757</v>
      </c>
      <c r="M74" s="4">
        <v>1.89E-2</v>
      </c>
      <c r="N74" s="4">
        <v>506.44990000000001</v>
      </c>
      <c r="O74" s="4">
        <v>0</v>
      </c>
      <c r="P74" s="4">
        <v>506.4</v>
      </c>
      <c r="Q74" s="4">
        <v>392.68939999999998</v>
      </c>
      <c r="R74" s="4">
        <v>0</v>
      </c>
      <c r="S74" s="4">
        <v>392.7</v>
      </c>
      <c r="T74" s="4">
        <v>21.396100000000001</v>
      </c>
      <c r="W74" s="4">
        <v>0</v>
      </c>
      <c r="X74" s="4">
        <v>0.42980000000000002</v>
      </c>
      <c r="Y74" s="4">
        <v>11.8</v>
      </c>
      <c r="Z74" s="4">
        <v>845</v>
      </c>
      <c r="AA74" s="4">
        <v>858</v>
      </c>
      <c r="AB74" s="4">
        <v>846</v>
      </c>
      <c r="AC74" s="4">
        <v>77</v>
      </c>
      <c r="AD74" s="4">
        <v>13.36</v>
      </c>
      <c r="AE74" s="4">
        <v>0.31</v>
      </c>
      <c r="AF74" s="4">
        <v>981</v>
      </c>
      <c r="AG74" s="4">
        <v>-6</v>
      </c>
      <c r="AH74" s="4">
        <v>10.757999999999999</v>
      </c>
      <c r="AI74" s="4">
        <v>13</v>
      </c>
      <c r="AJ74" s="4">
        <v>118.2</v>
      </c>
      <c r="AK74" s="4">
        <v>118</v>
      </c>
      <c r="AL74" s="4">
        <v>5</v>
      </c>
      <c r="AM74" s="4">
        <v>142</v>
      </c>
      <c r="AN74" s="4" t="s">
        <v>155</v>
      </c>
      <c r="AO74" s="4">
        <v>2</v>
      </c>
      <c r="AP74" s="5">
        <v>0.63101851851851853</v>
      </c>
      <c r="AQ74" s="4">
        <v>47.163476000000003</v>
      </c>
      <c r="AR74" s="4">
        <v>-88.484453999999999</v>
      </c>
      <c r="AS74" s="4">
        <v>318.5</v>
      </c>
      <c r="AT74" s="4">
        <v>43.8</v>
      </c>
      <c r="AU74" s="4">
        <v>12</v>
      </c>
      <c r="AV74" s="4">
        <v>12</v>
      </c>
      <c r="AW74" s="4" t="s">
        <v>404</v>
      </c>
      <c r="AX74" s="4">
        <v>0.8</v>
      </c>
      <c r="AY74" s="4">
        <v>1.2973030000000001</v>
      </c>
      <c r="AZ74" s="4">
        <v>1.6</v>
      </c>
      <c r="BA74" s="4">
        <v>11.154</v>
      </c>
      <c r="BB74" s="4">
        <v>12.13</v>
      </c>
      <c r="BC74" s="4">
        <v>1.0900000000000001</v>
      </c>
      <c r="BD74" s="4">
        <v>16.324999999999999</v>
      </c>
      <c r="BE74" s="4">
        <v>2415.0639999999999</v>
      </c>
      <c r="BF74" s="4">
        <v>2.4249999999999998</v>
      </c>
      <c r="BG74" s="4">
        <v>10.695</v>
      </c>
      <c r="BH74" s="4">
        <v>0</v>
      </c>
      <c r="BI74" s="4">
        <v>10.695</v>
      </c>
      <c r="BJ74" s="4">
        <v>8.2929999999999993</v>
      </c>
      <c r="BK74" s="4">
        <v>0</v>
      </c>
      <c r="BL74" s="4">
        <v>8.2929999999999993</v>
      </c>
      <c r="BM74" s="4">
        <v>0.1789</v>
      </c>
      <c r="BQ74" s="4">
        <v>63.026000000000003</v>
      </c>
      <c r="BR74" s="4">
        <v>0.59469000000000005</v>
      </c>
      <c r="BS74" s="4">
        <v>-5</v>
      </c>
      <c r="BT74" s="4">
        <v>0.20799999999999999</v>
      </c>
      <c r="BU74" s="4">
        <v>14.532736999999999</v>
      </c>
      <c r="BV74" s="4">
        <v>4.2016</v>
      </c>
      <c r="BW74" s="4">
        <f t="shared" si="9"/>
        <v>3.8395491153999997</v>
      </c>
      <c r="BY74" s="4">
        <f t="shared" si="10"/>
        <v>27088.24274353966</v>
      </c>
      <c r="BZ74" s="4">
        <f t="shared" si="11"/>
        <v>27.199688560254994</v>
      </c>
      <c r="CA74" s="4">
        <f t="shared" si="12"/>
        <v>93.01732669286379</v>
      </c>
      <c r="CB74" s="4">
        <f t="shared" si="13"/>
        <v>2.0066079519297402</v>
      </c>
    </row>
    <row r="75" spans="1:80" x14ac:dyDescent="0.25">
      <c r="A75" s="2">
        <v>42803</v>
      </c>
      <c r="B75" s="3">
        <v>0.42232435185185185</v>
      </c>
      <c r="C75" s="4">
        <v>14.509</v>
      </c>
      <c r="D75" s="4">
        <v>0.1333</v>
      </c>
      <c r="E75" s="4">
        <v>1333.1265109999999</v>
      </c>
      <c r="F75" s="4">
        <v>606.9</v>
      </c>
      <c r="G75" s="4">
        <v>-0.6</v>
      </c>
      <c r="H75" s="4">
        <v>29.3</v>
      </c>
      <c r="J75" s="4">
        <v>0.5</v>
      </c>
      <c r="K75" s="4">
        <v>0.85329999999999995</v>
      </c>
      <c r="L75" s="4">
        <v>12.3804</v>
      </c>
      <c r="M75" s="4">
        <v>0.1138</v>
      </c>
      <c r="N75" s="4">
        <v>517.8202</v>
      </c>
      <c r="O75" s="4">
        <v>0</v>
      </c>
      <c r="P75" s="4">
        <v>517.79999999999995</v>
      </c>
      <c r="Q75" s="4">
        <v>401.50569999999999</v>
      </c>
      <c r="R75" s="4">
        <v>0</v>
      </c>
      <c r="S75" s="4">
        <v>401.5</v>
      </c>
      <c r="T75" s="4">
        <v>29.3294</v>
      </c>
      <c r="W75" s="4">
        <v>0</v>
      </c>
      <c r="X75" s="4">
        <v>0.42659999999999998</v>
      </c>
      <c r="Y75" s="4">
        <v>11.7</v>
      </c>
      <c r="Z75" s="4">
        <v>847</v>
      </c>
      <c r="AA75" s="4">
        <v>857</v>
      </c>
      <c r="AB75" s="4">
        <v>848</v>
      </c>
      <c r="AC75" s="4">
        <v>77</v>
      </c>
      <c r="AD75" s="4">
        <v>13.36</v>
      </c>
      <c r="AE75" s="4">
        <v>0.31</v>
      </c>
      <c r="AF75" s="4">
        <v>981</v>
      </c>
      <c r="AG75" s="4">
        <v>-6</v>
      </c>
      <c r="AH75" s="4">
        <v>10.242000000000001</v>
      </c>
      <c r="AI75" s="4">
        <v>13</v>
      </c>
      <c r="AJ75" s="4">
        <v>118.8</v>
      </c>
      <c r="AK75" s="4">
        <v>118.8</v>
      </c>
      <c r="AL75" s="4">
        <v>4.9000000000000004</v>
      </c>
      <c r="AM75" s="4">
        <v>142</v>
      </c>
      <c r="AN75" s="4" t="s">
        <v>155</v>
      </c>
      <c r="AO75" s="4">
        <v>2</v>
      </c>
      <c r="AP75" s="5">
        <v>0.63103009259259257</v>
      </c>
      <c r="AQ75" s="4">
        <v>47.163629</v>
      </c>
      <c r="AR75" s="4">
        <v>-88.484600999999998</v>
      </c>
      <c r="AS75" s="4">
        <v>318.3</v>
      </c>
      <c r="AT75" s="4">
        <v>44.4</v>
      </c>
      <c r="AU75" s="4">
        <v>12</v>
      </c>
      <c r="AV75" s="4">
        <v>12</v>
      </c>
      <c r="AW75" s="4" t="s">
        <v>404</v>
      </c>
      <c r="AX75" s="4">
        <v>0.89720299999999997</v>
      </c>
      <c r="AY75" s="4">
        <v>1.3</v>
      </c>
      <c r="AZ75" s="4">
        <v>1.697203</v>
      </c>
      <c r="BA75" s="4">
        <v>11.154</v>
      </c>
      <c r="BB75" s="4">
        <v>11.58</v>
      </c>
      <c r="BC75" s="4">
        <v>1.04</v>
      </c>
      <c r="BD75" s="4">
        <v>17.195</v>
      </c>
      <c r="BE75" s="4">
        <v>2396.3919999999998</v>
      </c>
      <c r="BF75" s="4">
        <v>14.013999999999999</v>
      </c>
      <c r="BG75" s="4">
        <v>10.496</v>
      </c>
      <c r="BH75" s="4">
        <v>0</v>
      </c>
      <c r="BI75" s="4">
        <v>10.496</v>
      </c>
      <c r="BJ75" s="4">
        <v>8.1389999999999993</v>
      </c>
      <c r="BK75" s="4">
        <v>0</v>
      </c>
      <c r="BL75" s="4">
        <v>8.1389999999999993</v>
      </c>
      <c r="BM75" s="4">
        <v>0.2354</v>
      </c>
      <c r="BQ75" s="4">
        <v>60.045999999999999</v>
      </c>
      <c r="BR75" s="4">
        <v>0.64514199999999999</v>
      </c>
      <c r="BS75" s="4">
        <v>-5</v>
      </c>
      <c r="BT75" s="4">
        <v>0.20496800000000001</v>
      </c>
      <c r="BU75" s="4">
        <v>15.765658</v>
      </c>
      <c r="BV75" s="4">
        <v>4.1403540000000003</v>
      </c>
      <c r="BW75" s="4">
        <f t="shared" ref="BW75:BW138" si="14">BU75*0.2642</f>
        <v>4.1652868435999997</v>
      </c>
      <c r="BY75" s="4">
        <f t="shared" ref="BY75:BY138" si="15">BE75*$BU75*0.7718</f>
        <v>29159.141717641403</v>
      </c>
      <c r="BZ75" s="4">
        <f t="shared" ref="BZ75:BZ138" si="16">BF75*$BU75*0.7718</f>
        <v>170.52143890942162</v>
      </c>
      <c r="CA75" s="4">
        <f t="shared" ref="CA75:CA138" si="17">BJ75*$BU75*0.7718</f>
        <v>99.034821698571605</v>
      </c>
      <c r="CB75" s="4">
        <f t="shared" ref="CB75:CB138" si="18">BM75*$BU75*0.7718</f>
        <v>2.8643318623717602</v>
      </c>
    </row>
    <row r="76" spans="1:80" x14ac:dyDescent="0.25">
      <c r="A76" s="2">
        <v>42803</v>
      </c>
      <c r="B76" s="3">
        <v>0.42233592592592589</v>
      </c>
      <c r="C76" s="4">
        <v>14.492000000000001</v>
      </c>
      <c r="D76" s="4">
        <v>0.51749999999999996</v>
      </c>
      <c r="E76" s="4">
        <v>5174.5094660000004</v>
      </c>
      <c r="F76" s="4">
        <v>601</v>
      </c>
      <c r="G76" s="4">
        <v>-3.5</v>
      </c>
      <c r="H76" s="4">
        <v>67.900000000000006</v>
      </c>
      <c r="J76" s="4">
        <v>0.5</v>
      </c>
      <c r="K76" s="4">
        <v>0.84950000000000003</v>
      </c>
      <c r="L76" s="4">
        <v>12.310700000000001</v>
      </c>
      <c r="M76" s="4">
        <v>0.43959999999999999</v>
      </c>
      <c r="N76" s="4">
        <v>510.52679999999998</v>
      </c>
      <c r="O76" s="4">
        <v>0</v>
      </c>
      <c r="P76" s="4">
        <v>510.5</v>
      </c>
      <c r="Q76" s="4">
        <v>395.85059999999999</v>
      </c>
      <c r="R76" s="4">
        <v>0</v>
      </c>
      <c r="S76" s="4">
        <v>395.9</v>
      </c>
      <c r="T76" s="4">
        <v>67.856099999999998</v>
      </c>
      <c r="W76" s="4">
        <v>0</v>
      </c>
      <c r="X76" s="4">
        <v>0.42470000000000002</v>
      </c>
      <c r="Y76" s="4">
        <v>11.8</v>
      </c>
      <c r="Z76" s="4">
        <v>846</v>
      </c>
      <c r="AA76" s="4">
        <v>858</v>
      </c>
      <c r="AB76" s="4">
        <v>847</v>
      </c>
      <c r="AC76" s="4">
        <v>77</v>
      </c>
      <c r="AD76" s="4">
        <v>13.36</v>
      </c>
      <c r="AE76" s="4">
        <v>0.31</v>
      </c>
      <c r="AF76" s="4">
        <v>981</v>
      </c>
      <c r="AG76" s="4">
        <v>-6</v>
      </c>
      <c r="AH76" s="4">
        <v>10</v>
      </c>
      <c r="AI76" s="4">
        <v>13</v>
      </c>
      <c r="AJ76" s="4">
        <v>118.2</v>
      </c>
      <c r="AK76" s="4">
        <v>119</v>
      </c>
      <c r="AL76" s="4">
        <v>5</v>
      </c>
      <c r="AM76" s="4">
        <v>142</v>
      </c>
      <c r="AN76" s="4" t="s">
        <v>155</v>
      </c>
      <c r="AO76" s="4">
        <v>2</v>
      </c>
      <c r="AP76" s="5">
        <v>0.63104166666666661</v>
      </c>
      <c r="AQ76" s="4">
        <v>47.163778000000001</v>
      </c>
      <c r="AR76" s="4">
        <v>-88.484753999999995</v>
      </c>
      <c r="AS76" s="4">
        <v>318.39999999999998</v>
      </c>
      <c r="AT76" s="4">
        <v>44.9</v>
      </c>
      <c r="AU76" s="4">
        <v>12</v>
      </c>
      <c r="AV76" s="4">
        <v>12</v>
      </c>
      <c r="AW76" s="4" t="s">
        <v>404</v>
      </c>
      <c r="AX76" s="4">
        <v>0.9</v>
      </c>
      <c r="AY76" s="4">
        <v>1.3</v>
      </c>
      <c r="AZ76" s="4">
        <v>1.602897</v>
      </c>
      <c r="BA76" s="4">
        <v>11.154</v>
      </c>
      <c r="BB76" s="4">
        <v>11.27</v>
      </c>
      <c r="BC76" s="4">
        <v>1.01</v>
      </c>
      <c r="BD76" s="4">
        <v>17.718</v>
      </c>
      <c r="BE76" s="4">
        <v>2334.1770000000001</v>
      </c>
      <c r="BF76" s="4">
        <v>53.045999999999999</v>
      </c>
      <c r="BG76" s="4">
        <v>10.137</v>
      </c>
      <c r="BH76" s="4">
        <v>0</v>
      </c>
      <c r="BI76" s="4">
        <v>10.137</v>
      </c>
      <c r="BJ76" s="4">
        <v>7.86</v>
      </c>
      <c r="BK76" s="4">
        <v>0</v>
      </c>
      <c r="BL76" s="4">
        <v>7.86</v>
      </c>
      <c r="BM76" s="4">
        <v>0.53349999999999997</v>
      </c>
      <c r="BQ76" s="4">
        <v>58.557000000000002</v>
      </c>
      <c r="BR76" s="4">
        <v>0.65851599999999999</v>
      </c>
      <c r="BS76" s="4">
        <v>-5</v>
      </c>
      <c r="BT76" s="4">
        <v>0.20399999999999999</v>
      </c>
      <c r="BU76" s="4">
        <v>16.092485</v>
      </c>
      <c r="BV76" s="4">
        <v>4.1208</v>
      </c>
      <c r="BW76" s="4">
        <f t="shared" si="14"/>
        <v>4.2516345370000002</v>
      </c>
      <c r="BY76" s="4">
        <f t="shared" si="15"/>
        <v>28990.898312128375</v>
      </c>
      <c r="BZ76" s="4">
        <f t="shared" si="16"/>
        <v>658.84086419545804</v>
      </c>
      <c r="CA76" s="4">
        <f t="shared" si="17"/>
        <v>97.622614194780013</v>
      </c>
      <c r="CB76" s="4">
        <f t="shared" si="18"/>
        <v>6.6261659889205005</v>
      </c>
    </row>
    <row r="77" spans="1:80" x14ac:dyDescent="0.25">
      <c r="A77" s="2">
        <v>42803</v>
      </c>
      <c r="B77" s="3">
        <v>0.42234750000000004</v>
      </c>
      <c r="C77" s="4">
        <v>13.833</v>
      </c>
      <c r="D77" s="4">
        <v>1.4</v>
      </c>
      <c r="E77" s="4">
        <v>13999.887279</v>
      </c>
      <c r="F77" s="4">
        <v>572.70000000000005</v>
      </c>
      <c r="G77" s="4">
        <v>15.1</v>
      </c>
      <c r="H77" s="4">
        <v>130.30000000000001</v>
      </c>
      <c r="J77" s="4">
        <v>0.62</v>
      </c>
      <c r="K77" s="4">
        <v>0.84609999999999996</v>
      </c>
      <c r="L77" s="4">
        <v>11.7036</v>
      </c>
      <c r="M77" s="4">
        <v>1.1845000000000001</v>
      </c>
      <c r="N77" s="4">
        <v>484.50920000000002</v>
      </c>
      <c r="O77" s="4">
        <v>12.751899999999999</v>
      </c>
      <c r="P77" s="4">
        <v>497.3</v>
      </c>
      <c r="Q77" s="4">
        <v>375.6771</v>
      </c>
      <c r="R77" s="4">
        <v>9.8874999999999993</v>
      </c>
      <c r="S77" s="4">
        <v>385.6</v>
      </c>
      <c r="T77" s="4">
        <v>130.32470000000001</v>
      </c>
      <c r="W77" s="4">
        <v>0</v>
      </c>
      <c r="X77" s="4">
        <v>0.52339999999999998</v>
      </c>
      <c r="Y77" s="4">
        <v>11.7</v>
      </c>
      <c r="Z77" s="4">
        <v>847</v>
      </c>
      <c r="AA77" s="4">
        <v>858</v>
      </c>
      <c r="AB77" s="4">
        <v>848</v>
      </c>
      <c r="AC77" s="4">
        <v>77</v>
      </c>
      <c r="AD77" s="4">
        <v>13.36</v>
      </c>
      <c r="AE77" s="4">
        <v>0.31</v>
      </c>
      <c r="AF77" s="4">
        <v>981</v>
      </c>
      <c r="AG77" s="4">
        <v>-6</v>
      </c>
      <c r="AH77" s="4">
        <v>10</v>
      </c>
      <c r="AI77" s="4">
        <v>13</v>
      </c>
      <c r="AJ77" s="4">
        <v>118.8</v>
      </c>
      <c r="AK77" s="4">
        <v>119.8</v>
      </c>
      <c r="AL77" s="4">
        <v>4.5999999999999996</v>
      </c>
      <c r="AM77" s="4">
        <v>142</v>
      </c>
      <c r="AN77" s="4" t="s">
        <v>155</v>
      </c>
      <c r="AO77" s="4">
        <v>2</v>
      </c>
      <c r="AP77" s="5">
        <v>0.63105324074074076</v>
      </c>
      <c r="AQ77" s="4">
        <v>47.163913999999998</v>
      </c>
      <c r="AR77" s="4">
        <v>-88.484934999999993</v>
      </c>
      <c r="AS77" s="4">
        <v>318.3</v>
      </c>
      <c r="AT77" s="4">
        <v>45.1</v>
      </c>
      <c r="AU77" s="4">
        <v>12</v>
      </c>
      <c r="AV77" s="4">
        <v>12</v>
      </c>
      <c r="AW77" s="4" t="s">
        <v>404</v>
      </c>
      <c r="AX77" s="4">
        <v>1.094006</v>
      </c>
      <c r="AY77" s="4">
        <v>1.5910089999999999</v>
      </c>
      <c r="AZ77" s="4">
        <v>1.8910089999999999</v>
      </c>
      <c r="BA77" s="4">
        <v>11.154</v>
      </c>
      <c r="BB77" s="4">
        <v>11.01</v>
      </c>
      <c r="BC77" s="4">
        <v>0.99</v>
      </c>
      <c r="BD77" s="4">
        <v>18.195</v>
      </c>
      <c r="BE77" s="4">
        <v>2194.1860000000001</v>
      </c>
      <c r="BF77" s="4">
        <v>141.33799999999999</v>
      </c>
      <c r="BG77" s="4">
        <v>9.5120000000000005</v>
      </c>
      <c r="BH77" s="4">
        <v>0.25</v>
      </c>
      <c r="BI77" s="4">
        <v>9.7629999999999999</v>
      </c>
      <c r="BJ77" s="4">
        <v>7.3760000000000003</v>
      </c>
      <c r="BK77" s="4">
        <v>0.19400000000000001</v>
      </c>
      <c r="BL77" s="4">
        <v>7.57</v>
      </c>
      <c r="BM77" s="4">
        <v>1.0130999999999999</v>
      </c>
      <c r="BQ77" s="4">
        <v>71.355000000000004</v>
      </c>
      <c r="BR77" s="4">
        <v>0.62564799999999998</v>
      </c>
      <c r="BS77" s="4">
        <v>-5</v>
      </c>
      <c r="BT77" s="4">
        <v>0.20096800000000001</v>
      </c>
      <c r="BU77" s="4">
        <v>15.289274000000001</v>
      </c>
      <c r="BV77" s="4">
        <v>4.0595540000000003</v>
      </c>
      <c r="BW77" s="4">
        <f t="shared" si="14"/>
        <v>4.0394261908000004</v>
      </c>
      <c r="BY77" s="4">
        <f t="shared" si="15"/>
        <v>25891.96895967202</v>
      </c>
      <c r="BZ77" s="4">
        <f t="shared" si="16"/>
        <v>1667.8253843667419</v>
      </c>
      <c r="CA77" s="4">
        <f t="shared" si="17"/>
        <v>87.038730101523214</v>
      </c>
      <c r="CB77" s="4">
        <f t="shared" si="18"/>
        <v>11.95484510111892</v>
      </c>
    </row>
    <row r="78" spans="1:80" x14ac:dyDescent="0.25">
      <c r="A78" s="2">
        <v>42803</v>
      </c>
      <c r="B78" s="3">
        <v>0.42235907407407408</v>
      </c>
      <c r="C78" s="4">
        <v>12.548</v>
      </c>
      <c r="D78" s="4">
        <v>1.4974000000000001</v>
      </c>
      <c r="E78" s="4">
        <v>14974.122383</v>
      </c>
      <c r="F78" s="4">
        <v>507.8</v>
      </c>
      <c r="G78" s="4">
        <v>-6.8</v>
      </c>
      <c r="H78" s="4">
        <v>199.3</v>
      </c>
      <c r="J78" s="4">
        <v>0.7</v>
      </c>
      <c r="K78" s="4">
        <v>0.85650000000000004</v>
      </c>
      <c r="L78" s="4">
        <v>10.7478</v>
      </c>
      <c r="M78" s="4">
        <v>1.2826</v>
      </c>
      <c r="N78" s="4">
        <v>434.97449999999998</v>
      </c>
      <c r="O78" s="4">
        <v>0</v>
      </c>
      <c r="P78" s="4">
        <v>435</v>
      </c>
      <c r="Q78" s="4">
        <v>337.26909999999998</v>
      </c>
      <c r="R78" s="4">
        <v>0</v>
      </c>
      <c r="S78" s="4">
        <v>337.3</v>
      </c>
      <c r="T78" s="4">
        <v>199.30930000000001</v>
      </c>
      <c r="W78" s="4">
        <v>0</v>
      </c>
      <c r="X78" s="4">
        <v>0.59960000000000002</v>
      </c>
      <c r="Y78" s="4">
        <v>11.7</v>
      </c>
      <c r="Z78" s="4">
        <v>850</v>
      </c>
      <c r="AA78" s="4">
        <v>860</v>
      </c>
      <c r="AB78" s="4">
        <v>851</v>
      </c>
      <c r="AC78" s="4">
        <v>77</v>
      </c>
      <c r="AD78" s="4">
        <v>13.36</v>
      </c>
      <c r="AE78" s="4">
        <v>0.31</v>
      </c>
      <c r="AF78" s="4">
        <v>981</v>
      </c>
      <c r="AG78" s="4">
        <v>-6</v>
      </c>
      <c r="AH78" s="4">
        <v>10</v>
      </c>
      <c r="AI78" s="4">
        <v>13</v>
      </c>
      <c r="AJ78" s="4">
        <v>119</v>
      </c>
      <c r="AK78" s="4">
        <v>119.2</v>
      </c>
      <c r="AL78" s="4">
        <v>4.7</v>
      </c>
      <c r="AM78" s="4">
        <v>142</v>
      </c>
      <c r="AN78" s="4" t="s">
        <v>155</v>
      </c>
      <c r="AO78" s="4">
        <v>2</v>
      </c>
      <c r="AP78" s="5">
        <v>0.6310648148148148</v>
      </c>
      <c r="AQ78" s="4">
        <v>47.164040999999997</v>
      </c>
      <c r="AR78" s="4">
        <v>-88.485129000000001</v>
      </c>
      <c r="AS78" s="4">
        <v>318.3</v>
      </c>
      <c r="AT78" s="4">
        <v>45.5</v>
      </c>
      <c r="AU78" s="4">
        <v>12</v>
      </c>
      <c r="AV78" s="4">
        <v>12</v>
      </c>
      <c r="AW78" s="4" t="s">
        <v>404</v>
      </c>
      <c r="AX78" s="4">
        <v>1.1000000000000001</v>
      </c>
      <c r="AY78" s="4">
        <v>1.4061939999999999</v>
      </c>
      <c r="AZ78" s="4">
        <v>1.8030969999999999</v>
      </c>
      <c r="BA78" s="4">
        <v>11.154</v>
      </c>
      <c r="BB78" s="4">
        <v>11.86</v>
      </c>
      <c r="BC78" s="4">
        <v>1.06</v>
      </c>
      <c r="BD78" s="4">
        <v>16.751999999999999</v>
      </c>
      <c r="BE78" s="4">
        <v>2157.7310000000002</v>
      </c>
      <c r="BF78" s="4">
        <v>163.88200000000001</v>
      </c>
      <c r="BG78" s="4">
        <v>9.1449999999999996</v>
      </c>
      <c r="BH78" s="4">
        <v>0</v>
      </c>
      <c r="BI78" s="4">
        <v>9.1449999999999996</v>
      </c>
      <c r="BJ78" s="4">
        <v>7.0910000000000002</v>
      </c>
      <c r="BK78" s="4">
        <v>0</v>
      </c>
      <c r="BL78" s="4">
        <v>7.0910000000000002</v>
      </c>
      <c r="BM78" s="4">
        <v>1.6591</v>
      </c>
      <c r="BQ78" s="4">
        <v>87.52</v>
      </c>
      <c r="BR78" s="4">
        <v>0.42398400000000003</v>
      </c>
      <c r="BS78" s="4">
        <v>-5</v>
      </c>
      <c r="BT78" s="4">
        <v>0.2</v>
      </c>
      <c r="BU78" s="4">
        <v>10.361109000000001</v>
      </c>
      <c r="BV78" s="4">
        <v>4.04</v>
      </c>
      <c r="BW78" s="4">
        <f t="shared" si="14"/>
        <v>2.7374049978000001</v>
      </c>
      <c r="BY78" s="4">
        <f t="shared" si="15"/>
        <v>17254.735959383455</v>
      </c>
      <c r="BZ78" s="4">
        <f t="shared" si="16"/>
        <v>1310.5158328335087</v>
      </c>
      <c r="CA78" s="4">
        <f t="shared" si="17"/>
        <v>56.704627540684207</v>
      </c>
      <c r="CB78" s="4">
        <f t="shared" si="18"/>
        <v>13.26733148395842</v>
      </c>
    </row>
    <row r="79" spans="1:80" x14ac:dyDescent="0.25">
      <c r="A79" s="2">
        <v>42803</v>
      </c>
      <c r="B79" s="3">
        <v>0.42237064814814818</v>
      </c>
      <c r="C79" s="4">
        <v>11.398</v>
      </c>
      <c r="D79" s="4">
        <v>0.7278</v>
      </c>
      <c r="E79" s="4">
        <v>7277.6714650000004</v>
      </c>
      <c r="F79" s="4">
        <v>474.1</v>
      </c>
      <c r="G79" s="4">
        <v>-11.5</v>
      </c>
      <c r="H79" s="4">
        <v>178.6</v>
      </c>
      <c r="J79" s="4">
        <v>0.8</v>
      </c>
      <c r="K79" s="4">
        <v>0.87529999999999997</v>
      </c>
      <c r="L79" s="4">
        <v>9.9768000000000008</v>
      </c>
      <c r="M79" s="4">
        <v>0.63700000000000001</v>
      </c>
      <c r="N79" s="4">
        <v>414.98149999999998</v>
      </c>
      <c r="O79" s="4">
        <v>0</v>
      </c>
      <c r="P79" s="4">
        <v>415</v>
      </c>
      <c r="Q79" s="4">
        <v>321.767</v>
      </c>
      <c r="R79" s="4">
        <v>0</v>
      </c>
      <c r="S79" s="4">
        <v>321.8</v>
      </c>
      <c r="T79" s="4">
        <v>178.5575</v>
      </c>
      <c r="W79" s="4">
        <v>0</v>
      </c>
      <c r="X79" s="4">
        <v>0.70020000000000004</v>
      </c>
      <c r="Y79" s="4">
        <v>11.8</v>
      </c>
      <c r="Z79" s="4">
        <v>853</v>
      </c>
      <c r="AA79" s="4">
        <v>864</v>
      </c>
      <c r="AB79" s="4">
        <v>854</v>
      </c>
      <c r="AC79" s="4">
        <v>77</v>
      </c>
      <c r="AD79" s="4">
        <v>13.36</v>
      </c>
      <c r="AE79" s="4">
        <v>0.31</v>
      </c>
      <c r="AF79" s="4">
        <v>981</v>
      </c>
      <c r="AG79" s="4">
        <v>-6</v>
      </c>
      <c r="AH79" s="4">
        <v>10.757999999999999</v>
      </c>
      <c r="AI79" s="4">
        <v>13</v>
      </c>
      <c r="AJ79" s="4">
        <v>119</v>
      </c>
      <c r="AK79" s="4">
        <v>118.2</v>
      </c>
      <c r="AL79" s="4">
        <v>4.8</v>
      </c>
      <c r="AM79" s="4">
        <v>142</v>
      </c>
      <c r="AN79" s="4" t="s">
        <v>155</v>
      </c>
      <c r="AO79" s="4">
        <v>2</v>
      </c>
      <c r="AP79" s="5">
        <v>0.63107638888888895</v>
      </c>
      <c r="AQ79" s="4">
        <v>47.164152999999999</v>
      </c>
      <c r="AR79" s="4">
        <v>-88.485348000000002</v>
      </c>
      <c r="AS79" s="4">
        <v>318.39999999999998</v>
      </c>
      <c r="AT79" s="4">
        <v>46.1</v>
      </c>
      <c r="AU79" s="4">
        <v>12</v>
      </c>
      <c r="AV79" s="4">
        <v>12</v>
      </c>
      <c r="AW79" s="4" t="s">
        <v>404</v>
      </c>
      <c r="AX79" s="4">
        <v>1.1000000000000001</v>
      </c>
      <c r="AY79" s="4">
        <v>1.4</v>
      </c>
      <c r="AZ79" s="4">
        <v>1.8</v>
      </c>
      <c r="BA79" s="4">
        <v>11.154</v>
      </c>
      <c r="BB79" s="4">
        <v>13.72</v>
      </c>
      <c r="BC79" s="4">
        <v>1.23</v>
      </c>
      <c r="BD79" s="4">
        <v>14.246</v>
      </c>
      <c r="BE79" s="4">
        <v>2271.23</v>
      </c>
      <c r="BF79" s="4">
        <v>92.3</v>
      </c>
      <c r="BG79" s="4">
        <v>9.8930000000000007</v>
      </c>
      <c r="BH79" s="4">
        <v>0</v>
      </c>
      <c r="BI79" s="4">
        <v>9.8930000000000007</v>
      </c>
      <c r="BJ79" s="4">
        <v>7.6710000000000003</v>
      </c>
      <c r="BK79" s="4">
        <v>0</v>
      </c>
      <c r="BL79" s="4">
        <v>7.6710000000000003</v>
      </c>
      <c r="BM79" s="4">
        <v>1.6855</v>
      </c>
      <c r="BQ79" s="4">
        <v>115.90900000000001</v>
      </c>
      <c r="BR79" s="4">
        <v>0.25308999999999998</v>
      </c>
      <c r="BS79" s="4">
        <v>-5</v>
      </c>
      <c r="BT79" s="4">
        <v>0.199242</v>
      </c>
      <c r="BU79" s="4">
        <v>6.1848869999999998</v>
      </c>
      <c r="BV79" s="4">
        <v>4.0246880000000003</v>
      </c>
      <c r="BW79" s="4">
        <f t="shared" si="14"/>
        <v>1.6340471453999998</v>
      </c>
      <c r="BY79" s="4">
        <f t="shared" si="15"/>
        <v>10841.706835399518</v>
      </c>
      <c r="BZ79" s="4">
        <f t="shared" si="16"/>
        <v>440.59366110317995</v>
      </c>
      <c r="CA79" s="4">
        <f t="shared" si="17"/>
        <v>36.617486179008601</v>
      </c>
      <c r="CB79" s="4">
        <f t="shared" si="18"/>
        <v>8.0457271483142989</v>
      </c>
    </row>
    <row r="80" spans="1:80" x14ac:dyDescent="0.25">
      <c r="A80" s="2">
        <v>42803</v>
      </c>
      <c r="B80" s="3">
        <v>0.42238222222222221</v>
      </c>
      <c r="C80" s="4">
        <v>11.034000000000001</v>
      </c>
      <c r="D80" s="4">
        <v>0.2311</v>
      </c>
      <c r="E80" s="4">
        <v>2310.5877340000002</v>
      </c>
      <c r="F80" s="4">
        <v>392</v>
      </c>
      <c r="G80" s="4">
        <v>-4.9000000000000004</v>
      </c>
      <c r="H80" s="4">
        <v>112.7</v>
      </c>
      <c r="J80" s="4">
        <v>0.8</v>
      </c>
      <c r="K80" s="4">
        <v>0.88400000000000001</v>
      </c>
      <c r="L80" s="4">
        <v>9.7537000000000003</v>
      </c>
      <c r="M80" s="4">
        <v>0.20430000000000001</v>
      </c>
      <c r="N80" s="4">
        <v>346.57249999999999</v>
      </c>
      <c r="O80" s="4">
        <v>0</v>
      </c>
      <c r="P80" s="4">
        <v>346.6</v>
      </c>
      <c r="Q80" s="4">
        <v>268.7242</v>
      </c>
      <c r="R80" s="4">
        <v>0</v>
      </c>
      <c r="S80" s="4">
        <v>268.7</v>
      </c>
      <c r="T80" s="4">
        <v>112.6649</v>
      </c>
      <c r="W80" s="4">
        <v>0</v>
      </c>
      <c r="X80" s="4">
        <v>0.70720000000000005</v>
      </c>
      <c r="Y80" s="4">
        <v>11.7</v>
      </c>
      <c r="Z80" s="4">
        <v>855</v>
      </c>
      <c r="AA80" s="4">
        <v>865</v>
      </c>
      <c r="AB80" s="4">
        <v>856</v>
      </c>
      <c r="AC80" s="4">
        <v>77</v>
      </c>
      <c r="AD80" s="4">
        <v>13.36</v>
      </c>
      <c r="AE80" s="4">
        <v>0.31</v>
      </c>
      <c r="AF80" s="4">
        <v>981</v>
      </c>
      <c r="AG80" s="4">
        <v>-6</v>
      </c>
      <c r="AH80" s="4">
        <v>10.242000000000001</v>
      </c>
      <c r="AI80" s="4">
        <v>13</v>
      </c>
      <c r="AJ80" s="4">
        <v>119</v>
      </c>
      <c r="AK80" s="4">
        <v>118</v>
      </c>
      <c r="AL80" s="4">
        <v>4.5999999999999996</v>
      </c>
      <c r="AM80" s="4">
        <v>142</v>
      </c>
      <c r="AN80" s="4" t="s">
        <v>155</v>
      </c>
      <c r="AO80" s="4">
        <v>2</v>
      </c>
      <c r="AP80" s="5">
        <v>0.63108796296296299</v>
      </c>
      <c r="AQ80" s="4">
        <v>47.164251</v>
      </c>
      <c r="AR80" s="4">
        <v>-88.485586999999995</v>
      </c>
      <c r="AS80" s="4">
        <v>318.3</v>
      </c>
      <c r="AT80" s="4">
        <v>46.4</v>
      </c>
      <c r="AU80" s="4">
        <v>12</v>
      </c>
      <c r="AV80" s="4">
        <v>12</v>
      </c>
      <c r="AW80" s="4" t="s">
        <v>404</v>
      </c>
      <c r="AX80" s="4">
        <v>0.80666700000000002</v>
      </c>
      <c r="AY80" s="4">
        <v>1.302222</v>
      </c>
      <c r="AZ80" s="4">
        <v>1.506667</v>
      </c>
      <c r="BA80" s="4">
        <v>11.154</v>
      </c>
      <c r="BB80" s="4">
        <v>14.8</v>
      </c>
      <c r="BC80" s="4">
        <v>1.33</v>
      </c>
      <c r="BD80" s="4">
        <v>13.122</v>
      </c>
      <c r="BE80" s="4">
        <v>2368.6</v>
      </c>
      <c r="BF80" s="4">
        <v>31.57</v>
      </c>
      <c r="BG80" s="4">
        <v>8.8140000000000001</v>
      </c>
      <c r="BH80" s="4">
        <v>0</v>
      </c>
      <c r="BI80" s="4">
        <v>8.8140000000000001</v>
      </c>
      <c r="BJ80" s="4">
        <v>6.8339999999999996</v>
      </c>
      <c r="BK80" s="4">
        <v>0</v>
      </c>
      <c r="BL80" s="4">
        <v>6.8339999999999996</v>
      </c>
      <c r="BM80" s="4">
        <v>1.1345000000000001</v>
      </c>
      <c r="BQ80" s="4">
        <v>124.872</v>
      </c>
      <c r="BR80" s="4">
        <v>0.16039200000000001</v>
      </c>
      <c r="BS80" s="4">
        <v>-5</v>
      </c>
      <c r="BT80" s="4">
        <v>0.195968</v>
      </c>
      <c r="BU80" s="4">
        <v>3.9195799999999998</v>
      </c>
      <c r="BV80" s="4">
        <v>3.9585539999999999</v>
      </c>
      <c r="BW80" s="4">
        <f t="shared" si="14"/>
        <v>1.0355530359999998</v>
      </c>
      <c r="BY80" s="4">
        <f t="shared" si="15"/>
        <v>7165.3272856984004</v>
      </c>
      <c r="BZ80" s="4">
        <f t="shared" si="16"/>
        <v>95.503412315079999</v>
      </c>
      <c r="CA80" s="4">
        <f t="shared" si="17"/>
        <v>20.673751021895999</v>
      </c>
      <c r="CB80" s="4">
        <f t="shared" si="18"/>
        <v>3.4320120770180003</v>
      </c>
    </row>
    <row r="81" spans="1:80" x14ac:dyDescent="0.25">
      <c r="A81" s="2">
        <v>42803</v>
      </c>
      <c r="B81" s="3">
        <v>0.42239379629629631</v>
      </c>
      <c r="C81" s="4">
        <v>11.692</v>
      </c>
      <c r="D81" s="4">
        <v>6.8900000000000003E-2</v>
      </c>
      <c r="E81" s="4">
        <v>688.66776300000004</v>
      </c>
      <c r="F81" s="4">
        <v>309.10000000000002</v>
      </c>
      <c r="G81" s="4">
        <v>-11.2</v>
      </c>
      <c r="H81" s="4">
        <v>68.3</v>
      </c>
      <c r="J81" s="4">
        <v>0.7</v>
      </c>
      <c r="K81" s="4">
        <v>0.87960000000000005</v>
      </c>
      <c r="L81" s="4">
        <v>10.2841</v>
      </c>
      <c r="M81" s="4">
        <v>6.0600000000000001E-2</v>
      </c>
      <c r="N81" s="4">
        <v>271.89109999999999</v>
      </c>
      <c r="O81" s="4">
        <v>0</v>
      </c>
      <c r="P81" s="4">
        <v>271.89999999999998</v>
      </c>
      <c r="Q81" s="4">
        <v>210.81800000000001</v>
      </c>
      <c r="R81" s="4">
        <v>0</v>
      </c>
      <c r="S81" s="4">
        <v>210.8</v>
      </c>
      <c r="T81" s="4">
        <v>68.250600000000006</v>
      </c>
      <c r="W81" s="4">
        <v>0</v>
      </c>
      <c r="X81" s="4">
        <v>0.61570000000000003</v>
      </c>
      <c r="Y81" s="4">
        <v>11.8</v>
      </c>
      <c r="Z81" s="4">
        <v>855</v>
      </c>
      <c r="AA81" s="4">
        <v>867</v>
      </c>
      <c r="AB81" s="4">
        <v>856</v>
      </c>
      <c r="AC81" s="4">
        <v>77</v>
      </c>
      <c r="AD81" s="4">
        <v>13.36</v>
      </c>
      <c r="AE81" s="4">
        <v>0.31</v>
      </c>
      <c r="AF81" s="4">
        <v>981</v>
      </c>
      <c r="AG81" s="4">
        <v>-6</v>
      </c>
      <c r="AH81" s="4">
        <v>10</v>
      </c>
      <c r="AI81" s="4">
        <v>13</v>
      </c>
      <c r="AJ81" s="4">
        <v>118.2</v>
      </c>
      <c r="AK81" s="4">
        <v>118.8</v>
      </c>
      <c r="AL81" s="4">
        <v>4.7</v>
      </c>
      <c r="AM81" s="4">
        <v>142</v>
      </c>
      <c r="AN81" s="4" t="s">
        <v>155</v>
      </c>
      <c r="AO81" s="4">
        <v>2</v>
      </c>
      <c r="AP81" s="5">
        <v>0.63109953703703703</v>
      </c>
      <c r="AQ81" s="4">
        <v>47.164315999999999</v>
      </c>
      <c r="AR81" s="4">
        <v>-88.485816999999997</v>
      </c>
      <c r="AS81" s="4">
        <v>318.5</v>
      </c>
      <c r="AT81" s="4">
        <v>43.8</v>
      </c>
      <c r="AU81" s="4">
        <v>12</v>
      </c>
      <c r="AV81" s="4">
        <v>12</v>
      </c>
      <c r="AW81" s="4" t="s">
        <v>404</v>
      </c>
      <c r="AX81" s="4">
        <v>0.897702</v>
      </c>
      <c r="AY81" s="4">
        <v>1.397702</v>
      </c>
      <c r="AZ81" s="4">
        <v>1.6954050000000001</v>
      </c>
      <c r="BA81" s="4">
        <v>11.154</v>
      </c>
      <c r="BB81" s="4">
        <v>14.23</v>
      </c>
      <c r="BC81" s="4">
        <v>1.28</v>
      </c>
      <c r="BD81" s="4">
        <v>13.692</v>
      </c>
      <c r="BE81" s="4">
        <v>2404.826</v>
      </c>
      <c r="BF81" s="4">
        <v>9.0150000000000006</v>
      </c>
      <c r="BG81" s="4">
        <v>6.6580000000000004</v>
      </c>
      <c r="BH81" s="4">
        <v>0</v>
      </c>
      <c r="BI81" s="4">
        <v>6.6580000000000004</v>
      </c>
      <c r="BJ81" s="4">
        <v>5.1630000000000003</v>
      </c>
      <c r="BK81" s="4">
        <v>0</v>
      </c>
      <c r="BL81" s="4">
        <v>5.1630000000000003</v>
      </c>
      <c r="BM81" s="4">
        <v>0.66180000000000005</v>
      </c>
      <c r="BQ81" s="4">
        <v>104.685</v>
      </c>
      <c r="BR81" s="4">
        <v>0.12684000000000001</v>
      </c>
      <c r="BS81" s="4">
        <v>-5</v>
      </c>
      <c r="BT81" s="4">
        <v>0.19575799999999999</v>
      </c>
      <c r="BU81" s="4">
        <v>3.0996519999999999</v>
      </c>
      <c r="BV81" s="4">
        <v>3.9543119999999998</v>
      </c>
      <c r="BW81" s="4">
        <f t="shared" si="14"/>
        <v>0.81892805839999994</v>
      </c>
      <c r="BY81" s="4">
        <f t="shared" si="15"/>
        <v>5753.0926875220339</v>
      </c>
      <c r="BZ81" s="4">
        <f t="shared" si="16"/>
        <v>21.566687393604003</v>
      </c>
      <c r="CA81" s="4">
        <f t="shared" si="17"/>
        <v>12.351503828416801</v>
      </c>
      <c r="CB81" s="4">
        <f t="shared" si="18"/>
        <v>1.5832316935204802</v>
      </c>
    </row>
    <row r="82" spans="1:80" x14ac:dyDescent="0.25">
      <c r="A82" s="2">
        <v>42803</v>
      </c>
      <c r="B82" s="3">
        <v>0.42240537037037035</v>
      </c>
      <c r="C82" s="4">
        <v>12.695</v>
      </c>
      <c r="D82" s="4">
        <v>3.1800000000000002E-2</v>
      </c>
      <c r="E82" s="4">
        <v>318.05872799999997</v>
      </c>
      <c r="F82" s="4">
        <v>272</v>
      </c>
      <c r="G82" s="4">
        <v>-12.1</v>
      </c>
      <c r="H82" s="4">
        <v>37.6</v>
      </c>
      <c r="J82" s="4">
        <v>0.7</v>
      </c>
      <c r="K82" s="4">
        <v>0.87080000000000002</v>
      </c>
      <c r="L82" s="4">
        <v>11.054</v>
      </c>
      <c r="M82" s="4">
        <v>2.7699999999999999E-2</v>
      </c>
      <c r="N82" s="4">
        <v>236.8151</v>
      </c>
      <c r="O82" s="4">
        <v>0</v>
      </c>
      <c r="P82" s="4">
        <v>236.8</v>
      </c>
      <c r="Q82" s="4">
        <v>183.62090000000001</v>
      </c>
      <c r="R82" s="4">
        <v>0</v>
      </c>
      <c r="S82" s="4">
        <v>183.6</v>
      </c>
      <c r="T82" s="4">
        <v>37.554499999999997</v>
      </c>
      <c r="W82" s="4">
        <v>0</v>
      </c>
      <c r="X82" s="4">
        <v>0.60950000000000004</v>
      </c>
      <c r="Y82" s="4">
        <v>11.7</v>
      </c>
      <c r="Z82" s="4">
        <v>855</v>
      </c>
      <c r="AA82" s="4">
        <v>867</v>
      </c>
      <c r="AB82" s="4">
        <v>856</v>
      </c>
      <c r="AC82" s="4">
        <v>77</v>
      </c>
      <c r="AD82" s="4">
        <v>13.36</v>
      </c>
      <c r="AE82" s="4">
        <v>0.31</v>
      </c>
      <c r="AF82" s="4">
        <v>981</v>
      </c>
      <c r="AG82" s="4">
        <v>-6</v>
      </c>
      <c r="AH82" s="4">
        <v>10</v>
      </c>
      <c r="AI82" s="4">
        <v>13</v>
      </c>
      <c r="AJ82" s="4">
        <v>118</v>
      </c>
      <c r="AK82" s="4">
        <v>118.2</v>
      </c>
      <c r="AL82" s="4">
        <v>4.9000000000000004</v>
      </c>
      <c r="AM82" s="4">
        <v>142</v>
      </c>
      <c r="AN82" s="4" t="s">
        <v>155</v>
      </c>
      <c r="AO82" s="4">
        <v>2</v>
      </c>
      <c r="AP82" s="5">
        <v>0.63111111111111107</v>
      </c>
      <c r="AQ82" s="4">
        <v>47.164366999999999</v>
      </c>
      <c r="AR82" s="4">
        <v>-88.486014999999995</v>
      </c>
      <c r="AS82" s="4">
        <v>318.39999999999998</v>
      </c>
      <c r="AT82" s="4">
        <v>39.700000000000003</v>
      </c>
      <c r="AU82" s="4">
        <v>12</v>
      </c>
      <c r="AV82" s="4">
        <v>12</v>
      </c>
      <c r="AW82" s="4" t="s">
        <v>404</v>
      </c>
      <c r="AX82" s="4">
        <v>0.99760199999999999</v>
      </c>
      <c r="AY82" s="4">
        <v>1.4</v>
      </c>
      <c r="AZ82" s="4">
        <v>1.7976019999999999</v>
      </c>
      <c r="BA82" s="4">
        <v>11.154</v>
      </c>
      <c r="BB82" s="4">
        <v>13.22</v>
      </c>
      <c r="BC82" s="4">
        <v>1.19</v>
      </c>
      <c r="BD82" s="4">
        <v>14.842000000000001</v>
      </c>
      <c r="BE82" s="4">
        <v>2413.1019999999999</v>
      </c>
      <c r="BF82" s="4">
        <v>3.8479999999999999</v>
      </c>
      <c r="BG82" s="4">
        <v>5.4139999999999997</v>
      </c>
      <c r="BH82" s="4">
        <v>0</v>
      </c>
      <c r="BI82" s="4">
        <v>5.4139999999999997</v>
      </c>
      <c r="BJ82" s="4">
        <v>4.1980000000000004</v>
      </c>
      <c r="BK82" s="4">
        <v>0</v>
      </c>
      <c r="BL82" s="4">
        <v>4.1980000000000004</v>
      </c>
      <c r="BM82" s="4">
        <v>0.33989999999999998</v>
      </c>
      <c r="BQ82" s="4">
        <v>96.75</v>
      </c>
      <c r="BR82" s="4">
        <v>0.15535199999999999</v>
      </c>
      <c r="BS82" s="4">
        <v>-5</v>
      </c>
      <c r="BT82" s="4">
        <v>0.19448399999999999</v>
      </c>
      <c r="BU82" s="4">
        <v>3.7964150000000001</v>
      </c>
      <c r="BV82" s="4">
        <v>3.9285770000000002</v>
      </c>
      <c r="BW82" s="4">
        <f t="shared" si="14"/>
        <v>1.003012843</v>
      </c>
      <c r="BY82" s="4">
        <f t="shared" si="15"/>
        <v>7070.5652505168946</v>
      </c>
      <c r="BZ82" s="4">
        <f t="shared" si="16"/>
        <v>11.274921277256</v>
      </c>
      <c r="CA82" s="4">
        <f t="shared" si="17"/>
        <v>12.300446861206002</v>
      </c>
      <c r="CB82" s="4">
        <f t="shared" si="18"/>
        <v>0.99593184567029991</v>
      </c>
    </row>
    <row r="83" spans="1:80" x14ac:dyDescent="0.25">
      <c r="A83" s="2">
        <v>42803</v>
      </c>
      <c r="B83" s="3">
        <v>0.4224169444444445</v>
      </c>
      <c r="C83" s="4">
        <v>13.727</v>
      </c>
      <c r="D83" s="4">
        <v>2.3699999999999999E-2</v>
      </c>
      <c r="E83" s="4">
        <v>236.77768499999999</v>
      </c>
      <c r="F83" s="4">
        <v>258.3</v>
      </c>
      <c r="G83" s="4">
        <v>-12.2</v>
      </c>
      <c r="H83" s="4">
        <v>30.6</v>
      </c>
      <c r="J83" s="4">
        <v>1.02</v>
      </c>
      <c r="K83" s="4">
        <v>0.86150000000000004</v>
      </c>
      <c r="L83" s="4">
        <v>11.8253</v>
      </c>
      <c r="M83" s="4">
        <v>2.0400000000000001E-2</v>
      </c>
      <c r="N83" s="4">
        <v>222.51509999999999</v>
      </c>
      <c r="O83" s="4">
        <v>0</v>
      </c>
      <c r="P83" s="4">
        <v>222.5</v>
      </c>
      <c r="Q83" s="4">
        <v>172.53299999999999</v>
      </c>
      <c r="R83" s="4">
        <v>0</v>
      </c>
      <c r="S83" s="4">
        <v>172.5</v>
      </c>
      <c r="T83" s="4">
        <v>30.6233</v>
      </c>
      <c r="W83" s="4">
        <v>0</v>
      </c>
      <c r="X83" s="4">
        <v>0.88080000000000003</v>
      </c>
      <c r="Y83" s="4">
        <v>11.7</v>
      </c>
      <c r="Z83" s="4">
        <v>855</v>
      </c>
      <c r="AA83" s="4">
        <v>867</v>
      </c>
      <c r="AB83" s="4">
        <v>856</v>
      </c>
      <c r="AC83" s="4">
        <v>77</v>
      </c>
      <c r="AD83" s="4">
        <v>13.36</v>
      </c>
      <c r="AE83" s="4">
        <v>0.31</v>
      </c>
      <c r="AF83" s="4">
        <v>981</v>
      </c>
      <c r="AG83" s="4">
        <v>-6</v>
      </c>
      <c r="AH83" s="4">
        <v>10</v>
      </c>
      <c r="AI83" s="4">
        <v>13</v>
      </c>
      <c r="AJ83" s="4">
        <v>118</v>
      </c>
      <c r="AK83" s="4">
        <v>118</v>
      </c>
      <c r="AL83" s="4">
        <v>5</v>
      </c>
      <c r="AM83" s="4">
        <v>142</v>
      </c>
      <c r="AN83" s="4" t="s">
        <v>155</v>
      </c>
      <c r="AO83" s="4">
        <v>2</v>
      </c>
      <c r="AP83" s="5">
        <v>0.63112268518518522</v>
      </c>
      <c r="AQ83" s="4">
        <v>47.164416000000003</v>
      </c>
      <c r="AR83" s="4">
        <v>-88.486215000000001</v>
      </c>
      <c r="AS83" s="4">
        <v>318.3</v>
      </c>
      <c r="AT83" s="4">
        <v>35.9</v>
      </c>
      <c r="AU83" s="4">
        <v>12</v>
      </c>
      <c r="AV83" s="4">
        <v>12</v>
      </c>
      <c r="AW83" s="4" t="s">
        <v>404</v>
      </c>
      <c r="AX83" s="4">
        <v>0.90249800000000002</v>
      </c>
      <c r="AY83" s="4">
        <v>1.3024979999999999</v>
      </c>
      <c r="AZ83" s="4">
        <v>1.6049949999999999</v>
      </c>
      <c r="BA83" s="4">
        <v>11.154</v>
      </c>
      <c r="BB83" s="4">
        <v>12.29</v>
      </c>
      <c r="BC83" s="4">
        <v>1.1000000000000001</v>
      </c>
      <c r="BD83" s="4">
        <v>16.082000000000001</v>
      </c>
      <c r="BE83" s="4">
        <v>2414.616</v>
      </c>
      <c r="BF83" s="4">
        <v>2.6509999999999998</v>
      </c>
      <c r="BG83" s="4">
        <v>4.758</v>
      </c>
      <c r="BH83" s="4">
        <v>0</v>
      </c>
      <c r="BI83" s="4">
        <v>4.758</v>
      </c>
      <c r="BJ83" s="4">
        <v>3.6890000000000001</v>
      </c>
      <c r="BK83" s="4">
        <v>0</v>
      </c>
      <c r="BL83" s="4">
        <v>3.6890000000000001</v>
      </c>
      <c r="BM83" s="4">
        <v>0.25929999999999997</v>
      </c>
      <c r="BQ83" s="4">
        <v>130.77099999999999</v>
      </c>
      <c r="BR83" s="4">
        <v>0.18570800000000001</v>
      </c>
      <c r="BS83" s="4">
        <v>-5</v>
      </c>
      <c r="BT83" s="4">
        <v>0.19475799999999999</v>
      </c>
      <c r="BU83" s="4">
        <v>4.5382389999999999</v>
      </c>
      <c r="BV83" s="4">
        <v>3.9341119999999998</v>
      </c>
      <c r="BW83" s="4">
        <f t="shared" si="14"/>
        <v>1.1990027437999999</v>
      </c>
      <c r="BY83" s="4">
        <f t="shared" si="15"/>
        <v>8457.4650540446837</v>
      </c>
      <c r="BZ83" s="4">
        <f t="shared" si="16"/>
        <v>9.2854266923901996</v>
      </c>
      <c r="CA83" s="4">
        <f t="shared" si="17"/>
        <v>12.921138841277802</v>
      </c>
      <c r="CB83" s="4">
        <f t="shared" si="18"/>
        <v>0.90822751464985996</v>
      </c>
    </row>
    <row r="84" spans="1:80" x14ac:dyDescent="0.25">
      <c r="A84" s="2">
        <v>42803</v>
      </c>
      <c r="B84" s="3">
        <v>0.42242851851851854</v>
      </c>
      <c r="C84" s="4">
        <v>13.837999999999999</v>
      </c>
      <c r="D84" s="4">
        <v>1.6199999999999999E-2</v>
      </c>
      <c r="E84" s="4">
        <v>161.84013300000001</v>
      </c>
      <c r="F84" s="4">
        <v>283.8</v>
      </c>
      <c r="G84" s="4">
        <v>-22.6</v>
      </c>
      <c r="H84" s="4">
        <v>24.7</v>
      </c>
      <c r="J84" s="4">
        <v>1.42</v>
      </c>
      <c r="K84" s="4">
        <v>0.86050000000000004</v>
      </c>
      <c r="L84" s="4">
        <v>11.907500000000001</v>
      </c>
      <c r="M84" s="4">
        <v>1.3899999999999999E-2</v>
      </c>
      <c r="N84" s="4">
        <v>244.22389999999999</v>
      </c>
      <c r="O84" s="4">
        <v>0</v>
      </c>
      <c r="P84" s="4">
        <v>244.2</v>
      </c>
      <c r="Q84" s="4">
        <v>189.3655</v>
      </c>
      <c r="R84" s="4">
        <v>0</v>
      </c>
      <c r="S84" s="4">
        <v>189.4</v>
      </c>
      <c r="T84" s="4">
        <v>24.740100000000002</v>
      </c>
      <c r="W84" s="4">
        <v>0</v>
      </c>
      <c r="X84" s="4">
        <v>1.2236</v>
      </c>
      <c r="Y84" s="4">
        <v>11.8</v>
      </c>
      <c r="Z84" s="4">
        <v>855</v>
      </c>
      <c r="AA84" s="4">
        <v>865</v>
      </c>
      <c r="AB84" s="4">
        <v>854</v>
      </c>
      <c r="AC84" s="4">
        <v>77</v>
      </c>
      <c r="AD84" s="4">
        <v>13.36</v>
      </c>
      <c r="AE84" s="4">
        <v>0.31</v>
      </c>
      <c r="AF84" s="4">
        <v>981</v>
      </c>
      <c r="AG84" s="4">
        <v>-6</v>
      </c>
      <c r="AH84" s="4">
        <v>10</v>
      </c>
      <c r="AI84" s="4">
        <v>13</v>
      </c>
      <c r="AJ84" s="4">
        <v>118</v>
      </c>
      <c r="AK84" s="4">
        <v>118.8</v>
      </c>
      <c r="AL84" s="4">
        <v>4.8</v>
      </c>
      <c r="AM84" s="4">
        <v>142</v>
      </c>
      <c r="AN84" s="4" t="s">
        <v>155</v>
      </c>
      <c r="AO84" s="4">
        <v>2</v>
      </c>
      <c r="AP84" s="5">
        <v>0.63113425925925926</v>
      </c>
      <c r="AQ84" s="4">
        <v>47.164439000000002</v>
      </c>
      <c r="AR84" s="4">
        <v>-88.486407</v>
      </c>
      <c r="AS84" s="4">
        <v>318.2</v>
      </c>
      <c r="AT84" s="4">
        <v>34.1</v>
      </c>
      <c r="AU84" s="4">
        <v>12</v>
      </c>
      <c r="AV84" s="4">
        <v>12</v>
      </c>
      <c r="AW84" s="4" t="s">
        <v>404</v>
      </c>
      <c r="AX84" s="4">
        <v>0.9</v>
      </c>
      <c r="AY84" s="4">
        <v>1.397403</v>
      </c>
      <c r="AZ84" s="4">
        <v>1.697403</v>
      </c>
      <c r="BA84" s="4">
        <v>11.154</v>
      </c>
      <c r="BB84" s="4">
        <v>12.21</v>
      </c>
      <c r="BC84" s="4">
        <v>1.0900000000000001</v>
      </c>
      <c r="BD84" s="4">
        <v>16.216999999999999</v>
      </c>
      <c r="BE84" s="4">
        <v>2416.027</v>
      </c>
      <c r="BF84" s="4">
        <v>1.798</v>
      </c>
      <c r="BG84" s="4">
        <v>5.1890000000000001</v>
      </c>
      <c r="BH84" s="4">
        <v>0</v>
      </c>
      <c r="BI84" s="4">
        <v>5.1890000000000001</v>
      </c>
      <c r="BJ84" s="4">
        <v>4.024</v>
      </c>
      <c r="BK84" s="4">
        <v>0</v>
      </c>
      <c r="BL84" s="4">
        <v>4.024</v>
      </c>
      <c r="BM84" s="4">
        <v>0.20810000000000001</v>
      </c>
      <c r="BQ84" s="4">
        <v>180.511</v>
      </c>
      <c r="BR84" s="4">
        <v>0.20488600000000001</v>
      </c>
      <c r="BS84" s="4">
        <v>-5</v>
      </c>
      <c r="BT84" s="4">
        <v>0.19500000000000001</v>
      </c>
      <c r="BU84" s="4">
        <v>5.006901</v>
      </c>
      <c r="BV84" s="4">
        <v>3.9390000000000001</v>
      </c>
      <c r="BW84" s="4">
        <f t="shared" si="14"/>
        <v>1.3228232441999999</v>
      </c>
      <c r="BY84" s="4">
        <f t="shared" si="15"/>
        <v>9336.3164161959794</v>
      </c>
      <c r="BZ84" s="4">
        <f t="shared" si="16"/>
        <v>6.9480584928564006</v>
      </c>
      <c r="CA84" s="4">
        <f t="shared" si="17"/>
        <v>15.550048595803199</v>
      </c>
      <c r="CB84" s="4">
        <f t="shared" si="18"/>
        <v>0.80416628051358008</v>
      </c>
    </row>
    <row r="85" spans="1:80" x14ac:dyDescent="0.25">
      <c r="A85" s="2">
        <v>42803</v>
      </c>
      <c r="B85" s="3">
        <v>0.42244009259259258</v>
      </c>
      <c r="C85" s="4">
        <v>13.65</v>
      </c>
      <c r="D85" s="4">
        <v>0.01</v>
      </c>
      <c r="E85" s="4">
        <v>100.177515</v>
      </c>
      <c r="F85" s="4">
        <v>299.7</v>
      </c>
      <c r="G85" s="4">
        <v>-22.5</v>
      </c>
      <c r="H85" s="4">
        <v>18.8</v>
      </c>
      <c r="J85" s="4">
        <v>1.72</v>
      </c>
      <c r="K85" s="4">
        <v>0.86219999999999997</v>
      </c>
      <c r="L85" s="4">
        <v>11.7692</v>
      </c>
      <c r="M85" s="4">
        <v>8.6E-3</v>
      </c>
      <c r="N85" s="4">
        <v>258.404</v>
      </c>
      <c r="O85" s="4">
        <v>0</v>
      </c>
      <c r="P85" s="4">
        <v>258.39999999999998</v>
      </c>
      <c r="Q85" s="4">
        <v>200.3605</v>
      </c>
      <c r="R85" s="4">
        <v>0</v>
      </c>
      <c r="S85" s="4">
        <v>200.4</v>
      </c>
      <c r="T85" s="4">
        <v>18.829000000000001</v>
      </c>
      <c r="W85" s="4">
        <v>0</v>
      </c>
      <c r="X85" s="4">
        <v>1.4870000000000001</v>
      </c>
      <c r="Y85" s="4">
        <v>11.7</v>
      </c>
      <c r="Z85" s="4">
        <v>856</v>
      </c>
      <c r="AA85" s="4">
        <v>866</v>
      </c>
      <c r="AB85" s="4">
        <v>856</v>
      </c>
      <c r="AC85" s="4">
        <v>77</v>
      </c>
      <c r="AD85" s="4">
        <v>13.36</v>
      </c>
      <c r="AE85" s="4">
        <v>0.31</v>
      </c>
      <c r="AF85" s="4">
        <v>981</v>
      </c>
      <c r="AG85" s="4">
        <v>-6</v>
      </c>
      <c r="AH85" s="4">
        <v>10</v>
      </c>
      <c r="AI85" s="4">
        <v>13</v>
      </c>
      <c r="AJ85" s="4">
        <v>118</v>
      </c>
      <c r="AK85" s="4">
        <v>118.2</v>
      </c>
      <c r="AL85" s="4">
        <v>4.7</v>
      </c>
      <c r="AM85" s="4">
        <v>142</v>
      </c>
      <c r="AN85" s="4" t="s">
        <v>155</v>
      </c>
      <c r="AO85" s="4">
        <v>2</v>
      </c>
      <c r="AP85" s="5">
        <v>0.63114583333333341</v>
      </c>
      <c r="AQ85" s="4">
        <v>47.164437</v>
      </c>
      <c r="AR85" s="4">
        <v>-88.486598000000001</v>
      </c>
      <c r="AS85" s="4">
        <v>317.8</v>
      </c>
      <c r="AT85" s="4">
        <v>32.6</v>
      </c>
      <c r="AU85" s="4">
        <v>12</v>
      </c>
      <c r="AV85" s="4">
        <v>12</v>
      </c>
      <c r="AW85" s="4" t="s">
        <v>404</v>
      </c>
      <c r="AX85" s="4">
        <v>0.9</v>
      </c>
      <c r="AY85" s="4">
        <v>1.4973030000000001</v>
      </c>
      <c r="AZ85" s="4">
        <v>1.7973030000000001</v>
      </c>
      <c r="BA85" s="4">
        <v>11.154</v>
      </c>
      <c r="BB85" s="4">
        <v>12.37</v>
      </c>
      <c r="BC85" s="4">
        <v>1.1100000000000001</v>
      </c>
      <c r="BD85" s="4">
        <v>15.981</v>
      </c>
      <c r="BE85" s="4">
        <v>2417.2939999999999</v>
      </c>
      <c r="BF85" s="4">
        <v>1.129</v>
      </c>
      <c r="BG85" s="4">
        <v>5.5579999999999998</v>
      </c>
      <c r="BH85" s="4">
        <v>0</v>
      </c>
      <c r="BI85" s="4">
        <v>5.5579999999999998</v>
      </c>
      <c r="BJ85" s="4">
        <v>4.3099999999999996</v>
      </c>
      <c r="BK85" s="4">
        <v>0</v>
      </c>
      <c r="BL85" s="4">
        <v>4.3099999999999996</v>
      </c>
      <c r="BM85" s="4">
        <v>0.16039999999999999</v>
      </c>
      <c r="BQ85" s="4">
        <v>222.077</v>
      </c>
      <c r="BR85" s="4">
        <v>0.180954</v>
      </c>
      <c r="BS85" s="4">
        <v>-5</v>
      </c>
      <c r="BT85" s="4">
        <v>0.19348399999999999</v>
      </c>
      <c r="BU85" s="4">
        <v>4.4220629999999996</v>
      </c>
      <c r="BV85" s="4">
        <v>3.9083770000000002</v>
      </c>
      <c r="BW85" s="4">
        <f t="shared" si="14"/>
        <v>1.1683090446</v>
      </c>
      <c r="BY85" s="4">
        <f t="shared" si="15"/>
        <v>8250.099262735479</v>
      </c>
      <c r="BZ85" s="4">
        <f t="shared" si="16"/>
        <v>3.8532185442186</v>
      </c>
      <c r="CA85" s="4">
        <f t="shared" si="17"/>
        <v>14.709806842853999</v>
      </c>
      <c r="CB85" s="4">
        <f t="shared" si="18"/>
        <v>0.5474368950333599</v>
      </c>
    </row>
    <row r="86" spans="1:80" x14ac:dyDescent="0.25">
      <c r="A86" s="2">
        <v>42803</v>
      </c>
      <c r="B86" s="3">
        <v>0.42245166666666667</v>
      </c>
      <c r="C86" s="4">
        <v>13.391</v>
      </c>
      <c r="D86" s="4">
        <v>4.5999999999999999E-3</v>
      </c>
      <c r="E86" s="4">
        <v>46.320273</v>
      </c>
      <c r="F86" s="4">
        <v>311.60000000000002</v>
      </c>
      <c r="G86" s="4">
        <v>-22.4</v>
      </c>
      <c r="H86" s="4">
        <v>16.3</v>
      </c>
      <c r="J86" s="4">
        <v>1.96</v>
      </c>
      <c r="K86" s="4">
        <v>0.86460000000000004</v>
      </c>
      <c r="L86" s="4">
        <v>11.5784</v>
      </c>
      <c r="M86" s="4">
        <v>4.0000000000000001E-3</v>
      </c>
      <c r="N86" s="4">
        <v>269.45699999999999</v>
      </c>
      <c r="O86" s="4">
        <v>0</v>
      </c>
      <c r="P86" s="4">
        <v>269.5</v>
      </c>
      <c r="Q86" s="4">
        <v>208.9306</v>
      </c>
      <c r="R86" s="4">
        <v>0</v>
      </c>
      <c r="S86" s="4">
        <v>208.9</v>
      </c>
      <c r="T86" s="4">
        <v>16.297899999999998</v>
      </c>
      <c r="W86" s="4">
        <v>0</v>
      </c>
      <c r="X86" s="4">
        <v>1.6960999999999999</v>
      </c>
      <c r="Y86" s="4">
        <v>11.8</v>
      </c>
      <c r="Z86" s="4">
        <v>855</v>
      </c>
      <c r="AA86" s="4">
        <v>864</v>
      </c>
      <c r="AB86" s="4">
        <v>856</v>
      </c>
      <c r="AC86" s="4">
        <v>77</v>
      </c>
      <c r="AD86" s="4">
        <v>13.36</v>
      </c>
      <c r="AE86" s="4">
        <v>0.31</v>
      </c>
      <c r="AF86" s="4">
        <v>981</v>
      </c>
      <c r="AG86" s="4">
        <v>-6</v>
      </c>
      <c r="AH86" s="4">
        <v>10</v>
      </c>
      <c r="AI86" s="4">
        <v>13</v>
      </c>
      <c r="AJ86" s="4">
        <v>118.8</v>
      </c>
      <c r="AK86" s="4">
        <v>117.2</v>
      </c>
      <c r="AL86" s="4">
        <v>4.8</v>
      </c>
      <c r="AM86" s="4">
        <v>142</v>
      </c>
      <c r="AN86" s="4" t="s">
        <v>155</v>
      </c>
      <c r="AO86" s="4">
        <v>2</v>
      </c>
      <c r="AP86" s="5">
        <v>0.63115740740740744</v>
      </c>
      <c r="AQ86" s="4">
        <v>47.164427000000003</v>
      </c>
      <c r="AR86" s="4">
        <v>-88.486789999999999</v>
      </c>
      <c r="AS86" s="4">
        <v>317.60000000000002</v>
      </c>
      <c r="AT86" s="4">
        <v>32.200000000000003</v>
      </c>
      <c r="AU86" s="4">
        <v>12</v>
      </c>
      <c r="AV86" s="4">
        <v>12</v>
      </c>
      <c r="AW86" s="4" t="s">
        <v>404</v>
      </c>
      <c r="AX86" s="4">
        <v>1.094406</v>
      </c>
      <c r="AY86" s="4">
        <v>1.0139860000000001</v>
      </c>
      <c r="AZ86" s="4">
        <v>1.8</v>
      </c>
      <c r="BA86" s="4">
        <v>11.154</v>
      </c>
      <c r="BB86" s="4">
        <v>12.6</v>
      </c>
      <c r="BC86" s="4">
        <v>1.1299999999999999</v>
      </c>
      <c r="BD86" s="4">
        <v>15.654999999999999</v>
      </c>
      <c r="BE86" s="4">
        <v>2418.4160000000002</v>
      </c>
      <c r="BF86" s="4">
        <v>0.53200000000000003</v>
      </c>
      <c r="BG86" s="4">
        <v>5.8940000000000001</v>
      </c>
      <c r="BH86" s="4">
        <v>0</v>
      </c>
      <c r="BI86" s="4">
        <v>5.8940000000000001</v>
      </c>
      <c r="BJ86" s="4">
        <v>4.57</v>
      </c>
      <c r="BK86" s="4">
        <v>0</v>
      </c>
      <c r="BL86" s="4">
        <v>4.57</v>
      </c>
      <c r="BM86" s="4">
        <v>0.14119999999999999</v>
      </c>
      <c r="BQ86" s="4">
        <v>257.59199999999998</v>
      </c>
      <c r="BR86" s="4">
        <v>0.17503199999999999</v>
      </c>
      <c r="BS86" s="4">
        <v>-5</v>
      </c>
      <c r="BT86" s="4">
        <v>0.19603200000000001</v>
      </c>
      <c r="BU86" s="4">
        <v>4.2773440000000003</v>
      </c>
      <c r="BV86" s="4">
        <v>3.9598460000000002</v>
      </c>
      <c r="BW86" s="4">
        <f t="shared" si="14"/>
        <v>1.1300742848000001</v>
      </c>
      <c r="BY86" s="4">
        <f t="shared" si="15"/>
        <v>7983.8057335708691</v>
      </c>
      <c r="BZ86" s="4">
        <f t="shared" si="16"/>
        <v>1.7562671807744004</v>
      </c>
      <c r="CA86" s="4">
        <f t="shared" si="17"/>
        <v>15.086731233344002</v>
      </c>
      <c r="CB86" s="4">
        <f t="shared" si="18"/>
        <v>0.46613707880704008</v>
      </c>
    </row>
    <row r="87" spans="1:80" x14ac:dyDescent="0.25">
      <c r="A87" s="2">
        <v>42803</v>
      </c>
      <c r="B87" s="3">
        <v>0.42246324074074071</v>
      </c>
      <c r="C87" s="4">
        <v>12.41</v>
      </c>
      <c r="D87" s="4">
        <v>2.3999999999999998E-3</v>
      </c>
      <c r="E87" s="4">
        <v>23.904992</v>
      </c>
      <c r="F87" s="4">
        <v>281.7</v>
      </c>
      <c r="G87" s="4">
        <v>-22.5</v>
      </c>
      <c r="H87" s="4">
        <v>10.5</v>
      </c>
      <c r="J87" s="4">
        <v>2.1</v>
      </c>
      <c r="K87" s="4">
        <v>0.87370000000000003</v>
      </c>
      <c r="L87" s="4">
        <v>10.842499999999999</v>
      </c>
      <c r="M87" s="4">
        <v>2.0999999999999999E-3</v>
      </c>
      <c r="N87" s="4">
        <v>246.1388</v>
      </c>
      <c r="O87" s="4">
        <v>0</v>
      </c>
      <c r="P87" s="4">
        <v>246.1</v>
      </c>
      <c r="Q87" s="4">
        <v>190.8503</v>
      </c>
      <c r="R87" s="4">
        <v>0</v>
      </c>
      <c r="S87" s="4">
        <v>190.9</v>
      </c>
      <c r="T87" s="4">
        <v>10.4702</v>
      </c>
      <c r="W87" s="4">
        <v>0</v>
      </c>
      <c r="X87" s="4">
        <v>1.8347</v>
      </c>
      <c r="Y87" s="4">
        <v>11.7</v>
      </c>
      <c r="Z87" s="4">
        <v>855</v>
      </c>
      <c r="AA87" s="4">
        <v>866</v>
      </c>
      <c r="AB87" s="4">
        <v>856</v>
      </c>
      <c r="AC87" s="4">
        <v>77</v>
      </c>
      <c r="AD87" s="4">
        <v>13.36</v>
      </c>
      <c r="AE87" s="4">
        <v>0.31</v>
      </c>
      <c r="AF87" s="4">
        <v>981</v>
      </c>
      <c r="AG87" s="4">
        <v>-6</v>
      </c>
      <c r="AH87" s="4">
        <v>10</v>
      </c>
      <c r="AI87" s="4">
        <v>13</v>
      </c>
      <c r="AJ87" s="4">
        <v>119</v>
      </c>
      <c r="AK87" s="4">
        <v>117.8</v>
      </c>
      <c r="AL87" s="4">
        <v>4.8</v>
      </c>
      <c r="AM87" s="4">
        <v>142</v>
      </c>
      <c r="AN87" s="4" t="s">
        <v>155</v>
      </c>
      <c r="AO87" s="4">
        <v>2</v>
      </c>
      <c r="AP87" s="5">
        <v>0.63116898148148148</v>
      </c>
      <c r="AQ87" s="4">
        <v>47.164403</v>
      </c>
      <c r="AR87" s="4">
        <v>-88.486974000000004</v>
      </c>
      <c r="AS87" s="4">
        <v>317.3</v>
      </c>
      <c r="AT87" s="4">
        <v>31.8</v>
      </c>
      <c r="AU87" s="4">
        <v>12</v>
      </c>
      <c r="AV87" s="4">
        <v>12</v>
      </c>
      <c r="AW87" s="4" t="s">
        <v>404</v>
      </c>
      <c r="AX87" s="4">
        <v>1.1000000000000001</v>
      </c>
      <c r="AY87" s="4">
        <v>1</v>
      </c>
      <c r="AZ87" s="4">
        <v>1.8</v>
      </c>
      <c r="BA87" s="4">
        <v>11.154</v>
      </c>
      <c r="BB87" s="4">
        <v>13.54</v>
      </c>
      <c r="BC87" s="4">
        <v>1.21</v>
      </c>
      <c r="BD87" s="4">
        <v>14.457000000000001</v>
      </c>
      <c r="BE87" s="4">
        <v>2419.4630000000002</v>
      </c>
      <c r="BF87" s="4">
        <v>0.29699999999999999</v>
      </c>
      <c r="BG87" s="4">
        <v>5.7519999999999998</v>
      </c>
      <c r="BH87" s="4">
        <v>0</v>
      </c>
      <c r="BI87" s="4">
        <v>5.7519999999999998</v>
      </c>
      <c r="BJ87" s="4">
        <v>4.46</v>
      </c>
      <c r="BK87" s="4">
        <v>0</v>
      </c>
      <c r="BL87" s="4">
        <v>4.46</v>
      </c>
      <c r="BM87" s="4">
        <v>9.69E-2</v>
      </c>
      <c r="BQ87" s="4">
        <v>297.69099999999997</v>
      </c>
      <c r="BR87" s="4">
        <v>0.140374</v>
      </c>
      <c r="BS87" s="4">
        <v>-5</v>
      </c>
      <c r="BT87" s="4">
        <v>0.196242</v>
      </c>
      <c r="BU87" s="4">
        <v>3.4303900000000001</v>
      </c>
      <c r="BV87" s="4">
        <v>3.9640879999999998</v>
      </c>
      <c r="BW87" s="4">
        <f t="shared" si="14"/>
        <v>0.90630903799999996</v>
      </c>
      <c r="BY87" s="4">
        <f t="shared" si="15"/>
        <v>6405.7097570639271</v>
      </c>
      <c r="BZ87" s="4">
        <f t="shared" si="16"/>
        <v>0.78632977559399997</v>
      </c>
      <c r="CA87" s="4">
        <f t="shared" si="17"/>
        <v>11.80818450892</v>
      </c>
      <c r="CB87" s="4">
        <f t="shared" si="18"/>
        <v>0.25655001769379998</v>
      </c>
    </row>
    <row r="88" spans="1:80" x14ac:dyDescent="0.25">
      <c r="A88" s="2">
        <v>42803</v>
      </c>
      <c r="B88" s="3">
        <v>0.4224748148148148</v>
      </c>
      <c r="C88" s="4">
        <v>12.41</v>
      </c>
      <c r="D88" s="4">
        <v>3.0000000000000001E-3</v>
      </c>
      <c r="E88" s="4">
        <v>30</v>
      </c>
      <c r="F88" s="4">
        <v>272.3</v>
      </c>
      <c r="G88" s="4">
        <v>-26.7</v>
      </c>
      <c r="H88" s="4">
        <v>9.1999999999999993</v>
      </c>
      <c r="J88" s="4">
        <v>2.1</v>
      </c>
      <c r="K88" s="4">
        <v>0.87370000000000003</v>
      </c>
      <c r="L88" s="4">
        <v>10.8421</v>
      </c>
      <c r="M88" s="4">
        <v>2.5999999999999999E-3</v>
      </c>
      <c r="N88" s="4">
        <v>237.90020000000001</v>
      </c>
      <c r="O88" s="4">
        <v>0</v>
      </c>
      <c r="P88" s="4">
        <v>237.9</v>
      </c>
      <c r="Q88" s="4">
        <v>184.4623</v>
      </c>
      <c r="R88" s="4">
        <v>0</v>
      </c>
      <c r="S88" s="4">
        <v>184.5</v>
      </c>
      <c r="T88" s="4">
        <v>9.1538000000000004</v>
      </c>
      <c r="W88" s="4">
        <v>0</v>
      </c>
      <c r="X88" s="4">
        <v>1.8347</v>
      </c>
      <c r="Y88" s="4">
        <v>11.7</v>
      </c>
      <c r="Z88" s="4">
        <v>856</v>
      </c>
      <c r="AA88" s="4">
        <v>866</v>
      </c>
      <c r="AB88" s="4">
        <v>857</v>
      </c>
      <c r="AC88" s="4">
        <v>77</v>
      </c>
      <c r="AD88" s="4">
        <v>13.36</v>
      </c>
      <c r="AE88" s="4">
        <v>0.31</v>
      </c>
      <c r="AF88" s="4">
        <v>981</v>
      </c>
      <c r="AG88" s="4">
        <v>-6</v>
      </c>
      <c r="AH88" s="4">
        <v>10.757999999999999</v>
      </c>
      <c r="AI88" s="4">
        <v>13</v>
      </c>
      <c r="AJ88" s="4">
        <v>119</v>
      </c>
      <c r="AK88" s="4">
        <v>118</v>
      </c>
      <c r="AL88" s="4">
        <v>4.7</v>
      </c>
      <c r="AM88" s="4">
        <v>142</v>
      </c>
      <c r="AN88" s="4" t="s">
        <v>155</v>
      </c>
      <c r="AO88" s="4">
        <v>2</v>
      </c>
      <c r="AP88" s="5">
        <v>0.63118055555555552</v>
      </c>
      <c r="AQ88" s="4">
        <v>47.164363999999999</v>
      </c>
      <c r="AR88" s="4">
        <v>-88.487151999999995</v>
      </c>
      <c r="AS88" s="4">
        <v>317.39999999999998</v>
      </c>
      <c r="AT88" s="4">
        <v>31.2</v>
      </c>
      <c r="AU88" s="4">
        <v>12</v>
      </c>
      <c r="AV88" s="4">
        <v>12</v>
      </c>
      <c r="AW88" s="4" t="s">
        <v>404</v>
      </c>
      <c r="AX88" s="4">
        <v>1.293806</v>
      </c>
      <c r="AY88" s="4">
        <v>1.2907090000000001</v>
      </c>
      <c r="AZ88" s="4">
        <v>2.0907089999999999</v>
      </c>
      <c r="BA88" s="4">
        <v>11.154</v>
      </c>
      <c r="BB88" s="4">
        <v>13.54</v>
      </c>
      <c r="BC88" s="4">
        <v>1.21</v>
      </c>
      <c r="BD88" s="4">
        <v>14.461</v>
      </c>
      <c r="BE88" s="4">
        <v>2419.373</v>
      </c>
      <c r="BF88" s="4">
        <v>0.372</v>
      </c>
      <c r="BG88" s="4">
        <v>5.5590000000000002</v>
      </c>
      <c r="BH88" s="4">
        <v>0</v>
      </c>
      <c r="BI88" s="4">
        <v>5.5590000000000002</v>
      </c>
      <c r="BJ88" s="4">
        <v>4.3109999999999999</v>
      </c>
      <c r="BK88" s="4">
        <v>0</v>
      </c>
      <c r="BL88" s="4">
        <v>4.3109999999999999</v>
      </c>
      <c r="BM88" s="4">
        <v>8.4699999999999998E-2</v>
      </c>
      <c r="BQ88" s="4">
        <v>297.68</v>
      </c>
      <c r="BR88" s="4">
        <v>0.13430600000000001</v>
      </c>
      <c r="BS88" s="4">
        <v>-5</v>
      </c>
      <c r="BT88" s="4">
        <v>0.19675799999999999</v>
      </c>
      <c r="BU88" s="4">
        <v>3.2821030000000002</v>
      </c>
      <c r="BV88" s="4">
        <v>3.9745119999999998</v>
      </c>
      <c r="BW88" s="4">
        <f t="shared" si="14"/>
        <v>0.86713161260000005</v>
      </c>
      <c r="BY88" s="4">
        <f t="shared" si="15"/>
        <v>6128.5793001791853</v>
      </c>
      <c r="BZ88" s="4">
        <f t="shared" si="16"/>
        <v>0.94232327948880013</v>
      </c>
      <c r="CA88" s="4">
        <f t="shared" si="17"/>
        <v>10.920310908269402</v>
      </c>
      <c r="CB88" s="4">
        <f t="shared" si="18"/>
        <v>0.21455586498038001</v>
      </c>
    </row>
    <row r="89" spans="1:80" x14ac:dyDescent="0.25">
      <c r="A89" s="2">
        <v>42803</v>
      </c>
      <c r="B89" s="3">
        <v>0.42248638888888884</v>
      </c>
      <c r="C89" s="4">
        <v>12.881</v>
      </c>
      <c r="D89" s="4">
        <v>2.8E-3</v>
      </c>
      <c r="E89" s="4">
        <v>28.132885000000002</v>
      </c>
      <c r="F89" s="4">
        <v>271.60000000000002</v>
      </c>
      <c r="G89" s="4">
        <v>-27.7</v>
      </c>
      <c r="H89" s="4">
        <v>10.9</v>
      </c>
      <c r="J89" s="4">
        <v>2.1</v>
      </c>
      <c r="K89" s="4">
        <v>0.86929999999999996</v>
      </c>
      <c r="L89" s="4">
        <v>11.1975</v>
      </c>
      <c r="M89" s="4">
        <v>2.3999999999999998E-3</v>
      </c>
      <c r="N89" s="4">
        <v>236.11099999999999</v>
      </c>
      <c r="O89" s="4">
        <v>0</v>
      </c>
      <c r="P89" s="4">
        <v>236.1</v>
      </c>
      <c r="Q89" s="4">
        <v>183.07490000000001</v>
      </c>
      <c r="R89" s="4">
        <v>0</v>
      </c>
      <c r="S89" s="4">
        <v>183.1</v>
      </c>
      <c r="T89" s="4">
        <v>10.9497</v>
      </c>
      <c r="W89" s="4">
        <v>0</v>
      </c>
      <c r="X89" s="4">
        <v>1.8255999999999999</v>
      </c>
      <c r="Y89" s="4">
        <v>11.7</v>
      </c>
      <c r="Z89" s="4">
        <v>856</v>
      </c>
      <c r="AA89" s="4">
        <v>866</v>
      </c>
      <c r="AB89" s="4">
        <v>856</v>
      </c>
      <c r="AC89" s="4">
        <v>77</v>
      </c>
      <c r="AD89" s="4">
        <v>13.36</v>
      </c>
      <c r="AE89" s="4">
        <v>0.31</v>
      </c>
      <c r="AF89" s="4">
        <v>981</v>
      </c>
      <c r="AG89" s="4">
        <v>-6</v>
      </c>
      <c r="AH89" s="4">
        <v>11</v>
      </c>
      <c r="AI89" s="4">
        <v>13</v>
      </c>
      <c r="AJ89" s="4">
        <v>119</v>
      </c>
      <c r="AK89" s="4">
        <v>118</v>
      </c>
      <c r="AL89" s="4">
        <v>4.8</v>
      </c>
      <c r="AM89" s="4">
        <v>142</v>
      </c>
      <c r="AN89" s="4" t="s">
        <v>155</v>
      </c>
      <c r="AO89" s="4">
        <v>2</v>
      </c>
      <c r="AP89" s="5">
        <v>0.63119212962962956</v>
      </c>
      <c r="AQ89" s="4">
        <v>47.164324000000001</v>
      </c>
      <c r="AR89" s="4">
        <v>-88.487314999999995</v>
      </c>
      <c r="AS89" s="4">
        <v>317.39999999999998</v>
      </c>
      <c r="AT89" s="4">
        <v>30</v>
      </c>
      <c r="AU89" s="4">
        <v>12</v>
      </c>
      <c r="AV89" s="4">
        <v>12</v>
      </c>
      <c r="AW89" s="4" t="s">
        <v>404</v>
      </c>
      <c r="AX89" s="4">
        <v>1.396803</v>
      </c>
      <c r="AY89" s="4">
        <v>1.493606</v>
      </c>
      <c r="AZ89" s="4">
        <v>2.293606</v>
      </c>
      <c r="BA89" s="4">
        <v>11.154</v>
      </c>
      <c r="BB89" s="4">
        <v>13.07</v>
      </c>
      <c r="BC89" s="4">
        <v>1.17</v>
      </c>
      <c r="BD89" s="4">
        <v>15.031000000000001</v>
      </c>
      <c r="BE89" s="4">
        <v>2419.114</v>
      </c>
      <c r="BF89" s="4">
        <v>0.33600000000000002</v>
      </c>
      <c r="BG89" s="4">
        <v>5.3419999999999996</v>
      </c>
      <c r="BH89" s="4">
        <v>0</v>
      </c>
      <c r="BI89" s="4">
        <v>5.3419999999999996</v>
      </c>
      <c r="BJ89" s="4">
        <v>4.1420000000000003</v>
      </c>
      <c r="BK89" s="4">
        <v>0</v>
      </c>
      <c r="BL89" s="4">
        <v>4.1420000000000003</v>
      </c>
      <c r="BM89" s="4">
        <v>9.8100000000000007E-2</v>
      </c>
      <c r="BQ89" s="4">
        <v>286.77499999999998</v>
      </c>
      <c r="BR89" s="4">
        <v>0.154192</v>
      </c>
      <c r="BS89" s="4">
        <v>-5</v>
      </c>
      <c r="BT89" s="4">
        <v>0.198516</v>
      </c>
      <c r="BU89" s="4">
        <v>3.7680669999999998</v>
      </c>
      <c r="BV89" s="4">
        <v>4.0100230000000003</v>
      </c>
      <c r="BW89" s="4">
        <f t="shared" si="14"/>
        <v>0.99552330139999989</v>
      </c>
      <c r="BY89" s="4">
        <f t="shared" si="15"/>
        <v>7035.2530876700093</v>
      </c>
      <c r="BZ89" s="4">
        <f t="shared" si="16"/>
        <v>0.97715322116160008</v>
      </c>
      <c r="CA89" s="4">
        <f t="shared" si="17"/>
        <v>12.0457400061052</v>
      </c>
      <c r="CB89" s="4">
        <f t="shared" si="18"/>
        <v>0.28529384224986004</v>
      </c>
    </row>
    <row r="90" spans="1:80" x14ac:dyDescent="0.25">
      <c r="A90" s="2">
        <v>42803</v>
      </c>
      <c r="B90" s="3">
        <v>0.42249796296296299</v>
      </c>
      <c r="C90" s="4">
        <v>12.436</v>
      </c>
      <c r="D90" s="4">
        <v>2.9999999999999997E-4</v>
      </c>
      <c r="E90" s="4">
        <v>2.9015979999999999</v>
      </c>
      <c r="F90" s="4">
        <v>271.7</v>
      </c>
      <c r="G90" s="4">
        <v>-16.5</v>
      </c>
      <c r="H90" s="4">
        <v>10.6</v>
      </c>
      <c r="J90" s="4">
        <v>2.1</v>
      </c>
      <c r="K90" s="4">
        <v>0.87350000000000005</v>
      </c>
      <c r="L90" s="4">
        <v>10.862399999999999</v>
      </c>
      <c r="M90" s="4">
        <v>2.9999999999999997E-4</v>
      </c>
      <c r="N90" s="4">
        <v>237.2911</v>
      </c>
      <c r="O90" s="4">
        <v>0</v>
      </c>
      <c r="P90" s="4">
        <v>237.3</v>
      </c>
      <c r="Q90" s="4">
        <v>183.99</v>
      </c>
      <c r="R90" s="4">
        <v>0</v>
      </c>
      <c r="S90" s="4">
        <v>184</v>
      </c>
      <c r="T90" s="4">
        <v>10.598800000000001</v>
      </c>
      <c r="W90" s="4">
        <v>0</v>
      </c>
      <c r="X90" s="4">
        <v>1.8343</v>
      </c>
      <c r="Y90" s="4">
        <v>11.7</v>
      </c>
      <c r="Z90" s="4">
        <v>857</v>
      </c>
      <c r="AA90" s="4">
        <v>867</v>
      </c>
      <c r="AB90" s="4">
        <v>858</v>
      </c>
      <c r="AC90" s="4">
        <v>77</v>
      </c>
      <c r="AD90" s="4">
        <v>13.36</v>
      </c>
      <c r="AE90" s="4">
        <v>0.31</v>
      </c>
      <c r="AF90" s="4">
        <v>981</v>
      </c>
      <c r="AG90" s="4">
        <v>-6</v>
      </c>
      <c r="AH90" s="4">
        <v>11</v>
      </c>
      <c r="AI90" s="4">
        <v>13</v>
      </c>
      <c r="AJ90" s="4">
        <v>119</v>
      </c>
      <c r="AK90" s="4">
        <v>118</v>
      </c>
      <c r="AL90" s="4">
        <v>4.8</v>
      </c>
      <c r="AM90" s="4">
        <v>142</v>
      </c>
      <c r="AN90" s="4" t="s">
        <v>155</v>
      </c>
      <c r="AO90" s="4">
        <v>2</v>
      </c>
      <c r="AP90" s="5">
        <v>0.63120370370370371</v>
      </c>
      <c r="AQ90" s="4">
        <v>47.164285999999997</v>
      </c>
      <c r="AR90" s="4">
        <v>-88.487469000000004</v>
      </c>
      <c r="AS90" s="4">
        <v>317.7</v>
      </c>
      <c r="AT90" s="4">
        <v>28.4</v>
      </c>
      <c r="AU90" s="4">
        <v>12</v>
      </c>
      <c r="AV90" s="4">
        <v>12</v>
      </c>
      <c r="AW90" s="4" t="s">
        <v>404</v>
      </c>
      <c r="AX90" s="4">
        <v>1.4</v>
      </c>
      <c r="AY90" s="4">
        <v>1.6955560000000001</v>
      </c>
      <c r="AZ90" s="4">
        <v>2.4955560000000001</v>
      </c>
      <c r="BA90" s="4">
        <v>11.154</v>
      </c>
      <c r="BB90" s="4">
        <v>13.52</v>
      </c>
      <c r="BC90" s="4">
        <v>1.21</v>
      </c>
      <c r="BD90" s="4">
        <v>14.486000000000001</v>
      </c>
      <c r="BE90" s="4">
        <v>2419.855</v>
      </c>
      <c r="BF90" s="4">
        <v>3.5999999999999997E-2</v>
      </c>
      <c r="BG90" s="4">
        <v>5.5359999999999996</v>
      </c>
      <c r="BH90" s="4">
        <v>0</v>
      </c>
      <c r="BI90" s="4">
        <v>5.5359999999999996</v>
      </c>
      <c r="BJ90" s="4">
        <v>4.2919999999999998</v>
      </c>
      <c r="BK90" s="4">
        <v>0</v>
      </c>
      <c r="BL90" s="4">
        <v>4.2919999999999998</v>
      </c>
      <c r="BM90" s="4">
        <v>9.7900000000000001E-2</v>
      </c>
      <c r="BQ90" s="4">
        <v>297.11900000000003</v>
      </c>
      <c r="BR90" s="4">
        <v>0.17364399999999999</v>
      </c>
      <c r="BS90" s="4">
        <v>-5</v>
      </c>
      <c r="BT90" s="4">
        <v>0.19748399999999999</v>
      </c>
      <c r="BU90" s="4">
        <v>4.2434250000000002</v>
      </c>
      <c r="BV90" s="4">
        <v>3.9891770000000002</v>
      </c>
      <c r="BW90" s="4">
        <f t="shared" si="14"/>
        <v>1.1211128850000001</v>
      </c>
      <c r="BY90" s="4">
        <f t="shared" si="15"/>
        <v>7925.207618364826</v>
      </c>
      <c r="BZ90" s="4">
        <f t="shared" si="16"/>
        <v>0.11790271494</v>
      </c>
      <c r="CA90" s="4">
        <f t="shared" si="17"/>
        <v>14.056623681180001</v>
      </c>
      <c r="CB90" s="4">
        <f t="shared" si="18"/>
        <v>0.32062988312850005</v>
      </c>
    </row>
    <row r="91" spans="1:80" x14ac:dyDescent="0.25">
      <c r="A91" s="2">
        <v>42803</v>
      </c>
      <c r="B91" s="3">
        <v>0.42250953703703703</v>
      </c>
      <c r="C91" s="4">
        <v>11.92</v>
      </c>
      <c r="D91" s="4">
        <v>2.8999999999999998E-3</v>
      </c>
      <c r="E91" s="4">
        <v>29.016393000000001</v>
      </c>
      <c r="F91" s="4">
        <v>272.39999999999998</v>
      </c>
      <c r="G91" s="4">
        <v>-14</v>
      </c>
      <c r="H91" s="4">
        <v>18.399999999999999</v>
      </c>
      <c r="J91" s="4">
        <v>2.11</v>
      </c>
      <c r="K91" s="4">
        <v>0.87819999999999998</v>
      </c>
      <c r="L91" s="4">
        <v>10.4686</v>
      </c>
      <c r="M91" s="4">
        <v>2.5000000000000001E-3</v>
      </c>
      <c r="N91" s="4">
        <v>239.23150000000001</v>
      </c>
      <c r="O91" s="4">
        <v>0</v>
      </c>
      <c r="P91" s="4">
        <v>239.2</v>
      </c>
      <c r="Q91" s="4">
        <v>185.49449999999999</v>
      </c>
      <c r="R91" s="4">
        <v>0</v>
      </c>
      <c r="S91" s="4">
        <v>185.5</v>
      </c>
      <c r="T91" s="4">
        <v>18.3626</v>
      </c>
      <c r="W91" s="4">
        <v>0</v>
      </c>
      <c r="X91" s="4">
        <v>1.8549</v>
      </c>
      <c r="Y91" s="4">
        <v>11.8</v>
      </c>
      <c r="Z91" s="4">
        <v>856</v>
      </c>
      <c r="AA91" s="4">
        <v>865</v>
      </c>
      <c r="AB91" s="4">
        <v>857</v>
      </c>
      <c r="AC91" s="4">
        <v>77</v>
      </c>
      <c r="AD91" s="4">
        <v>13.36</v>
      </c>
      <c r="AE91" s="4">
        <v>0.31</v>
      </c>
      <c r="AF91" s="4">
        <v>981</v>
      </c>
      <c r="AG91" s="4">
        <v>-6</v>
      </c>
      <c r="AH91" s="4">
        <v>11</v>
      </c>
      <c r="AI91" s="4">
        <v>13</v>
      </c>
      <c r="AJ91" s="4">
        <v>119</v>
      </c>
      <c r="AK91" s="4">
        <v>118</v>
      </c>
      <c r="AL91" s="4">
        <v>4.8</v>
      </c>
      <c r="AM91" s="4">
        <v>142</v>
      </c>
      <c r="AN91" s="4" t="s">
        <v>155</v>
      </c>
      <c r="AO91" s="4">
        <v>2</v>
      </c>
      <c r="AP91" s="5">
        <v>0.63121527777777775</v>
      </c>
      <c r="AQ91" s="4">
        <v>47.164251</v>
      </c>
      <c r="AR91" s="4">
        <v>-88.487613999999994</v>
      </c>
      <c r="AS91" s="4">
        <v>317.7</v>
      </c>
      <c r="AT91" s="4">
        <v>27.2</v>
      </c>
      <c r="AU91" s="4">
        <v>12</v>
      </c>
      <c r="AV91" s="4">
        <v>12</v>
      </c>
      <c r="AW91" s="4" t="s">
        <v>404</v>
      </c>
      <c r="AX91" s="4">
        <v>1.0091909999999999</v>
      </c>
      <c r="AY91" s="4">
        <v>1.7977019999999999</v>
      </c>
      <c r="AZ91" s="4">
        <v>2.3045949999999999</v>
      </c>
      <c r="BA91" s="4">
        <v>11.154</v>
      </c>
      <c r="BB91" s="4">
        <v>14.06</v>
      </c>
      <c r="BC91" s="4">
        <v>1.26</v>
      </c>
      <c r="BD91" s="4">
        <v>13.865</v>
      </c>
      <c r="BE91" s="4">
        <v>2419.4670000000001</v>
      </c>
      <c r="BF91" s="4">
        <v>0.375</v>
      </c>
      <c r="BG91" s="4">
        <v>5.79</v>
      </c>
      <c r="BH91" s="4">
        <v>0</v>
      </c>
      <c r="BI91" s="4">
        <v>5.79</v>
      </c>
      <c r="BJ91" s="4">
        <v>4.49</v>
      </c>
      <c r="BK91" s="4">
        <v>0</v>
      </c>
      <c r="BL91" s="4">
        <v>4.49</v>
      </c>
      <c r="BM91" s="4">
        <v>0.17599999999999999</v>
      </c>
      <c r="BQ91" s="4">
        <v>311.70999999999998</v>
      </c>
      <c r="BR91" s="4">
        <v>0.152228</v>
      </c>
      <c r="BS91" s="4">
        <v>-5</v>
      </c>
      <c r="BT91" s="4">
        <v>0.198516</v>
      </c>
      <c r="BU91" s="4">
        <v>3.720072</v>
      </c>
      <c r="BV91" s="4">
        <v>4.0100230000000003</v>
      </c>
      <c r="BW91" s="4">
        <f t="shared" si="14"/>
        <v>0.98284302239999999</v>
      </c>
      <c r="BY91" s="4">
        <f t="shared" si="15"/>
        <v>6946.6564746454042</v>
      </c>
      <c r="BZ91" s="4">
        <f t="shared" si="16"/>
        <v>1.0766818386000001</v>
      </c>
      <c r="CA91" s="4">
        <f t="shared" si="17"/>
        <v>12.891470547504001</v>
      </c>
      <c r="CB91" s="4">
        <f t="shared" si="18"/>
        <v>0.50532267624960003</v>
      </c>
    </row>
    <row r="92" spans="1:80" x14ac:dyDescent="0.25">
      <c r="A92" s="2">
        <v>42803</v>
      </c>
      <c r="B92" s="3">
        <v>0.42252111111111113</v>
      </c>
      <c r="C92" s="4">
        <v>12.157</v>
      </c>
      <c r="D92" s="4">
        <v>4.0000000000000001E-3</v>
      </c>
      <c r="E92" s="4">
        <v>40</v>
      </c>
      <c r="F92" s="4">
        <v>305.5</v>
      </c>
      <c r="G92" s="4">
        <v>-14.1</v>
      </c>
      <c r="H92" s="4">
        <v>14</v>
      </c>
      <c r="J92" s="4">
        <v>2.2000000000000002</v>
      </c>
      <c r="K92" s="4">
        <v>0.876</v>
      </c>
      <c r="L92" s="4">
        <v>10.6488</v>
      </c>
      <c r="M92" s="4">
        <v>3.5000000000000001E-3</v>
      </c>
      <c r="N92" s="4">
        <v>267.61430000000001</v>
      </c>
      <c r="O92" s="4">
        <v>0</v>
      </c>
      <c r="P92" s="4">
        <v>267.60000000000002</v>
      </c>
      <c r="Q92" s="4">
        <v>207.50190000000001</v>
      </c>
      <c r="R92" s="4">
        <v>0</v>
      </c>
      <c r="S92" s="4">
        <v>207.5</v>
      </c>
      <c r="T92" s="4">
        <v>14</v>
      </c>
      <c r="W92" s="4">
        <v>0</v>
      </c>
      <c r="X92" s="4">
        <v>1.9271</v>
      </c>
      <c r="Y92" s="4">
        <v>11.7</v>
      </c>
      <c r="Z92" s="4">
        <v>855</v>
      </c>
      <c r="AA92" s="4">
        <v>867</v>
      </c>
      <c r="AB92" s="4">
        <v>857</v>
      </c>
      <c r="AC92" s="4">
        <v>77</v>
      </c>
      <c r="AD92" s="4">
        <v>13.36</v>
      </c>
      <c r="AE92" s="4">
        <v>0.31</v>
      </c>
      <c r="AF92" s="4">
        <v>981</v>
      </c>
      <c r="AG92" s="4">
        <v>-6</v>
      </c>
      <c r="AH92" s="4">
        <v>11</v>
      </c>
      <c r="AI92" s="4">
        <v>13</v>
      </c>
      <c r="AJ92" s="4">
        <v>119</v>
      </c>
      <c r="AK92" s="4">
        <v>117.2</v>
      </c>
      <c r="AL92" s="4">
        <v>4.5999999999999996</v>
      </c>
      <c r="AM92" s="4">
        <v>142</v>
      </c>
      <c r="AN92" s="4" t="s">
        <v>155</v>
      </c>
      <c r="AO92" s="4">
        <v>2</v>
      </c>
      <c r="AP92" s="5">
        <v>0.6312268518518519</v>
      </c>
      <c r="AQ92" s="4">
        <v>47.164216000000003</v>
      </c>
      <c r="AR92" s="4">
        <v>-88.487761000000006</v>
      </c>
      <c r="AS92" s="4">
        <v>317.60000000000002</v>
      </c>
      <c r="AT92" s="4">
        <v>26.5</v>
      </c>
      <c r="AU92" s="4">
        <v>12</v>
      </c>
      <c r="AV92" s="4">
        <v>12</v>
      </c>
      <c r="AW92" s="4" t="s">
        <v>404</v>
      </c>
      <c r="AX92" s="4">
        <v>1</v>
      </c>
      <c r="AY92" s="4">
        <v>1.8</v>
      </c>
      <c r="AZ92" s="4">
        <v>2.2999999999999998</v>
      </c>
      <c r="BA92" s="4">
        <v>11.154</v>
      </c>
      <c r="BB92" s="4">
        <v>13.8</v>
      </c>
      <c r="BC92" s="4">
        <v>1.24</v>
      </c>
      <c r="BD92" s="4">
        <v>14.159000000000001</v>
      </c>
      <c r="BE92" s="4">
        <v>2419.2089999999998</v>
      </c>
      <c r="BF92" s="4">
        <v>0.50700000000000001</v>
      </c>
      <c r="BG92" s="4">
        <v>6.367</v>
      </c>
      <c r="BH92" s="4">
        <v>0</v>
      </c>
      <c r="BI92" s="4">
        <v>6.367</v>
      </c>
      <c r="BJ92" s="4">
        <v>4.9370000000000003</v>
      </c>
      <c r="BK92" s="4">
        <v>0</v>
      </c>
      <c r="BL92" s="4">
        <v>4.9370000000000003</v>
      </c>
      <c r="BM92" s="4">
        <v>0.13189999999999999</v>
      </c>
      <c r="BQ92" s="4">
        <v>318.33499999999998</v>
      </c>
      <c r="BR92" s="4">
        <v>0.1061</v>
      </c>
      <c r="BS92" s="4">
        <v>-5</v>
      </c>
      <c r="BT92" s="4">
        <v>0.19748399999999999</v>
      </c>
      <c r="BU92" s="4">
        <v>2.592819</v>
      </c>
      <c r="BV92" s="4">
        <v>3.9891770000000002</v>
      </c>
      <c r="BW92" s="4">
        <f t="shared" si="14"/>
        <v>0.68502277979999993</v>
      </c>
      <c r="BY92" s="4">
        <f t="shared" si="15"/>
        <v>4841.1703442399776</v>
      </c>
      <c r="BZ92" s="4">
        <f t="shared" si="16"/>
        <v>1.0145768160294</v>
      </c>
      <c r="CA92" s="4">
        <f t="shared" si="17"/>
        <v>9.8796168456354003</v>
      </c>
      <c r="CB92" s="4">
        <f t="shared" si="18"/>
        <v>0.26395006318398001</v>
      </c>
    </row>
    <row r="93" spans="1:80" x14ac:dyDescent="0.25">
      <c r="A93" s="2">
        <v>42803</v>
      </c>
      <c r="B93" s="3">
        <v>0.42253268518518516</v>
      </c>
      <c r="C93" s="4">
        <v>13.074</v>
      </c>
      <c r="D93" s="4">
        <v>3.5999999999999999E-3</v>
      </c>
      <c r="E93" s="4">
        <v>36.095008</v>
      </c>
      <c r="F93" s="4">
        <v>301.10000000000002</v>
      </c>
      <c r="G93" s="4">
        <v>-20.8</v>
      </c>
      <c r="H93" s="4">
        <v>14.1</v>
      </c>
      <c r="J93" s="4">
        <v>2.2200000000000002</v>
      </c>
      <c r="K93" s="4">
        <v>0.86750000000000005</v>
      </c>
      <c r="L93" s="4">
        <v>11.341699999999999</v>
      </c>
      <c r="M93" s="4">
        <v>3.0999999999999999E-3</v>
      </c>
      <c r="N93" s="4">
        <v>261.23169999999999</v>
      </c>
      <c r="O93" s="4">
        <v>0</v>
      </c>
      <c r="P93" s="4">
        <v>261.2</v>
      </c>
      <c r="Q93" s="4">
        <v>202.55289999999999</v>
      </c>
      <c r="R93" s="4">
        <v>0</v>
      </c>
      <c r="S93" s="4">
        <v>202.6</v>
      </c>
      <c r="T93" s="4">
        <v>14.1358</v>
      </c>
      <c r="W93" s="4">
        <v>0</v>
      </c>
      <c r="X93" s="4">
        <v>1.9269000000000001</v>
      </c>
      <c r="Y93" s="4">
        <v>11.7</v>
      </c>
      <c r="Z93" s="4">
        <v>856</v>
      </c>
      <c r="AA93" s="4">
        <v>865</v>
      </c>
      <c r="AB93" s="4">
        <v>859</v>
      </c>
      <c r="AC93" s="4">
        <v>77</v>
      </c>
      <c r="AD93" s="4">
        <v>13.36</v>
      </c>
      <c r="AE93" s="4">
        <v>0.31</v>
      </c>
      <c r="AF93" s="4">
        <v>981</v>
      </c>
      <c r="AG93" s="4">
        <v>-6</v>
      </c>
      <c r="AH93" s="4">
        <v>11</v>
      </c>
      <c r="AI93" s="4">
        <v>13</v>
      </c>
      <c r="AJ93" s="4">
        <v>119</v>
      </c>
      <c r="AK93" s="4">
        <v>117</v>
      </c>
      <c r="AL93" s="4">
        <v>4.5999999999999996</v>
      </c>
      <c r="AM93" s="4">
        <v>142</v>
      </c>
      <c r="AN93" s="4" t="s">
        <v>155</v>
      </c>
      <c r="AO93" s="4">
        <v>2</v>
      </c>
      <c r="AP93" s="5">
        <v>0.63123842592592594</v>
      </c>
      <c r="AQ93" s="4">
        <v>47.164197000000001</v>
      </c>
      <c r="AR93" s="4">
        <v>-88.487899999999996</v>
      </c>
      <c r="AS93" s="4">
        <v>317.60000000000002</v>
      </c>
      <c r="AT93" s="4">
        <v>25</v>
      </c>
      <c r="AU93" s="4">
        <v>12</v>
      </c>
      <c r="AV93" s="4">
        <v>12</v>
      </c>
      <c r="AW93" s="4" t="s">
        <v>404</v>
      </c>
      <c r="AX93" s="4">
        <v>1.097502</v>
      </c>
      <c r="AY93" s="4">
        <v>1.0199800000000001</v>
      </c>
      <c r="AZ93" s="4">
        <v>2.0074930000000002</v>
      </c>
      <c r="BA93" s="4">
        <v>11.154</v>
      </c>
      <c r="BB93" s="4">
        <v>12.89</v>
      </c>
      <c r="BC93" s="4">
        <v>1.1599999999999999</v>
      </c>
      <c r="BD93" s="4">
        <v>15.276</v>
      </c>
      <c r="BE93" s="4">
        <v>2418.799</v>
      </c>
      <c r="BF93" s="4">
        <v>0.42499999999999999</v>
      </c>
      <c r="BG93" s="4">
        <v>5.8339999999999996</v>
      </c>
      <c r="BH93" s="4">
        <v>0</v>
      </c>
      <c r="BI93" s="4">
        <v>5.8339999999999996</v>
      </c>
      <c r="BJ93" s="4">
        <v>4.524</v>
      </c>
      <c r="BK93" s="4">
        <v>0</v>
      </c>
      <c r="BL93" s="4">
        <v>4.524</v>
      </c>
      <c r="BM93" s="4">
        <v>0.125</v>
      </c>
      <c r="BQ93" s="4">
        <v>298.80599999999998</v>
      </c>
      <c r="BR93" s="4">
        <v>0.15160799999999999</v>
      </c>
      <c r="BS93" s="4">
        <v>-5</v>
      </c>
      <c r="BT93" s="4">
        <v>0.198516</v>
      </c>
      <c r="BU93" s="4">
        <v>3.7049210000000001</v>
      </c>
      <c r="BV93" s="4">
        <v>4.0100230000000003</v>
      </c>
      <c r="BW93" s="4">
        <f t="shared" si="14"/>
        <v>0.97884012819999999</v>
      </c>
      <c r="BY93" s="4">
        <f t="shared" si="15"/>
        <v>6916.4542181846127</v>
      </c>
      <c r="BZ93" s="4">
        <f t="shared" si="16"/>
        <v>1.2152696618150001</v>
      </c>
      <c r="CA93" s="4">
        <f t="shared" si="17"/>
        <v>12.9361881177672</v>
      </c>
      <c r="CB93" s="4">
        <f t="shared" si="18"/>
        <v>0.35743225347500002</v>
      </c>
    </row>
    <row r="94" spans="1:80" x14ac:dyDescent="0.25">
      <c r="A94" s="2">
        <v>42803</v>
      </c>
      <c r="B94" s="3">
        <v>0.42254425925925926</v>
      </c>
      <c r="C94" s="4">
        <v>13.355</v>
      </c>
      <c r="D94" s="4">
        <v>2.5999999999999999E-3</v>
      </c>
      <c r="E94" s="4">
        <v>25.956738999999999</v>
      </c>
      <c r="F94" s="4">
        <v>267.5</v>
      </c>
      <c r="G94" s="4">
        <v>-9.1</v>
      </c>
      <c r="H94" s="4">
        <v>12.5</v>
      </c>
      <c r="J94" s="4">
        <v>2.46</v>
      </c>
      <c r="K94" s="4">
        <v>0.86499999999999999</v>
      </c>
      <c r="L94" s="4">
        <v>11.5518</v>
      </c>
      <c r="M94" s="4">
        <v>2.2000000000000001E-3</v>
      </c>
      <c r="N94" s="4">
        <v>231.3553</v>
      </c>
      <c r="O94" s="4">
        <v>0</v>
      </c>
      <c r="P94" s="4">
        <v>231.4</v>
      </c>
      <c r="Q94" s="4">
        <v>179.38749999999999</v>
      </c>
      <c r="R94" s="4">
        <v>0</v>
      </c>
      <c r="S94" s="4">
        <v>179.4</v>
      </c>
      <c r="T94" s="4">
        <v>12.514799999999999</v>
      </c>
      <c r="W94" s="4">
        <v>0</v>
      </c>
      <c r="X94" s="4">
        <v>2.1282000000000001</v>
      </c>
      <c r="Y94" s="4">
        <v>11.7</v>
      </c>
      <c r="Z94" s="4">
        <v>855</v>
      </c>
      <c r="AA94" s="4">
        <v>866</v>
      </c>
      <c r="AB94" s="4">
        <v>858</v>
      </c>
      <c r="AC94" s="4">
        <v>77</v>
      </c>
      <c r="AD94" s="4">
        <v>13.36</v>
      </c>
      <c r="AE94" s="4">
        <v>0.31</v>
      </c>
      <c r="AF94" s="4">
        <v>981</v>
      </c>
      <c r="AG94" s="4">
        <v>-6</v>
      </c>
      <c r="AH94" s="4">
        <v>11</v>
      </c>
      <c r="AI94" s="4">
        <v>13</v>
      </c>
      <c r="AJ94" s="4">
        <v>119</v>
      </c>
      <c r="AK94" s="4">
        <v>118.5</v>
      </c>
      <c r="AL94" s="4">
        <v>4.7</v>
      </c>
      <c r="AM94" s="4">
        <v>142</v>
      </c>
      <c r="AN94" s="4" t="s">
        <v>155</v>
      </c>
      <c r="AO94" s="4">
        <v>2</v>
      </c>
      <c r="AP94" s="5">
        <v>0.63124999999999998</v>
      </c>
      <c r="AQ94" s="4">
        <v>47.164197999999999</v>
      </c>
      <c r="AR94" s="4">
        <v>-88.488032000000004</v>
      </c>
      <c r="AS94" s="4">
        <v>317.8</v>
      </c>
      <c r="AT94" s="4">
        <v>23.1</v>
      </c>
      <c r="AU94" s="4">
        <v>12</v>
      </c>
      <c r="AV94" s="4">
        <v>12</v>
      </c>
      <c r="AW94" s="4" t="s">
        <v>404</v>
      </c>
      <c r="AX94" s="4">
        <v>1.1000000000000001</v>
      </c>
      <c r="AY94" s="4">
        <v>1.0974029999999999</v>
      </c>
      <c r="AZ94" s="4">
        <v>2.0974029999999999</v>
      </c>
      <c r="BA94" s="4">
        <v>11.154</v>
      </c>
      <c r="BB94" s="4">
        <v>12.63</v>
      </c>
      <c r="BC94" s="4">
        <v>1.1299999999999999</v>
      </c>
      <c r="BD94" s="4">
        <v>15.612</v>
      </c>
      <c r="BE94" s="4">
        <v>2418.8820000000001</v>
      </c>
      <c r="BF94" s="4">
        <v>0.29899999999999999</v>
      </c>
      <c r="BG94" s="4">
        <v>5.0730000000000004</v>
      </c>
      <c r="BH94" s="4">
        <v>0</v>
      </c>
      <c r="BI94" s="4">
        <v>5.0730000000000004</v>
      </c>
      <c r="BJ94" s="4">
        <v>3.9340000000000002</v>
      </c>
      <c r="BK94" s="4">
        <v>0</v>
      </c>
      <c r="BL94" s="4">
        <v>3.9340000000000002</v>
      </c>
      <c r="BM94" s="4">
        <v>0.1087</v>
      </c>
      <c r="BQ94" s="4">
        <v>324.02100000000002</v>
      </c>
      <c r="BR94" s="4">
        <v>0.16317799999999999</v>
      </c>
      <c r="BS94" s="4">
        <v>-5</v>
      </c>
      <c r="BT94" s="4">
        <v>0.19975799999999999</v>
      </c>
      <c r="BU94" s="4">
        <v>3.987663</v>
      </c>
      <c r="BV94" s="4">
        <v>4.0351119999999998</v>
      </c>
      <c r="BW94" s="4">
        <f t="shared" si="14"/>
        <v>1.0535405646</v>
      </c>
      <c r="BY94" s="4">
        <f t="shared" si="15"/>
        <v>7444.5406498847988</v>
      </c>
      <c r="BZ94" s="4">
        <f t="shared" si="16"/>
        <v>0.92022581271659998</v>
      </c>
      <c r="CA94" s="4">
        <f t="shared" si="17"/>
        <v>12.107586445575601</v>
      </c>
      <c r="CB94" s="4">
        <f t="shared" si="18"/>
        <v>0.33454363157958</v>
      </c>
    </row>
    <row r="95" spans="1:80" x14ac:dyDescent="0.25">
      <c r="A95" s="2">
        <v>42803</v>
      </c>
      <c r="B95" s="3">
        <v>0.4225558333333333</v>
      </c>
      <c r="C95" s="4">
        <v>13.535</v>
      </c>
      <c r="D95" s="4">
        <v>1E-3</v>
      </c>
      <c r="E95" s="4">
        <v>10</v>
      </c>
      <c r="F95" s="4">
        <v>235</v>
      </c>
      <c r="G95" s="4">
        <v>-5</v>
      </c>
      <c r="H95" s="4">
        <v>13.3</v>
      </c>
      <c r="J95" s="4">
        <v>2.61</v>
      </c>
      <c r="K95" s="4">
        <v>0.86339999999999995</v>
      </c>
      <c r="L95" s="4">
        <v>11.6859</v>
      </c>
      <c r="M95" s="4">
        <v>8.9999999999999998E-4</v>
      </c>
      <c r="N95" s="4">
        <v>202.8785</v>
      </c>
      <c r="O95" s="4">
        <v>0</v>
      </c>
      <c r="P95" s="4">
        <v>202.9</v>
      </c>
      <c r="Q95" s="4">
        <v>157.3073</v>
      </c>
      <c r="R95" s="4">
        <v>0</v>
      </c>
      <c r="S95" s="4">
        <v>157.30000000000001</v>
      </c>
      <c r="T95" s="4">
        <v>13.3269</v>
      </c>
      <c r="W95" s="4">
        <v>0</v>
      </c>
      <c r="X95" s="4">
        <v>2.254</v>
      </c>
      <c r="Y95" s="4">
        <v>11.7</v>
      </c>
      <c r="Z95" s="4">
        <v>854</v>
      </c>
      <c r="AA95" s="4">
        <v>865</v>
      </c>
      <c r="AB95" s="4">
        <v>857</v>
      </c>
      <c r="AC95" s="4">
        <v>77</v>
      </c>
      <c r="AD95" s="4">
        <v>13.36</v>
      </c>
      <c r="AE95" s="4">
        <v>0.31</v>
      </c>
      <c r="AF95" s="4">
        <v>981</v>
      </c>
      <c r="AG95" s="4">
        <v>-6</v>
      </c>
      <c r="AH95" s="4">
        <v>11</v>
      </c>
      <c r="AI95" s="4">
        <v>13</v>
      </c>
      <c r="AJ95" s="4">
        <v>119</v>
      </c>
      <c r="AK95" s="4">
        <v>118.2</v>
      </c>
      <c r="AL95" s="4">
        <v>4.8</v>
      </c>
      <c r="AM95" s="4">
        <v>142</v>
      </c>
      <c r="AN95" s="4" t="s">
        <v>155</v>
      </c>
      <c r="AO95" s="4">
        <v>2</v>
      </c>
      <c r="AP95" s="5">
        <v>0.63126157407407402</v>
      </c>
      <c r="AQ95" s="4">
        <v>47.164212999999997</v>
      </c>
      <c r="AR95" s="4">
        <v>-88.488151999999999</v>
      </c>
      <c r="AS95" s="4">
        <v>317.7</v>
      </c>
      <c r="AT95" s="4">
        <v>21.5</v>
      </c>
      <c r="AU95" s="4">
        <v>12</v>
      </c>
      <c r="AV95" s="4">
        <v>12</v>
      </c>
      <c r="AW95" s="4" t="s">
        <v>404</v>
      </c>
      <c r="AX95" s="4">
        <v>1.197303</v>
      </c>
      <c r="AY95" s="4">
        <v>1.294605</v>
      </c>
      <c r="AZ95" s="4">
        <v>2.1973029999999998</v>
      </c>
      <c r="BA95" s="4">
        <v>11.154</v>
      </c>
      <c r="BB95" s="4">
        <v>12.48</v>
      </c>
      <c r="BC95" s="4">
        <v>1.1200000000000001</v>
      </c>
      <c r="BD95" s="4">
        <v>15.824999999999999</v>
      </c>
      <c r="BE95" s="4">
        <v>2419.0639999999999</v>
      </c>
      <c r="BF95" s="4">
        <v>0.114</v>
      </c>
      <c r="BG95" s="4">
        <v>4.3979999999999997</v>
      </c>
      <c r="BH95" s="4">
        <v>0</v>
      </c>
      <c r="BI95" s="4">
        <v>4.3979999999999997</v>
      </c>
      <c r="BJ95" s="4">
        <v>3.41</v>
      </c>
      <c r="BK95" s="4">
        <v>0</v>
      </c>
      <c r="BL95" s="4">
        <v>3.41</v>
      </c>
      <c r="BM95" s="4">
        <v>0.1144</v>
      </c>
      <c r="BQ95" s="4">
        <v>339.26900000000001</v>
      </c>
      <c r="BR95" s="4">
        <v>0.148872</v>
      </c>
      <c r="BS95" s="4">
        <v>-5</v>
      </c>
      <c r="BT95" s="4">
        <v>0.2</v>
      </c>
      <c r="BU95" s="4">
        <v>3.6380590000000002</v>
      </c>
      <c r="BV95" s="4">
        <v>4.04</v>
      </c>
      <c r="BW95" s="4">
        <f t="shared" si="14"/>
        <v>0.9611751878</v>
      </c>
      <c r="BY95" s="4">
        <f t="shared" si="15"/>
        <v>6792.3783743197173</v>
      </c>
      <c r="BZ95" s="4">
        <f t="shared" si="16"/>
        <v>0.32009534872680007</v>
      </c>
      <c r="CA95" s="4">
        <f t="shared" si="17"/>
        <v>9.5747819224420017</v>
      </c>
      <c r="CB95" s="4">
        <f t="shared" si="18"/>
        <v>0.32121849030128002</v>
      </c>
    </row>
    <row r="96" spans="1:80" x14ac:dyDescent="0.25">
      <c r="A96" s="2">
        <v>42803</v>
      </c>
      <c r="B96" s="3">
        <v>0.42256740740740745</v>
      </c>
      <c r="C96" s="4">
        <v>13.763999999999999</v>
      </c>
      <c r="D96" s="4">
        <v>1E-3</v>
      </c>
      <c r="E96" s="4">
        <v>10</v>
      </c>
      <c r="F96" s="4">
        <v>232.4</v>
      </c>
      <c r="G96" s="4">
        <v>-32</v>
      </c>
      <c r="H96" s="4">
        <v>17.2</v>
      </c>
      <c r="J96" s="4">
        <v>2.7</v>
      </c>
      <c r="K96" s="4">
        <v>0.86140000000000005</v>
      </c>
      <c r="L96" s="4">
        <v>11.855700000000001</v>
      </c>
      <c r="M96" s="4">
        <v>8.9999999999999998E-4</v>
      </c>
      <c r="N96" s="4">
        <v>200.17949999999999</v>
      </c>
      <c r="O96" s="4">
        <v>0</v>
      </c>
      <c r="P96" s="4">
        <v>200.2</v>
      </c>
      <c r="Q96" s="4">
        <v>155.21449999999999</v>
      </c>
      <c r="R96" s="4">
        <v>0</v>
      </c>
      <c r="S96" s="4">
        <v>155.19999999999999</v>
      </c>
      <c r="T96" s="4">
        <v>17.1708</v>
      </c>
      <c r="W96" s="4">
        <v>0</v>
      </c>
      <c r="X96" s="4">
        <v>2.3256999999999999</v>
      </c>
      <c r="Y96" s="4">
        <v>11.8</v>
      </c>
      <c r="Z96" s="4">
        <v>854</v>
      </c>
      <c r="AA96" s="4">
        <v>865</v>
      </c>
      <c r="AB96" s="4">
        <v>855</v>
      </c>
      <c r="AC96" s="4">
        <v>77</v>
      </c>
      <c r="AD96" s="4">
        <v>13.36</v>
      </c>
      <c r="AE96" s="4">
        <v>0.31</v>
      </c>
      <c r="AF96" s="4">
        <v>981</v>
      </c>
      <c r="AG96" s="4">
        <v>-6</v>
      </c>
      <c r="AH96" s="4">
        <v>11</v>
      </c>
      <c r="AI96" s="4">
        <v>13</v>
      </c>
      <c r="AJ96" s="4">
        <v>119</v>
      </c>
      <c r="AK96" s="4">
        <v>118</v>
      </c>
      <c r="AL96" s="4">
        <v>5</v>
      </c>
      <c r="AM96" s="4">
        <v>142</v>
      </c>
      <c r="AN96" s="4" t="s">
        <v>155</v>
      </c>
      <c r="AO96" s="4">
        <v>2</v>
      </c>
      <c r="AP96" s="5">
        <v>0.63127314814814817</v>
      </c>
      <c r="AQ96" s="4">
        <v>47.164236000000002</v>
      </c>
      <c r="AR96" s="4">
        <v>-88.488271999999995</v>
      </c>
      <c r="AS96" s="4">
        <v>317.8</v>
      </c>
      <c r="AT96" s="4">
        <v>20.9</v>
      </c>
      <c r="AU96" s="4">
        <v>12</v>
      </c>
      <c r="AV96" s="4">
        <v>12</v>
      </c>
      <c r="AW96" s="4" t="s">
        <v>404</v>
      </c>
      <c r="AX96" s="4">
        <v>1.2</v>
      </c>
      <c r="AY96" s="4">
        <v>1.397203</v>
      </c>
      <c r="AZ96" s="4">
        <v>2.2972030000000001</v>
      </c>
      <c r="BA96" s="4">
        <v>11.154</v>
      </c>
      <c r="BB96" s="4">
        <v>12.28</v>
      </c>
      <c r="BC96" s="4">
        <v>1.1000000000000001</v>
      </c>
      <c r="BD96" s="4">
        <v>16.096</v>
      </c>
      <c r="BE96" s="4">
        <v>2418.8739999999998</v>
      </c>
      <c r="BF96" s="4">
        <v>0.112</v>
      </c>
      <c r="BG96" s="4">
        <v>4.2770000000000001</v>
      </c>
      <c r="BH96" s="4">
        <v>0</v>
      </c>
      <c r="BI96" s="4">
        <v>4.2770000000000001</v>
      </c>
      <c r="BJ96" s="4">
        <v>3.3159999999999998</v>
      </c>
      <c r="BK96" s="4">
        <v>0</v>
      </c>
      <c r="BL96" s="4">
        <v>3.3159999999999998</v>
      </c>
      <c r="BM96" s="4">
        <v>0.14530000000000001</v>
      </c>
      <c r="BQ96" s="4">
        <v>345.00900000000001</v>
      </c>
      <c r="BR96" s="4">
        <v>0.16925599999999999</v>
      </c>
      <c r="BS96" s="4">
        <v>-5</v>
      </c>
      <c r="BT96" s="4">
        <v>0.20227400000000001</v>
      </c>
      <c r="BU96" s="4">
        <v>4.1361929999999996</v>
      </c>
      <c r="BV96" s="4">
        <v>4.0859350000000001</v>
      </c>
      <c r="BW96" s="4">
        <f t="shared" si="14"/>
        <v>1.0927821905999999</v>
      </c>
      <c r="BY96" s="4">
        <f t="shared" si="15"/>
        <v>7721.8047476171669</v>
      </c>
      <c r="BZ96" s="4">
        <f t="shared" si="16"/>
        <v>0.35753914082880001</v>
      </c>
      <c r="CA96" s="4">
        <f t="shared" si="17"/>
        <v>10.5857124195384</v>
      </c>
      <c r="CB96" s="4">
        <f t="shared" si="18"/>
        <v>0.46384318895022003</v>
      </c>
    </row>
    <row r="97" spans="1:80" x14ac:dyDescent="0.25">
      <c r="A97" s="2">
        <v>42803</v>
      </c>
      <c r="B97" s="3">
        <v>0.42257898148148149</v>
      </c>
      <c r="C97" s="4">
        <v>13.955</v>
      </c>
      <c r="D97" s="4">
        <v>1E-3</v>
      </c>
      <c r="E97" s="4">
        <v>10</v>
      </c>
      <c r="F97" s="4">
        <v>240.1</v>
      </c>
      <c r="G97" s="4">
        <v>-32</v>
      </c>
      <c r="H97" s="4">
        <v>12.5</v>
      </c>
      <c r="J97" s="4">
        <v>2.7</v>
      </c>
      <c r="K97" s="4">
        <v>0.85950000000000004</v>
      </c>
      <c r="L97" s="4">
        <v>11.994400000000001</v>
      </c>
      <c r="M97" s="4">
        <v>8.9999999999999998E-4</v>
      </c>
      <c r="N97" s="4">
        <v>206.374</v>
      </c>
      <c r="O97" s="4">
        <v>0</v>
      </c>
      <c r="P97" s="4">
        <v>206.4</v>
      </c>
      <c r="Q97" s="4">
        <v>160.01750000000001</v>
      </c>
      <c r="R97" s="4">
        <v>0</v>
      </c>
      <c r="S97" s="4">
        <v>160</v>
      </c>
      <c r="T97" s="4">
        <v>12.479699999999999</v>
      </c>
      <c r="W97" s="4">
        <v>0</v>
      </c>
      <c r="X97" s="4">
        <v>2.3207</v>
      </c>
      <c r="Y97" s="4">
        <v>11.7</v>
      </c>
      <c r="Z97" s="4">
        <v>855</v>
      </c>
      <c r="AA97" s="4">
        <v>866</v>
      </c>
      <c r="AB97" s="4">
        <v>856</v>
      </c>
      <c r="AC97" s="4">
        <v>77</v>
      </c>
      <c r="AD97" s="4">
        <v>13.36</v>
      </c>
      <c r="AE97" s="4">
        <v>0.31</v>
      </c>
      <c r="AF97" s="4">
        <v>981</v>
      </c>
      <c r="AG97" s="4">
        <v>-6</v>
      </c>
      <c r="AH97" s="4">
        <v>11</v>
      </c>
      <c r="AI97" s="4">
        <v>13</v>
      </c>
      <c r="AJ97" s="4">
        <v>119</v>
      </c>
      <c r="AK97" s="4">
        <v>117.2</v>
      </c>
      <c r="AL97" s="4">
        <v>4.5999999999999996</v>
      </c>
      <c r="AM97" s="4">
        <v>142</v>
      </c>
      <c r="AN97" s="4" t="s">
        <v>155</v>
      </c>
      <c r="AO97" s="4">
        <v>2</v>
      </c>
      <c r="AP97" s="5">
        <v>0.63128472222222221</v>
      </c>
      <c r="AQ97" s="4">
        <v>47.164267000000002</v>
      </c>
      <c r="AR97" s="4">
        <v>-88.488387000000003</v>
      </c>
      <c r="AS97" s="4">
        <v>317.8</v>
      </c>
      <c r="AT97" s="4">
        <v>20.7</v>
      </c>
      <c r="AU97" s="4">
        <v>12</v>
      </c>
      <c r="AV97" s="4">
        <v>12</v>
      </c>
      <c r="AW97" s="4" t="s">
        <v>404</v>
      </c>
      <c r="AX97" s="4">
        <v>1.102897</v>
      </c>
      <c r="AY97" s="4">
        <v>1.4</v>
      </c>
      <c r="AZ97" s="4">
        <v>2.2028970000000001</v>
      </c>
      <c r="BA97" s="4">
        <v>11.154</v>
      </c>
      <c r="BB97" s="4">
        <v>12.13</v>
      </c>
      <c r="BC97" s="4">
        <v>1.0900000000000001</v>
      </c>
      <c r="BD97" s="4">
        <v>16.341999999999999</v>
      </c>
      <c r="BE97" s="4">
        <v>2418.8809999999999</v>
      </c>
      <c r="BF97" s="4">
        <v>0.11</v>
      </c>
      <c r="BG97" s="4">
        <v>4.3579999999999997</v>
      </c>
      <c r="BH97" s="4">
        <v>0</v>
      </c>
      <c r="BI97" s="4">
        <v>4.3579999999999997</v>
      </c>
      <c r="BJ97" s="4">
        <v>3.379</v>
      </c>
      <c r="BK97" s="4">
        <v>0</v>
      </c>
      <c r="BL97" s="4">
        <v>3.379</v>
      </c>
      <c r="BM97" s="4">
        <v>0.10440000000000001</v>
      </c>
      <c r="BQ97" s="4">
        <v>340.29899999999998</v>
      </c>
      <c r="BR97" s="4">
        <v>0.13758400000000001</v>
      </c>
      <c r="BS97" s="4">
        <v>-5</v>
      </c>
      <c r="BT97" s="4">
        <v>0.201484</v>
      </c>
      <c r="BU97" s="4">
        <v>3.362209</v>
      </c>
      <c r="BV97" s="4">
        <v>4.0699769999999997</v>
      </c>
      <c r="BW97" s="4">
        <f t="shared" si="14"/>
        <v>0.88829561779999999</v>
      </c>
      <c r="BY97" s="4">
        <f t="shared" si="15"/>
        <v>6276.8822807019624</v>
      </c>
      <c r="BZ97" s="4">
        <f t="shared" si="16"/>
        <v>0.28544481968200003</v>
      </c>
      <c r="CA97" s="4">
        <f t="shared" si="17"/>
        <v>8.7683458700497994</v>
      </c>
      <c r="CB97" s="4">
        <f t="shared" si="18"/>
        <v>0.27091308340728004</v>
      </c>
    </row>
    <row r="98" spans="1:80" x14ac:dyDescent="0.25">
      <c r="A98" s="2">
        <v>42803</v>
      </c>
      <c r="B98" s="3">
        <v>0.42259055555555558</v>
      </c>
      <c r="C98" s="4">
        <v>14.04</v>
      </c>
      <c r="D98" s="4">
        <v>1E-3</v>
      </c>
      <c r="E98" s="4">
        <v>10</v>
      </c>
      <c r="F98" s="4">
        <v>298.5</v>
      </c>
      <c r="G98" s="4">
        <v>-11</v>
      </c>
      <c r="H98" s="4">
        <v>9</v>
      </c>
      <c r="J98" s="4">
        <v>2.7</v>
      </c>
      <c r="K98" s="4">
        <v>0.85870000000000002</v>
      </c>
      <c r="L98" s="4">
        <v>12.056800000000001</v>
      </c>
      <c r="M98" s="4">
        <v>8.9999999999999998E-4</v>
      </c>
      <c r="N98" s="4">
        <v>256.3297</v>
      </c>
      <c r="O98" s="4">
        <v>0</v>
      </c>
      <c r="P98" s="4">
        <v>256.3</v>
      </c>
      <c r="Q98" s="4">
        <v>199.33240000000001</v>
      </c>
      <c r="R98" s="4">
        <v>0</v>
      </c>
      <c r="S98" s="4">
        <v>199.3</v>
      </c>
      <c r="T98" s="4">
        <v>9</v>
      </c>
      <c r="W98" s="4">
        <v>0</v>
      </c>
      <c r="X98" s="4">
        <v>2.3186</v>
      </c>
      <c r="Y98" s="4">
        <v>11.7</v>
      </c>
      <c r="Z98" s="4">
        <v>854</v>
      </c>
      <c r="AA98" s="4">
        <v>866</v>
      </c>
      <c r="AB98" s="4">
        <v>854</v>
      </c>
      <c r="AC98" s="4">
        <v>77</v>
      </c>
      <c r="AD98" s="4">
        <v>14.16</v>
      </c>
      <c r="AE98" s="4">
        <v>0.33</v>
      </c>
      <c r="AF98" s="4">
        <v>981</v>
      </c>
      <c r="AG98" s="4">
        <v>-5.2</v>
      </c>
      <c r="AH98" s="4">
        <v>11</v>
      </c>
      <c r="AI98" s="4">
        <v>13</v>
      </c>
      <c r="AJ98" s="4">
        <v>119</v>
      </c>
      <c r="AK98" s="4">
        <v>117.8</v>
      </c>
      <c r="AL98" s="4">
        <v>4.7</v>
      </c>
      <c r="AM98" s="4">
        <v>142</v>
      </c>
      <c r="AN98" s="4" t="s">
        <v>155</v>
      </c>
      <c r="AO98" s="4">
        <v>2</v>
      </c>
      <c r="AP98" s="5">
        <v>0.63129629629629636</v>
      </c>
      <c r="AQ98" s="4">
        <v>47.164296</v>
      </c>
      <c r="AR98" s="4">
        <v>-88.488507999999996</v>
      </c>
      <c r="AS98" s="4">
        <v>317.5</v>
      </c>
      <c r="AT98" s="4">
        <v>21.2</v>
      </c>
      <c r="AU98" s="4">
        <v>12</v>
      </c>
      <c r="AV98" s="4">
        <v>12</v>
      </c>
      <c r="AW98" s="4" t="s">
        <v>404</v>
      </c>
      <c r="AX98" s="4">
        <v>1.197003</v>
      </c>
      <c r="AY98" s="4">
        <v>1.8850150000000001</v>
      </c>
      <c r="AZ98" s="4">
        <v>2.588012</v>
      </c>
      <c r="BA98" s="4">
        <v>11.154</v>
      </c>
      <c r="BB98" s="4">
        <v>12.06</v>
      </c>
      <c r="BC98" s="4">
        <v>1.08</v>
      </c>
      <c r="BD98" s="4">
        <v>16.449000000000002</v>
      </c>
      <c r="BE98" s="4">
        <v>2418.91</v>
      </c>
      <c r="BF98" s="4">
        <v>0.11</v>
      </c>
      <c r="BG98" s="4">
        <v>5.3849999999999998</v>
      </c>
      <c r="BH98" s="4">
        <v>0</v>
      </c>
      <c r="BI98" s="4">
        <v>5.3849999999999998</v>
      </c>
      <c r="BJ98" s="4">
        <v>4.1879999999999997</v>
      </c>
      <c r="BK98" s="4">
        <v>0</v>
      </c>
      <c r="BL98" s="4">
        <v>4.1879999999999997</v>
      </c>
      <c r="BM98" s="4">
        <v>7.4899999999999994E-2</v>
      </c>
      <c r="BQ98" s="4">
        <v>338.23200000000003</v>
      </c>
      <c r="BR98" s="4">
        <v>0.17047999999999999</v>
      </c>
      <c r="BS98" s="4">
        <v>-5</v>
      </c>
      <c r="BT98" s="4">
        <v>0.20327400000000001</v>
      </c>
      <c r="BU98" s="4">
        <v>4.1661049999999999</v>
      </c>
      <c r="BV98" s="4">
        <v>4.1061350000000001</v>
      </c>
      <c r="BW98" s="4">
        <f t="shared" si="14"/>
        <v>1.1006849409999999</v>
      </c>
      <c r="BY98" s="4">
        <f t="shared" si="15"/>
        <v>7777.7628245554888</v>
      </c>
      <c r="BZ98" s="4">
        <f t="shared" si="16"/>
        <v>0.35369398228999999</v>
      </c>
      <c r="CA98" s="4">
        <f t="shared" si="17"/>
        <v>13.466094525731998</v>
      </c>
      <c r="CB98" s="4">
        <f t="shared" si="18"/>
        <v>0.24083344794109998</v>
      </c>
    </row>
    <row r="99" spans="1:80" x14ac:dyDescent="0.25">
      <c r="A99" s="2">
        <v>42803</v>
      </c>
      <c r="B99" s="3">
        <v>0.42260212962962962</v>
      </c>
      <c r="C99" s="4">
        <v>14.058</v>
      </c>
      <c r="D99" s="4">
        <v>2.8999999999999998E-3</v>
      </c>
      <c r="E99" s="4">
        <v>29.493569000000001</v>
      </c>
      <c r="F99" s="4">
        <v>321.3</v>
      </c>
      <c r="G99" s="4">
        <v>-16.899999999999999</v>
      </c>
      <c r="H99" s="4">
        <v>6.5</v>
      </c>
      <c r="J99" s="4">
        <v>2.59</v>
      </c>
      <c r="K99" s="4">
        <v>0.85870000000000002</v>
      </c>
      <c r="L99" s="4">
        <v>12.0709</v>
      </c>
      <c r="M99" s="4">
        <v>2.5000000000000001E-3</v>
      </c>
      <c r="N99" s="4">
        <v>275.9067</v>
      </c>
      <c r="O99" s="4">
        <v>0</v>
      </c>
      <c r="P99" s="4">
        <v>275.89999999999998</v>
      </c>
      <c r="Q99" s="4">
        <v>214.12710000000001</v>
      </c>
      <c r="R99" s="4">
        <v>0</v>
      </c>
      <c r="S99" s="4">
        <v>214.1</v>
      </c>
      <c r="T99" s="4">
        <v>6.5419999999999998</v>
      </c>
      <c r="W99" s="4">
        <v>0</v>
      </c>
      <c r="X99" s="4">
        <v>2.2202000000000002</v>
      </c>
      <c r="Y99" s="4">
        <v>11.7</v>
      </c>
      <c r="Z99" s="4">
        <v>854</v>
      </c>
      <c r="AA99" s="4">
        <v>864</v>
      </c>
      <c r="AB99" s="4">
        <v>856</v>
      </c>
      <c r="AC99" s="4">
        <v>77</v>
      </c>
      <c r="AD99" s="4">
        <v>13.61</v>
      </c>
      <c r="AE99" s="4">
        <v>0.31</v>
      </c>
      <c r="AF99" s="4">
        <v>981</v>
      </c>
      <c r="AG99" s="4">
        <v>-5.8</v>
      </c>
      <c r="AH99" s="4">
        <v>11</v>
      </c>
      <c r="AI99" s="4">
        <v>13</v>
      </c>
      <c r="AJ99" s="4">
        <v>119.8</v>
      </c>
      <c r="AK99" s="4">
        <v>118.8</v>
      </c>
      <c r="AL99" s="4">
        <v>4.9000000000000004</v>
      </c>
      <c r="AM99" s="4">
        <v>142</v>
      </c>
      <c r="AN99" s="4" t="s">
        <v>155</v>
      </c>
      <c r="AO99" s="4">
        <v>2</v>
      </c>
      <c r="AP99" s="5">
        <v>0.63130787037037039</v>
      </c>
      <c r="AQ99" s="4">
        <v>47.164315999999999</v>
      </c>
      <c r="AR99" s="4">
        <v>-88.488632999999993</v>
      </c>
      <c r="AS99" s="4">
        <v>317.5</v>
      </c>
      <c r="AT99" s="4">
        <v>21.6</v>
      </c>
      <c r="AU99" s="4">
        <v>12</v>
      </c>
      <c r="AV99" s="4">
        <v>12</v>
      </c>
      <c r="AW99" s="4" t="s">
        <v>404</v>
      </c>
      <c r="AX99" s="4">
        <v>0.90929099999999996</v>
      </c>
      <c r="AY99" s="4">
        <v>1.8030969999999999</v>
      </c>
      <c r="AZ99" s="4">
        <v>2.0185810000000002</v>
      </c>
      <c r="BA99" s="4">
        <v>11.154</v>
      </c>
      <c r="BB99" s="4">
        <v>12.04</v>
      </c>
      <c r="BC99" s="4">
        <v>1.08</v>
      </c>
      <c r="BD99" s="4">
        <v>16.460999999999999</v>
      </c>
      <c r="BE99" s="4">
        <v>2418.6149999999998</v>
      </c>
      <c r="BF99" s="4">
        <v>0.32300000000000001</v>
      </c>
      <c r="BG99" s="4">
        <v>5.7889999999999997</v>
      </c>
      <c r="BH99" s="4">
        <v>0</v>
      </c>
      <c r="BI99" s="4">
        <v>5.7889999999999997</v>
      </c>
      <c r="BJ99" s="4">
        <v>4.4930000000000003</v>
      </c>
      <c r="BK99" s="4">
        <v>0</v>
      </c>
      <c r="BL99" s="4">
        <v>4.4930000000000003</v>
      </c>
      <c r="BM99" s="4">
        <v>5.4399999999999997E-2</v>
      </c>
      <c r="BQ99" s="4">
        <v>323.45699999999999</v>
      </c>
      <c r="BR99" s="4">
        <v>0.22289999999999999</v>
      </c>
      <c r="BS99" s="4">
        <v>-5</v>
      </c>
      <c r="BT99" s="4">
        <v>0.20324200000000001</v>
      </c>
      <c r="BU99" s="4">
        <v>5.4471179999999997</v>
      </c>
      <c r="BV99" s="4">
        <v>4.1054880000000002</v>
      </c>
      <c r="BW99" s="4">
        <f t="shared" si="14"/>
        <v>1.4391285755999998</v>
      </c>
      <c r="BY99" s="4">
        <f t="shared" si="15"/>
        <v>10168.064668551726</v>
      </c>
      <c r="BZ99" s="4">
        <f t="shared" si="16"/>
        <v>1.3579196721852</v>
      </c>
      <c r="CA99" s="4">
        <f t="shared" si="17"/>
        <v>18.888956926093201</v>
      </c>
      <c r="CB99" s="4">
        <f t="shared" si="18"/>
        <v>0.22870226057856</v>
      </c>
    </row>
    <row r="100" spans="1:80" x14ac:dyDescent="0.25">
      <c r="A100" s="2">
        <v>42803</v>
      </c>
      <c r="B100" s="3">
        <v>0.42261370370370371</v>
      </c>
      <c r="C100" s="4">
        <v>14.37</v>
      </c>
      <c r="D100" s="4">
        <v>4.0500000000000001E-2</v>
      </c>
      <c r="E100" s="4">
        <v>404.86875500000002</v>
      </c>
      <c r="F100" s="4">
        <v>264.60000000000002</v>
      </c>
      <c r="G100" s="4">
        <v>-17.100000000000001</v>
      </c>
      <c r="H100" s="4">
        <v>3.3</v>
      </c>
      <c r="J100" s="4">
        <v>2.34</v>
      </c>
      <c r="K100" s="4">
        <v>0.85560000000000003</v>
      </c>
      <c r="L100" s="4">
        <v>12.294600000000001</v>
      </c>
      <c r="M100" s="4">
        <v>3.4599999999999999E-2</v>
      </c>
      <c r="N100" s="4">
        <v>226.3828</v>
      </c>
      <c r="O100" s="4">
        <v>0</v>
      </c>
      <c r="P100" s="4">
        <v>226.4</v>
      </c>
      <c r="Q100" s="4">
        <v>175.53190000000001</v>
      </c>
      <c r="R100" s="4">
        <v>0</v>
      </c>
      <c r="S100" s="4">
        <v>175.5</v>
      </c>
      <c r="T100" s="4">
        <v>3.3468</v>
      </c>
      <c r="W100" s="4">
        <v>0</v>
      </c>
      <c r="X100" s="4">
        <v>2.0017999999999998</v>
      </c>
      <c r="Y100" s="4">
        <v>11.7</v>
      </c>
      <c r="Z100" s="4">
        <v>854</v>
      </c>
      <c r="AA100" s="4">
        <v>866</v>
      </c>
      <c r="AB100" s="4">
        <v>857</v>
      </c>
      <c r="AC100" s="4">
        <v>77</v>
      </c>
      <c r="AD100" s="4">
        <v>13.36</v>
      </c>
      <c r="AE100" s="4">
        <v>0.31</v>
      </c>
      <c r="AF100" s="4">
        <v>981</v>
      </c>
      <c r="AG100" s="4">
        <v>-6</v>
      </c>
      <c r="AH100" s="4">
        <v>11</v>
      </c>
      <c r="AI100" s="4">
        <v>13</v>
      </c>
      <c r="AJ100" s="4">
        <v>120</v>
      </c>
      <c r="AK100" s="4">
        <v>118.2</v>
      </c>
      <c r="AL100" s="4">
        <v>5.0999999999999996</v>
      </c>
      <c r="AM100" s="4">
        <v>142</v>
      </c>
      <c r="AN100" s="4" t="s">
        <v>155</v>
      </c>
      <c r="AO100" s="4">
        <v>2</v>
      </c>
      <c r="AP100" s="5">
        <v>0.63131944444444443</v>
      </c>
      <c r="AQ100" s="4">
        <v>47.164316999999997</v>
      </c>
      <c r="AR100" s="4">
        <v>-88.488772999999995</v>
      </c>
      <c r="AS100" s="4">
        <v>317.60000000000002</v>
      </c>
      <c r="AT100" s="4">
        <v>23.5</v>
      </c>
      <c r="AU100" s="4">
        <v>12</v>
      </c>
      <c r="AV100" s="4">
        <v>12</v>
      </c>
      <c r="AW100" s="4" t="s">
        <v>404</v>
      </c>
      <c r="AX100" s="4">
        <v>0.9</v>
      </c>
      <c r="AY100" s="4">
        <v>1.412787</v>
      </c>
      <c r="AZ100" s="4">
        <v>1.612787</v>
      </c>
      <c r="BA100" s="4">
        <v>11.154</v>
      </c>
      <c r="BB100" s="4">
        <v>11.76</v>
      </c>
      <c r="BC100" s="4">
        <v>1.05</v>
      </c>
      <c r="BD100" s="4">
        <v>16.882999999999999</v>
      </c>
      <c r="BE100" s="4">
        <v>2412.2249999999999</v>
      </c>
      <c r="BF100" s="4">
        <v>4.3259999999999996</v>
      </c>
      <c r="BG100" s="4">
        <v>4.6509999999999998</v>
      </c>
      <c r="BH100" s="4">
        <v>0</v>
      </c>
      <c r="BI100" s="4">
        <v>4.6509999999999998</v>
      </c>
      <c r="BJ100" s="4">
        <v>3.6070000000000002</v>
      </c>
      <c r="BK100" s="4">
        <v>0</v>
      </c>
      <c r="BL100" s="4">
        <v>3.6070000000000002</v>
      </c>
      <c r="BM100" s="4">
        <v>2.7199999999999998E-2</v>
      </c>
      <c r="BQ100" s="4">
        <v>285.57499999999999</v>
      </c>
      <c r="BR100" s="4">
        <v>0.25470799999999999</v>
      </c>
      <c r="BS100" s="4">
        <v>-5</v>
      </c>
      <c r="BT100" s="4">
        <v>0.20375799999999999</v>
      </c>
      <c r="BU100" s="4">
        <v>6.2244270000000004</v>
      </c>
      <c r="BV100" s="4">
        <v>4.1159119999999998</v>
      </c>
      <c r="BW100" s="4">
        <f t="shared" si="14"/>
        <v>1.6444936134000001</v>
      </c>
      <c r="BY100" s="4">
        <f t="shared" si="15"/>
        <v>11588.359676613885</v>
      </c>
      <c r="BZ100" s="4">
        <f t="shared" si="16"/>
        <v>20.782159193703603</v>
      </c>
      <c r="CA100" s="4">
        <f t="shared" si="17"/>
        <v>17.328074020270204</v>
      </c>
      <c r="CB100" s="4">
        <f t="shared" si="18"/>
        <v>0.13066914703391999</v>
      </c>
    </row>
    <row r="101" spans="1:80" x14ac:dyDescent="0.25">
      <c r="A101" s="2">
        <v>42803</v>
      </c>
      <c r="B101" s="3">
        <v>0.42262527777777775</v>
      </c>
      <c r="C101" s="4">
        <v>14.413</v>
      </c>
      <c r="D101" s="4">
        <v>0.17910000000000001</v>
      </c>
      <c r="E101" s="4">
        <v>1791.311475</v>
      </c>
      <c r="F101" s="4">
        <v>210</v>
      </c>
      <c r="G101" s="4">
        <v>-17.100000000000001</v>
      </c>
      <c r="H101" s="4">
        <v>10.6</v>
      </c>
      <c r="J101" s="4">
        <v>2.09</v>
      </c>
      <c r="K101" s="4">
        <v>0.85370000000000001</v>
      </c>
      <c r="L101" s="4">
        <v>12.3049</v>
      </c>
      <c r="M101" s="4">
        <v>0.15290000000000001</v>
      </c>
      <c r="N101" s="4">
        <v>179.26179999999999</v>
      </c>
      <c r="O101" s="4">
        <v>0</v>
      </c>
      <c r="P101" s="4">
        <v>179.3</v>
      </c>
      <c r="Q101" s="4">
        <v>138.99539999999999</v>
      </c>
      <c r="R101" s="4">
        <v>0</v>
      </c>
      <c r="S101" s="4">
        <v>139</v>
      </c>
      <c r="T101" s="4">
        <v>10.606</v>
      </c>
      <c r="W101" s="4">
        <v>0</v>
      </c>
      <c r="X101" s="4">
        <v>1.7805</v>
      </c>
      <c r="Y101" s="4">
        <v>11.8</v>
      </c>
      <c r="Z101" s="4">
        <v>853</v>
      </c>
      <c r="AA101" s="4">
        <v>864</v>
      </c>
      <c r="AB101" s="4">
        <v>856</v>
      </c>
      <c r="AC101" s="4">
        <v>77</v>
      </c>
      <c r="AD101" s="4">
        <v>13.36</v>
      </c>
      <c r="AE101" s="4">
        <v>0.31</v>
      </c>
      <c r="AF101" s="4">
        <v>981</v>
      </c>
      <c r="AG101" s="4">
        <v>-6</v>
      </c>
      <c r="AH101" s="4">
        <v>11</v>
      </c>
      <c r="AI101" s="4">
        <v>13</v>
      </c>
      <c r="AJ101" s="4">
        <v>120</v>
      </c>
      <c r="AK101" s="4">
        <v>118</v>
      </c>
      <c r="AL101" s="4">
        <v>5</v>
      </c>
      <c r="AM101" s="4">
        <v>142</v>
      </c>
      <c r="AN101" s="4" t="s">
        <v>155</v>
      </c>
      <c r="AO101" s="4">
        <v>2</v>
      </c>
      <c r="AP101" s="5">
        <v>0.63133101851851847</v>
      </c>
      <c r="AQ101" s="4">
        <v>47.164313</v>
      </c>
      <c r="AR101" s="4">
        <v>-88.488918999999996</v>
      </c>
      <c r="AS101" s="4">
        <v>317.5</v>
      </c>
      <c r="AT101" s="4">
        <v>24.1</v>
      </c>
      <c r="AU101" s="4">
        <v>12</v>
      </c>
      <c r="AV101" s="4">
        <v>12</v>
      </c>
      <c r="AW101" s="4" t="s">
        <v>404</v>
      </c>
      <c r="AX101" s="4">
        <v>0.9</v>
      </c>
      <c r="AY101" s="4">
        <v>1.4977780000000001</v>
      </c>
      <c r="AZ101" s="4">
        <v>1.697778</v>
      </c>
      <c r="BA101" s="4">
        <v>11.154</v>
      </c>
      <c r="BB101" s="4">
        <v>11.61</v>
      </c>
      <c r="BC101" s="4">
        <v>1.04</v>
      </c>
      <c r="BD101" s="4">
        <v>17.131</v>
      </c>
      <c r="BE101" s="4">
        <v>2389.1019999999999</v>
      </c>
      <c r="BF101" s="4">
        <v>18.899000000000001</v>
      </c>
      <c r="BG101" s="4">
        <v>3.645</v>
      </c>
      <c r="BH101" s="4">
        <v>0</v>
      </c>
      <c r="BI101" s="4">
        <v>3.645</v>
      </c>
      <c r="BJ101" s="4">
        <v>2.8260000000000001</v>
      </c>
      <c r="BK101" s="4">
        <v>0</v>
      </c>
      <c r="BL101" s="4">
        <v>2.8260000000000001</v>
      </c>
      <c r="BM101" s="4">
        <v>8.5400000000000004E-2</v>
      </c>
      <c r="BQ101" s="4">
        <v>251.35300000000001</v>
      </c>
      <c r="BR101" s="4">
        <v>0.296626</v>
      </c>
      <c r="BS101" s="4">
        <v>-5</v>
      </c>
      <c r="BT101" s="4">
        <v>0.20627400000000001</v>
      </c>
      <c r="BU101" s="4">
        <v>7.2487979999999999</v>
      </c>
      <c r="BV101" s="4">
        <v>4.1667350000000001</v>
      </c>
      <c r="BW101" s="4">
        <f t="shared" si="14"/>
        <v>1.9151324315999998</v>
      </c>
      <c r="BY101" s="4">
        <f t="shared" si="15"/>
        <v>13366.123317573831</v>
      </c>
      <c r="BZ101" s="4">
        <f t="shared" si="16"/>
        <v>105.73276677966359</v>
      </c>
      <c r="CA101" s="4">
        <f t="shared" si="17"/>
        <v>15.810402609626401</v>
      </c>
      <c r="CB101" s="4">
        <f t="shared" si="18"/>
        <v>0.47778074411256005</v>
      </c>
    </row>
    <row r="102" spans="1:80" x14ac:dyDescent="0.25">
      <c r="A102" s="2">
        <v>42803</v>
      </c>
      <c r="B102" s="3">
        <v>0.4226368518518519</v>
      </c>
      <c r="C102" s="4">
        <v>14.254</v>
      </c>
      <c r="D102" s="4">
        <v>0.248</v>
      </c>
      <c r="E102" s="4">
        <v>2479.8360659999998</v>
      </c>
      <c r="F102" s="4">
        <v>175.7</v>
      </c>
      <c r="G102" s="4">
        <v>-17</v>
      </c>
      <c r="H102" s="4">
        <v>20.5</v>
      </c>
      <c r="J102" s="4">
        <v>1.84</v>
      </c>
      <c r="K102" s="4">
        <v>0.85440000000000005</v>
      </c>
      <c r="L102" s="4">
        <v>12.178800000000001</v>
      </c>
      <c r="M102" s="4">
        <v>0.21190000000000001</v>
      </c>
      <c r="N102" s="4">
        <v>150.08250000000001</v>
      </c>
      <c r="O102" s="4">
        <v>0</v>
      </c>
      <c r="P102" s="4">
        <v>150.1</v>
      </c>
      <c r="Q102" s="4">
        <v>116.37050000000001</v>
      </c>
      <c r="R102" s="4">
        <v>0</v>
      </c>
      <c r="S102" s="4">
        <v>116.4</v>
      </c>
      <c r="T102" s="4">
        <v>20.505400000000002</v>
      </c>
      <c r="W102" s="4">
        <v>0</v>
      </c>
      <c r="X102" s="4">
        <v>1.5718000000000001</v>
      </c>
      <c r="Y102" s="4">
        <v>11.7</v>
      </c>
      <c r="Z102" s="4">
        <v>853</v>
      </c>
      <c r="AA102" s="4">
        <v>864</v>
      </c>
      <c r="AB102" s="4">
        <v>855</v>
      </c>
      <c r="AC102" s="4">
        <v>77</v>
      </c>
      <c r="AD102" s="4">
        <v>13.36</v>
      </c>
      <c r="AE102" s="4">
        <v>0.31</v>
      </c>
      <c r="AF102" s="4">
        <v>981</v>
      </c>
      <c r="AG102" s="4">
        <v>-6</v>
      </c>
      <c r="AH102" s="4">
        <v>11</v>
      </c>
      <c r="AI102" s="4">
        <v>13</v>
      </c>
      <c r="AJ102" s="4">
        <v>120</v>
      </c>
      <c r="AK102" s="4">
        <v>118</v>
      </c>
      <c r="AL102" s="4">
        <v>4.9000000000000004</v>
      </c>
      <c r="AM102" s="4">
        <v>142</v>
      </c>
      <c r="AN102" s="4" t="s">
        <v>155</v>
      </c>
      <c r="AO102" s="4">
        <v>2</v>
      </c>
      <c r="AP102" s="5">
        <v>0.63134259259259262</v>
      </c>
      <c r="AQ102" s="4">
        <v>47.164299999999997</v>
      </c>
      <c r="AR102" s="4">
        <v>-88.489067000000006</v>
      </c>
      <c r="AS102" s="4">
        <v>317.5</v>
      </c>
      <c r="AT102" s="4">
        <v>24.9</v>
      </c>
      <c r="AU102" s="4">
        <v>12</v>
      </c>
      <c r="AV102" s="4">
        <v>12</v>
      </c>
      <c r="AW102" s="4" t="s">
        <v>404</v>
      </c>
      <c r="AX102" s="4">
        <v>0.9</v>
      </c>
      <c r="AY102" s="4">
        <v>1.5</v>
      </c>
      <c r="AZ102" s="4">
        <v>1.7</v>
      </c>
      <c r="BA102" s="4">
        <v>11.154</v>
      </c>
      <c r="BB102" s="4">
        <v>11.67</v>
      </c>
      <c r="BC102" s="4">
        <v>1.05</v>
      </c>
      <c r="BD102" s="4">
        <v>17.04</v>
      </c>
      <c r="BE102" s="4">
        <v>2377.2809999999999</v>
      </c>
      <c r="BF102" s="4">
        <v>26.323</v>
      </c>
      <c r="BG102" s="4">
        <v>3.0680000000000001</v>
      </c>
      <c r="BH102" s="4">
        <v>0</v>
      </c>
      <c r="BI102" s="4">
        <v>3.0680000000000001</v>
      </c>
      <c r="BJ102" s="4">
        <v>2.379</v>
      </c>
      <c r="BK102" s="4">
        <v>0</v>
      </c>
      <c r="BL102" s="4">
        <v>2.379</v>
      </c>
      <c r="BM102" s="4">
        <v>0.16600000000000001</v>
      </c>
      <c r="BQ102" s="4">
        <v>223.08199999999999</v>
      </c>
      <c r="BR102" s="4">
        <v>0.26786599999999999</v>
      </c>
      <c r="BS102" s="4">
        <v>-5</v>
      </c>
      <c r="BT102" s="4">
        <v>0.20624300000000001</v>
      </c>
      <c r="BU102" s="4">
        <v>6.5459779999999999</v>
      </c>
      <c r="BV102" s="4">
        <v>4.1661039999999998</v>
      </c>
      <c r="BW102" s="4">
        <f t="shared" si="14"/>
        <v>1.7294473875999998</v>
      </c>
      <c r="BY102" s="4">
        <f t="shared" si="15"/>
        <v>12010.465359306332</v>
      </c>
      <c r="BZ102" s="4">
        <f t="shared" si="16"/>
        <v>132.9886873503892</v>
      </c>
      <c r="CA102" s="4">
        <f t="shared" si="17"/>
        <v>12.019150066731601</v>
      </c>
      <c r="CB102" s="4">
        <f t="shared" si="18"/>
        <v>0.83866284618639997</v>
      </c>
    </row>
    <row r="103" spans="1:80" x14ac:dyDescent="0.25">
      <c r="A103" s="2">
        <v>42803</v>
      </c>
      <c r="B103" s="3">
        <v>0.42264842592592594</v>
      </c>
      <c r="C103" s="4">
        <v>14.013</v>
      </c>
      <c r="D103" s="4">
        <v>0.1401</v>
      </c>
      <c r="E103" s="4">
        <v>1401.1864410000001</v>
      </c>
      <c r="F103" s="4">
        <v>166.1</v>
      </c>
      <c r="G103" s="4">
        <v>-17</v>
      </c>
      <c r="H103" s="4">
        <v>31.1</v>
      </c>
      <c r="J103" s="4">
        <v>1.69</v>
      </c>
      <c r="K103" s="4">
        <v>0.85760000000000003</v>
      </c>
      <c r="L103" s="4">
        <v>12.0176</v>
      </c>
      <c r="M103" s="4">
        <v>0.1202</v>
      </c>
      <c r="N103" s="4">
        <v>142.4477</v>
      </c>
      <c r="O103" s="4">
        <v>0</v>
      </c>
      <c r="P103" s="4">
        <v>142.4</v>
      </c>
      <c r="Q103" s="4">
        <v>110.45059999999999</v>
      </c>
      <c r="R103" s="4">
        <v>0</v>
      </c>
      <c r="S103" s="4">
        <v>110.5</v>
      </c>
      <c r="T103" s="4">
        <v>31.1</v>
      </c>
      <c r="W103" s="4">
        <v>0</v>
      </c>
      <c r="X103" s="4">
        <v>1.4477</v>
      </c>
      <c r="Y103" s="4">
        <v>11.8</v>
      </c>
      <c r="Z103" s="4">
        <v>853</v>
      </c>
      <c r="AA103" s="4">
        <v>863</v>
      </c>
      <c r="AB103" s="4">
        <v>856</v>
      </c>
      <c r="AC103" s="4">
        <v>77</v>
      </c>
      <c r="AD103" s="4">
        <v>13.36</v>
      </c>
      <c r="AE103" s="4">
        <v>0.31</v>
      </c>
      <c r="AF103" s="4">
        <v>981</v>
      </c>
      <c r="AG103" s="4">
        <v>-6</v>
      </c>
      <c r="AH103" s="4">
        <v>11</v>
      </c>
      <c r="AI103" s="4">
        <v>13</v>
      </c>
      <c r="AJ103" s="4">
        <v>119.2</v>
      </c>
      <c r="AK103" s="4">
        <v>118.8</v>
      </c>
      <c r="AL103" s="4">
        <v>4.7</v>
      </c>
      <c r="AM103" s="4">
        <v>142</v>
      </c>
      <c r="AN103" s="4" t="s">
        <v>155</v>
      </c>
      <c r="AO103" s="4">
        <v>2</v>
      </c>
      <c r="AP103" s="5">
        <v>0.63135416666666666</v>
      </c>
      <c r="AQ103" s="4">
        <v>47.164257999999997</v>
      </c>
      <c r="AR103" s="4">
        <v>-88.489219000000006</v>
      </c>
      <c r="AS103" s="4">
        <v>317.5</v>
      </c>
      <c r="AT103" s="4">
        <v>26.1</v>
      </c>
      <c r="AU103" s="4">
        <v>12</v>
      </c>
      <c r="AV103" s="4">
        <v>12</v>
      </c>
      <c r="AW103" s="4" t="s">
        <v>404</v>
      </c>
      <c r="AX103" s="4">
        <v>1.09501</v>
      </c>
      <c r="AY103" s="4">
        <v>1.012475</v>
      </c>
      <c r="AZ103" s="4">
        <v>1.7975049999999999</v>
      </c>
      <c r="BA103" s="4">
        <v>11.154</v>
      </c>
      <c r="BB103" s="4">
        <v>11.95</v>
      </c>
      <c r="BC103" s="4">
        <v>1.07</v>
      </c>
      <c r="BD103" s="4">
        <v>16.603999999999999</v>
      </c>
      <c r="BE103" s="4">
        <v>2394.6410000000001</v>
      </c>
      <c r="BF103" s="4">
        <v>15.24</v>
      </c>
      <c r="BG103" s="4">
        <v>2.972</v>
      </c>
      <c r="BH103" s="4">
        <v>0</v>
      </c>
      <c r="BI103" s="4">
        <v>2.972</v>
      </c>
      <c r="BJ103" s="4">
        <v>2.3050000000000002</v>
      </c>
      <c r="BK103" s="4">
        <v>0</v>
      </c>
      <c r="BL103" s="4">
        <v>2.3050000000000002</v>
      </c>
      <c r="BM103" s="4">
        <v>0.25700000000000001</v>
      </c>
      <c r="BQ103" s="4">
        <v>209.749</v>
      </c>
      <c r="BR103" s="4">
        <v>0.27773300000000001</v>
      </c>
      <c r="BS103" s="4">
        <v>-5</v>
      </c>
      <c r="BT103" s="4">
        <v>0.20524200000000001</v>
      </c>
      <c r="BU103" s="4">
        <v>6.7870929999999996</v>
      </c>
      <c r="BV103" s="4">
        <v>4.1458930000000001</v>
      </c>
      <c r="BW103" s="4">
        <f t="shared" si="14"/>
        <v>1.7931499705999998</v>
      </c>
      <c r="BY103" s="4">
        <f t="shared" si="15"/>
        <v>12543.796171935513</v>
      </c>
      <c r="BZ103" s="4">
        <f t="shared" si="16"/>
        <v>79.831362471576</v>
      </c>
      <c r="CA103" s="4">
        <f t="shared" si="17"/>
        <v>12.074231659907001</v>
      </c>
      <c r="CB103" s="4">
        <f t="shared" si="18"/>
        <v>1.3462375429917999</v>
      </c>
    </row>
    <row r="104" spans="1:80" x14ac:dyDescent="0.25">
      <c r="A104" s="2">
        <v>42803</v>
      </c>
      <c r="B104" s="3">
        <v>0.42266000000000004</v>
      </c>
      <c r="C104" s="4">
        <v>13.832000000000001</v>
      </c>
      <c r="D104" s="4">
        <v>6.1699999999999998E-2</v>
      </c>
      <c r="E104" s="4">
        <v>616.68085099999996</v>
      </c>
      <c r="F104" s="4">
        <v>149.69999999999999</v>
      </c>
      <c r="G104" s="4">
        <v>-16.899999999999999</v>
      </c>
      <c r="H104" s="4">
        <v>26.1</v>
      </c>
      <c r="J104" s="4">
        <v>1.5</v>
      </c>
      <c r="K104" s="4">
        <v>0.86009999999999998</v>
      </c>
      <c r="L104" s="4">
        <v>11.8962</v>
      </c>
      <c r="M104" s="4">
        <v>5.2999999999999999E-2</v>
      </c>
      <c r="N104" s="4">
        <v>128.70859999999999</v>
      </c>
      <c r="O104" s="4">
        <v>0</v>
      </c>
      <c r="P104" s="4">
        <v>128.69999999999999</v>
      </c>
      <c r="Q104" s="4">
        <v>99.797600000000003</v>
      </c>
      <c r="R104" s="4">
        <v>0</v>
      </c>
      <c r="S104" s="4">
        <v>99.8</v>
      </c>
      <c r="T104" s="4">
        <v>26.095099999999999</v>
      </c>
      <c r="W104" s="4">
        <v>0</v>
      </c>
      <c r="X104" s="4">
        <v>1.2901</v>
      </c>
      <c r="Y104" s="4">
        <v>11.8</v>
      </c>
      <c r="Z104" s="4">
        <v>853</v>
      </c>
      <c r="AA104" s="4">
        <v>864</v>
      </c>
      <c r="AB104" s="4">
        <v>854</v>
      </c>
      <c r="AC104" s="4">
        <v>77</v>
      </c>
      <c r="AD104" s="4">
        <v>13.36</v>
      </c>
      <c r="AE104" s="4">
        <v>0.31</v>
      </c>
      <c r="AF104" s="4">
        <v>981</v>
      </c>
      <c r="AG104" s="4">
        <v>-6</v>
      </c>
      <c r="AH104" s="4">
        <v>11.757999999999999</v>
      </c>
      <c r="AI104" s="4">
        <v>13</v>
      </c>
      <c r="AJ104" s="4">
        <v>119</v>
      </c>
      <c r="AK104" s="4">
        <v>119</v>
      </c>
      <c r="AL104" s="4">
        <v>4.8</v>
      </c>
      <c r="AM104" s="4">
        <v>142</v>
      </c>
      <c r="AN104" s="4" t="s">
        <v>155</v>
      </c>
      <c r="AO104" s="4">
        <v>2</v>
      </c>
      <c r="AP104" s="5">
        <v>0.63136574074074081</v>
      </c>
      <c r="AQ104" s="4">
        <v>47.164200000000001</v>
      </c>
      <c r="AR104" s="4">
        <v>-88.489378000000002</v>
      </c>
      <c r="AS104" s="4">
        <v>317.7</v>
      </c>
      <c r="AT104" s="4">
        <v>28</v>
      </c>
      <c r="AU104" s="4">
        <v>12</v>
      </c>
      <c r="AV104" s="4">
        <v>12</v>
      </c>
      <c r="AW104" s="4" t="s">
        <v>404</v>
      </c>
      <c r="AX104" s="4">
        <v>1.197403</v>
      </c>
      <c r="AY104" s="4">
        <v>1</v>
      </c>
      <c r="AZ104" s="4">
        <v>1.897403</v>
      </c>
      <c r="BA104" s="4">
        <v>11.154</v>
      </c>
      <c r="BB104" s="4">
        <v>12.17</v>
      </c>
      <c r="BC104" s="4">
        <v>1.0900000000000001</v>
      </c>
      <c r="BD104" s="4">
        <v>16.271999999999998</v>
      </c>
      <c r="BE104" s="4">
        <v>2408.0700000000002</v>
      </c>
      <c r="BF104" s="4">
        <v>6.8330000000000002</v>
      </c>
      <c r="BG104" s="4">
        <v>2.7280000000000002</v>
      </c>
      <c r="BH104" s="4">
        <v>0</v>
      </c>
      <c r="BI104" s="4">
        <v>2.7280000000000002</v>
      </c>
      <c r="BJ104" s="4">
        <v>2.1160000000000001</v>
      </c>
      <c r="BK104" s="4">
        <v>0</v>
      </c>
      <c r="BL104" s="4">
        <v>2.1160000000000001</v>
      </c>
      <c r="BM104" s="4">
        <v>0.219</v>
      </c>
      <c r="BQ104" s="4">
        <v>189.87799999999999</v>
      </c>
      <c r="BR104" s="4">
        <v>0.279694</v>
      </c>
      <c r="BS104" s="4">
        <v>-5</v>
      </c>
      <c r="BT104" s="4">
        <v>0.205758</v>
      </c>
      <c r="BU104" s="4">
        <v>6.8350220000000004</v>
      </c>
      <c r="BV104" s="4">
        <v>4.1563119999999998</v>
      </c>
      <c r="BW104" s="4">
        <f t="shared" si="14"/>
        <v>1.8058128124000001</v>
      </c>
      <c r="BY104" s="4">
        <f t="shared" si="15"/>
        <v>12703.219379775373</v>
      </c>
      <c r="BZ104" s="4">
        <f t="shared" si="16"/>
        <v>36.045919770606808</v>
      </c>
      <c r="CA104" s="4">
        <f t="shared" si="17"/>
        <v>11.162471276833601</v>
      </c>
      <c r="CB104" s="4">
        <f t="shared" si="18"/>
        <v>1.1552841255324002</v>
      </c>
    </row>
    <row r="105" spans="1:80" x14ac:dyDescent="0.25">
      <c r="A105" s="2">
        <v>42803</v>
      </c>
      <c r="B105" s="3">
        <v>0.42267157407407407</v>
      </c>
      <c r="C105" s="4">
        <v>13.84</v>
      </c>
      <c r="D105" s="4">
        <v>2.8299999999999999E-2</v>
      </c>
      <c r="E105" s="4">
        <v>282.61044199999998</v>
      </c>
      <c r="F105" s="4">
        <v>135.80000000000001</v>
      </c>
      <c r="G105" s="4">
        <v>18.8</v>
      </c>
      <c r="H105" s="4">
        <v>21.8</v>
      </c>
      <c r="J105" s="4">
        <v>1.3</v>
      </c>
      <c r="K105" s="4">
        <v>0.86029999999999995</v>
      </c>
      <c r="L105" s="4">
        <v>11.907</v>
      </c>
      <c r="M105" s="4">
        <v>2.4299999999999999E-2</v>
      </c>
      <c r="N105" s="4">
        <v>116.7967</v>
      </c>
      <c r="O105" s="4">
        <v>16.159800000000001</v>
      </c>
      <c r="P105" s="4">
        <v>133</v>
      </c>
      <c r="Q105" s="4">
        <v>90.561400000000006</v>
      </c>
      <c r="R105" s="4">
        <v>12.53</v>
      </c>
      <c r="S105" s="4">
        <v>103.1</v>
      </c>
      <c r="T105" s="4">
        <v>21.818999999999999</v>
      </c>
      <c r="W105" s="4">
        <v>0</v>
      </c>
      <c r="X105" s="4">
        <v>1.1184000000000001</v>
      </c>
      <c r="Y105" s="4">
        <v>11.7</v>
      </c>
      <c r="Z105" s="4">
        <v>854</v>
      </c>
      <c r="AA105" s="4">
        <v>864</v>
      </c>
      <c r="AB105" s="4">
        <v>853</v>
      </c>
      <c r="AC105" s="4">
        <v>77</v>
      </c>
      <c r="AD105" s="4">
        <v>13.36</v>
      </c>
      <c r="AE105" s="4">
        <v>0.31</v>
      </c>
      <c r="AF105" s="4">
        <v>981</v>
      </c>
      <c r="AG105" s="4">
        <v>-6</v>
      </c>
      <c r="AH105" s="4">
        <v>11.242000000000001</v>
      </c>
      <c r="AI105" s="4">
        <v>13</v>
      </c>
      <c r="AJ105" s="4">
        <v>119.8</v>
      </c>
      <c r="AK105" s="4">
        <v>119</v>
      </c>
      <c r="AL105" s="4">
        <v>4.8</v>
      </c>
      <c r="AM105" s="4">
        <v>142</v>
      </c>
      <c r="AN105" s="4" t="s">
        <v>155</v>
      </c>
      <c r="AO105" s="4">
        <v>2</v>
      </c>
      <c r="AP105" s="5">
        <v>0.63137731481481485</v>
      </c>
      <c r="AQ105" s="4">
        <v>47.164138999999999</v>
      </c>
      <c r="AR105" s="4">
        <v>-88.489532999999994</v>
      </c>
      <c r="AS105" s="4">
        <v>317.60000000000002</v>
      </c>
      <c r="AT105" s="4">
        <v>29.7</v>
      </c>
      <c r="AU105" s="4">
        <v>12</v>
      </c>
      <c r="AV105" s="4">
        <v>12</v>
      </c>
      <c r="AW105" s="4" t="s">
        <v>404</v>
      </c>
      <c r="AX105" s="4">
        <v>1.102697</v>
      </c>
      <c r="AY105" s="4">
        <v>1.0973029999999999</v>
      </c>
      <c r="AZ105" s="4">
        <v>1.9</v>
      </c>
      <c r="BA105" s="4">
        <v>11.154</v>
      </c>
      <c r="BB105" s="4">
        <v>12.19</v>
      </c>
      <c r="BC105" s="4">
        <v>1.0900000000000001</v>
      </c>
      <c r="BD105" s="4">
        <v>16.234000000000002</v>
      </c>
      <c r="BE105" s="4">
        <v>2413.9760000000001</v>
      </c>
      <c r="BF105" s="4">
        <v>3.137</v>
      </c>
      <c r="BG105" s="4">
        <v>2.48</v>
      </c>
      <c r="BH105" s="4">
        <v>0.34300000000000003</v>
      </c>
      <c r="BI105" s="4">
        <v>2.823</v>
      </c>
      <c r="BJ105" s="4">
        <v>1.923</v>
      </c>
      <c r="BK105" s="4">
        <v>0.26600000000000001</v>
      </c>
      <c r="BL105" s="4">
        <v>2.1890000000000001</v>
      </c>
      <c r="BM105" s="4">
        <v>0.18340000000000001</v>
      </c>
      <c r="BQ105" s="4">
        <v>164.869</v>
      </c>
      <c r="BR105" s="4">
        <v>0.26966200000000001</v>
      </c>
      <c r="BS105" s="4">
        <v>-5</v>
      </c>
      <c r="BT105" s="4">
        <v>0.20524200000000001</v>
      </c>
      <c r="BU105" s="4">
        <v>6.5898659999999998</v>
      </c>
      <c r="BV105" s="4">
        <v>4.1458880000000002</v>
      </c>
      <c r="BW105" s="4">
        <f t="shared" si="14"/>
        <v>1.7410425971999999</v>
      </c>
      <c r="BY105" s="4">
        <f t="shared" si="15"/>
        <v>12277.623343817309</v>
      </c>
      <c r="BZ105" s="4">
        <f t="shared" si="16"/>
        <v>15.954965761695599</v>
      </c>
      <c r="CA105" s="4">
        <f t="shared" si="17"/>
        <v>9.7804906470323996</v>
      </c>
      <c r="CB105" s="4">
        <f t="shared" si="18"/>
        <v>0.93278314335192003</v>
      </c>
    </row>
    <row r="106" spans="1:80" x14ac:dyDescent="0.25">
      <c r="A106" s="2">
        <v>42803</v>
      </c>
      <c r="B106" s="3">
        <v>0.42268314814814811</v>
      </c>
      <c r="C106" s="4">
        <v>13.84</v>
      </c>
      <c r="D106" s="4">
        <v>1.18E-2</v>
      </c>
      <c r="E106" s="4">
        <v>118.009992</v>
      </c>
      <c r="F106" s="4">
        <v>132.80000000000001</v>
      </c>
      <c r="G106" s="4">
        <v>26.3</v>
      </c>
      <c r="H106" s="4">
        <v>29.3</v>
      </c>
      <c r="J106" s="4">
        <v>1.2</v>
      </c>
      <c r="K106" s="4">
        <v>0.86050000000000004</v>
      </c>
      <c r="L106" s="4">
        <v>11.91</v>
      </c>
      <c r="M106" s="4">
        <v>1.0200000000000001E-2</v>
      </c>
      <c r="N106" s="4">
        <v>114.26260000000001</v>
      </c>
      <c r="O106" s="4">
        <v>22.632400000000001</v>
      </c>
      <c r="P106" s="4">
        <v>136.9</v>
      </c>
      <c r="Q106" s="4">
        <v>88.596599999999995</v>
      </c>
      <c r="R106" s="4">
        <v>17.5486</v>
      </c>
      <c r="S106" s="4">
        <v>106.1</v>
      </c>
      <c r="T106" s="4">
        <v>29.34</v>
      </c>
      <c r="W106" s="4">
        <v>0</v>
      </c>
      <c r="X106" s="4">
        <v>1.0327</v>
      </c>
      <c r="Y106" s="4">
        <v>11.8</v>
      </c>
      <c r="Z106" s="4">
        <v>853</v>
      </c>
      <c r="AA106" s="4">
        <v>865</v>
      </c>
      <c r="AB106" s="4">
        <v>855</v>
      </c>
      <c r="AC106" s="4">
        <v>77</v>
      </c>
      <c r="AD106" s="4">
        <v>13.36</v>
      </c>
      <c r="AE106" s="4">
        <v>0.31</v>
      </c>
      <c r="AF106" s="4">
        <v>981</v>
      </c>
      <c r="AG106" s="4">
        <v>-6</v>
      </c>
      <c r="AH106" s="4">
        <v>11</v>
      </c>
      <c r="AI106" s="4">
        <v>13</v>
      </c>
      <c r="AJ106" s="4">
        <v>120</v>
      </c>
      <c r="AK106" s="4">
        <v>119</v>
      </c>
      <c r="AL106" s="4">
        <v>5</v>
      </c>
      <c r="AM106" s="4">
        <v>142</v>
      </c>
      <c r="AN106" s="4" t="s">
        <v>155</v>
      </c>
      <c r="AO106" s="4">
        <v>2</v>
      </c>
      <c r="AP106" s="5">
        <v>0.63138888888888889</v>
      </c>
      <c r="AQ106" s="4">
        <v>47.164067000000003</v>
      </c>
      <c r="AR106" s="4">
        <v>-88.489682999999999</v>
      </c>
      <c r="AS106" s="4">
        <v>317.5</v>
      </c>
      <c r="AT106" s="4">
        <v>30.6</v>
      </c>
      <c r="AU106" s="4">
        <v>12</v>
      </c>
      <c r="AV106" s="4">
        <v>12</v>
      </c>
      <c r="AW106" s="4" t="s">
        <v>404</v>
      </c>
      <c r="AX106" s="4">
        <v>1.1000000000000001</v>
      </c>
      <c r="AY106" s="4">
        <v>1.197203</v>
      </c>
      <c r="AZ106" s="4">
        <v>1.9972030000000001</v>
      </c>
      <c r="BA106" s="4">
        <v>11.154</v>
      </c>
      <c r="BB106" s="4">
        <v>12.21</v>
      </c>
      <c r="BC106" s="4">
        <v>1.0900000000000001</v>
      </c>
      <c r="BD106" s="4">
        <v>16.204999999999998</v>
      </c>
      <c r="BE106" s="4">
        <v>2416.6990000000001</v>
      </c>
      <c r="BF106" s="4">
        <v>1.3120000000000001</v>
      </c>
      <c r="BG106" s="4">
        <v>2.4279999999999999</v>
      </c>
      <c r="BH106" s="4">
        <v>0.48099999999999998</v>
      </c>
      <c r="BI106" s="4">
        <v>2.9089999999999998</v>
      </c>
      <c r="BJ106" s="4">
        <v>1.883</v>
      </c>
      <c r="BK106" s="4">
        <v>0.373</v>
      </c>
      <c r="BL106" s="4">
        <v>2.2559999999999998</v>
      </c>
      <c r="BM106" s="4">
        <v>0.24690000000000001</v>
      </c>
      <c r="BQ106" s="4">
        <v>152.358</v>
      </c>
      <c r="BR106" s="4">
        <v>0.313996</v>
      </c>
      <c r="BS106" s="4">
        <v>-5</v>
      </c>
      <c r="BT106" s="4">
        <v>0.20651600000000001</v>
      </c>
      <c r="BU106" s="4">
        <v>7.6732779999999998</v>
      </c>
      <c r="BV106" s="4">
        <v>4.1716230000000003</v>
      </c>
      <c r="BW106" s="4">
        <f t="shared" si="14"/>
        <v>2.0272800475999997</v>
      </c>
      <c r="BY106" s="4">
        <f t="shared" si="15"/>
        <v>14312.261723262722</v>
      </c>
      <c r="BZ106" s="4">
        <f t="shared" si="16"/>
        <v>7.7699735800448009</v>
      </c>
      <c r="CA106" s="4">
        <f t="shared" si="17"/>
        <v>11.151570313433201</v>
      </c>
      <c r="CB106" s="4">
        <f t="shared" si="18"/>
        <v>1.4622000586227601</v>
      </c>
    </row>
    <row r="107" spans="1:80" x14ac:dyDescent="0.25">
      <c r="A107" s="2">
        <v>42803</v>
      </c>
      <c r="B107" s="3">
        <v>0.42269472222222221</v>
      </c>
      <c r="C107" s="4">
        <v>14.063000000000001</v>
      </c>
      <c r="D107" s="4">
        <v>6.8999999999999999E-3</v>
      </c>
      <c r="E107" s="4">
        <v>69.350541000000007</v>
      </c>
      <c r="F107" s="4">
        <v>156.6</v>
      </c>
      <c r="G107" s="4">
        <v>-15</v>
      </c>
      <c r="H107" s="4">
        <v>30.5</v>
      </c>
      <c r="J107" s="4">
        <v>1.0900000000000001</v>
      </c>
      <c r="K107" s="4">
        <v>0.85860000000000003</v>
      </c>
      <c r="L107" s="4">
        <v>12.0739</v>
      </c>
      <c r="M107" s="4">
        <v>6.0000000000000001E-3</v>
      </c>
      <c r="N107" s="4">
        <v>134.47309999999999</v>
      </c>
      <c r="O107" s="4">
        <v>0</v>
      </c>
      <c r="P107" s="4">
        <v>134.5</v>
      </c>
      <c r="Q107" s="4">
        <v>104.26730000000001</v>
      </c>
      <c r="R107" s="4">
        <v>0</v>
      </c>
      <c r="S107" s="4">
        <v>104.3</v>
      </c>
      <c r="T107" s="4">
        <v>30.5381</v>
      </c>
      <c r="W107" s="4">
        <v>0</v>
      </c>
      <c r="X107" s="4">
        <v>0.93530000000000002</v>
      </c>
      <c r="Y107" s="4">
        <v>11.7</v>
      </c>
      <c r="Z107" s="4">
        <v>854</v>
      </c>
      <c r="AA107" s="4">
        <v>864</v>
      </c>
      <c r="AB107" s="4">
        <v>855</v>
      </c>
      <c r="AC107" s="4">
        <v>77</v>
      </c>
      <c r="AD107" s="4">
        <v>13.36</v>
      </c>
      <c r="AE107" s="4">
        <v>0.31</v>
      </c>
      <c r="AF107" s="4">
        <v>981</v>
      </c>
      <c r="AG107" s="4">
        <v>-6</v>
      </c>
      <c r="AH107" s="4">
        <v>11</v>
      </c>
      <c r="AI107" s="4">
        <v>13</v>
      </c>
      <c r="AJ107" s="4">
        <v>119.2</v>
      </c>
      <c r="AK107" s="4">
        <v>119</v>
      </c>
      <c r="AL107" s="4">
        <v>4.8</v>
      </c>
      <c r="AM107" s="4">
        <v>142</v>
      </c>
      <c r="AN107" s="4" t="s">
        <v>155</v>
      </c>
      <c r="AO107" s="4">
        <v>2</v>
      </c>
      <c r="AP107" s="5">
        <v>0.63140046296296293</v>
      </c>
      <c r="AQ107" s="4">
        <v>47.163983999999999</v>
      </c>
      <c r="AR107" s="4">
        <v>-88.489823000000001</v>
      </c>
      <c r="AS107" s="4">
        <v>317.3</v>
      </c>
      <c r="AT107" s="4">
        <v>31.1</v>
      </c>
      <c r="AU107" s="4">
        <v>12</v>
      </c>
      <c r="AV107" s="4">
        <v>12</v>
      </c>
      <c r="AW107" s="4" t="s">
        <v>404</v>
      </c>
      <c r="AX107" s="4">
        <v>0.90579399999999999</v>
      </c>
      <c r="AY107" s="4">
        <v>1.2</v>
      </c>
      <c r="AZ107" s="4">
        <v>2</v>
      </c>
      <c r="BA107" s="4">
        <v>11.154</v>
      </c>
      <c r="BB107" s="4">
        <v>12.03</v>
      </c>
      <c r="BC107" s="4">
        <v>1.08</v>
      </c>
      <c r="BD107" s="4">
        <v>16.475000000000001</v>
      </c>
      <c r="BE107" s="4">
        <v>2417.4450000000002</v>
      </c>
      <c r="BF107" s="4">
        <v>0.75900000000000001</v>
      </c>
      <c r="BG107" s="4">
        <v>2.82</v>
      </c>
      <c r="BH107" s="4">
        <v>0</v>
      </c>
      <c r="BI107" s="4">
        <v>2.82</v>
      </c>
      <c r="BJ107" s="4">
        <v>2.1859999999999999</v>
      </c>
      <c r="BK107" s="4">
        <v>0</v>
      </c>
      <c r="BL107" s="4">
        <v>2.1859999999999999</v>
      </c>
      <c r="BM107" s="4">
        <v>0.2535</v>
      </c>
      <c r="BQ107" s="4">
        <v>136.16800000000001</v>
      </c>
      <c r="BR107" s="4">
        <v>0.27972999999999998</v>
      </c>
      <c r="BS107" s="4">
        <v>-5</v>
      </c>
      <c r="BT107" s="4">
        <v>0.20396800000000001</v>
      </c>
      <c r="BU107" s="4">
        <v>6.8359019999999999</v>
      </c>
      <c r="BV107" s="4">
        <v>4.1201540000000003</v>
      </c>
      <c r="BW107" s="4">
        <f t="shared" si="14"/>
        <v>1.8060453083999999</v>
      </c>
      <c r="BY107" s="4">
        <f t="shared" si="15"/>
        <v>12754.316925799003</v>
      </c>
      <c r="BZ107" s="4">
        <f t="shared" si="16"/>
        <v>4.0044454151724</v>
      </c>
      <c r="CA107" s="4">
        <f t="shared" si="17"/>
        <v>11.533224871629599</v>
      </c>
      <c r="CB107" s="4">
        <f t="shared" si="18"/>
        <v>1.3374531129725999</v>
      </c>
    </row>
    <row r="108" spans="1:80" x14ac:dyDescent="0.25">
      <c r="A108" s="2">
        <v>42803</v>
      </c>
      <c r="B108" s="3">
        <v>0.42270629629629625</v>
      </c>
      <c r="C108" s="4">
        <v>14.212</v>
      </c>
      <c r="D108" s="4">
        <v>5.3E-3</v>
      </c>
      <c r="E108" s="4">
        <v>52.697752000000001</v>
      </c>
      <c r="F108" s="4">
        <v>279.60000000000002</v>
      </c>
      <c r="G108" s="4">
        <v>-15</v>
      </c>
      <c r="H108" s="4">
        <v>29.3</v>
      </c>
      <c r="J108" s="4">
        <v>1</v>
      </c>
      <c r="K108" s="4">
        <v>0.85719999999999996</v>
      </c>
      <c r="L108" s="4">
        <v>12.182600000000001</v>
      </c>
      <c r="M108" s="4">
        <v>4.4999999999999997E-3</v>
      </c>
      <c r="N108" s="4">
        <v>239.69810000000001</v>
      </c>
      <c r="O108" s="4">
        <v>0</v>
      </c>
      <c r="P108" s="4">
        <v>239.7</v>
      </c>
      <c r="Q108" s="4">
        <v>185.767</v>
      </c>
      <c r="R108" s="4">
        <v>0</v>
      </c>
      <c r="S108" s="4">
        <v>185.8</v>
      </c>
      <c r="T108" s="4">
        <v>29.268999999999998</v>
      </c>
      <c r="W108" s="4">
        <v>0</v>
      </c>
      <c r="X108" s="4">
        <v>0.85719999999999996</v>
      </c>
      <c r="Y108" s="4">
        <v>11.7</v>
      </c>
      <c r="Z108" s="4">
        <v>854</v>
      </c>
      <c r="AA108" s="4">
        <v>863</v>
      </c>
      <c r="AB108" s="4">
        <v>856</v>
      </c>
      <c r="AC108" s="4">
        <v>76.2</v>
      </c>
      <c r="AD108" s="4">
        <v>13.23</v>
      </c>
      <c r="AE108" s="4">
        <v>0.3</v>
      </c>
      <c r="AF108" s="4">
        <v>981</v>
      </c>
      <c r="AG108" s="4">
        <v>-6</v>
      </c>
      <c r="AH108" s="4">
        <v>11</v>
      </c>
      <c r="AI108" s="4">
        <v>13</v>
      </c>
      <c r="AJ108" s="4">
        <v>119</v>
      </c>
      <c r="AK108" s="4">
        <v>118.2</v>
      </c>
      <c r="AL108" s="4">
        <v>4.5999999999999996</v>
      </c>
      <c r="AM108" s="4">
        <v>142</v>
      </c>
      <c r="AN108" s="4" t="s">
        <v>155</v>
      </c>
      <c r="AO108" s="4">
        <v>2</v>
      </c>
      <c r="AP108" s="5">
        <v>0.63141203703703697</v>
      </c>
      <c r="AQ108" s="4">
        <v>47.163891</v>
      </c>
      <c r="AR108" s="4">
        <v>-88.489964000000001</v>
      </c>
      <c r="AS108" s="4">
        <v>316.7</v>
      </c>
      <c r="AT108" s="4">
        <v>31.9</v>
      </c>
      <c r="AU108" s="4">
        <v>12</v>
      </c>
      <c r="AV108" s="4">
        <v>12</v>
      </c>
      <c r="AW108" s="4" t="s">
        <v>404</v>
      </c>
      <c r="AX108" s="4">
        <v>1.094006</v>
      </c>
      <c r="AY108" s="4">
        <v>1.491009</v>
      </c>
      <c r="AZ108" s="4">
        <v>2.1940059999999999</v>
      </c>
      <c r="BA108" s="4">
        <v>11.154</v>
      </c>
      <c r="BB108" s="4">
        <v>11.91</v>
      </c>
      <c r="BC108" s="4">
        <v>1.07</v>
      </c>
      <c r="BD108" s="4">
        <v>16.66</v>
      </c>
      <c r="BE108" s="4">
        <v>2417.701</v>
      </c>
      <c r="BF108" s="4">
        <v>0.57099999999999995</v>
      </c>
      <c r="BG108" s="4">
        <v>4.9820000000000002</v>
      </c>
      <c r="BH108" s="4">
        <v>0</v>
      </c>
      <c r="BI108" s="4">
        <v>4.9820000000000002</v>
      </c>
      <c r="BJ108" s="4">
        <v>3.8610000000000002</v>
      </c>
      <c r="BK108" s="4">
        <v>0</v>
      </c>
      <c r="BL108" s="4">
        <v>3.8610000000000002</v>
      </c>
      <c r="BM108" s="4">
        <v>0.2409</v>
      </c>
      <c r="BQ108" s="4">
        <v>123.69199999999999</v>
      </c>
      <c r="BR108" s="4">
        <v>0.28749799999999998</v>
      </c>
      <c r="BS108" s="4">
        <v>-5</v>
      </c>
      <c r="BT108" s="4">
        <v>0.204516</v>
      </c>
      <c r="BU108" s="4">
        <v>7.0257319999999996</v>
      </c>
      <c r="BV108" s="4">
        <v>4.1312230000000003</v>
      </c>
      <c r="BW108" s="4">
        <f t="shared" si="14"/>
        <v>1.8561983943999998</v>
      </c>
      <c r="BY108" s="4">
        <f t="shared" si="15"/>
        <v>13109.886861949479</v>
      </c>
      <c r="BZ108" s="4">
        <f t="shared" si="16"/>
        <v>3.0962246357895999</v>
      </c>
      <c r="CA108" s="4">
        <f t="shared" si="17"/>
        <v>20.936117896293599</v>
      </c>
      <c r="CB108" s="4">
        <f t="shared" si="18"/>
        <v>1.30627060378584</v>
      </c>
    </row>
    <row r="109" spans="1:80" x14ac:dyDescent="0.25">
      <c r="A109" s="2">
        <v>42803</v>
      </c>
      <c r="B109" s="3">
        <v>0.4227178703703704</v>
      </c>
      <c r="C109" s="4">
        <v>14.252000000000001</v>
      </c>
      <c r="D109" s="4">
        <v>5.0000000000000001E-3</v>
      </c>
      <c r="E109" s="4">
        <v>50</v>
      </c>
      <c r="F109" s="4">
        <v>347.4</v>
      </c>
      <c r="G109" s="4">
        <v>-15</v>
      </c>
      <c r="H109" s="4">
        <v>24.7</v>
      </c>
      <c r="J109" s="4">
        <v>0.9</v>
      </c>
      <c r="K109" s="4">
        <v>0.8569</v>
      </c>
      <c r="L109" s="4">
        <v>12.2125</v>
      </c>
      <c r="M109" s="4">
        <v>4.3E-3</v>
      </c>
      <c r="N109" s="4">
        <v>297.68130000000002</v>
      </c>
      <c r="O109" s="4">
        <v>0</v>
      </c>
      <c r="P109" s="4">
        <v>297.7</v>
      </c>
      <c r="Q109" s="4">
        <v>230.6688</v>
      </c>
      <c r="R109" s="4">
        <v>0</v>
      </c>
      <c r="S109" s="4">
        <v>230.7</v>
      </c>
      <c r="T109" s="4">
        <v>24.720400000000001</v>
      </c>
      <c r="W109" s="4">
        <v>0</v>
      </c>
      <c r="X109" s="4">
        <v>0.7712</v>
      </c>
      <c r="Y109" s="4">
        <v>11.7</v>
      </c>
      <c r="Z109" s="4">
        <v>853</v>
      </c>
      <c r="AA109" s="4">
        <v>863</v>
      </c>
      <c r="AB109" s="4">
        <v>855</v>
      </c>
      <c r="AC109" s="4">
        <v>76</v>
      </c>
      <c r="AD109" s="4">
        <v>13.19</v>
      </c>
      <c r="AE109" s="4">
        <v>0.3</v>
      </c>
      <c r="AF109" s="4">
        <v>981</v>
      </c>
      <c r="AG109" s="4">
        <v>-6</v>
      </c>
      <c r="AH109" s="4">
        <v>11</v>
      </c>
      <c r="AI109" s="4">
        <v>13</v>
      </c>
      <c r="AJ109" s="4">
        <v>119</v>
      </c>
      <c r="AK109" s="4">
        <v>118</v>
      </c>
      <c r="AL109" s="4">
        <v>4.8</v>
      </c>
      <c r="AM109" s="4">
        <v>142</v>
      </c>
      <c r="AN109" s="4" t="s">
        <v>155</v>
      </c>
      <c r="AO109" s="4">
        <v>2</v>
      </c>
      <c r="AP109" s="5">
        <v>0.63142361111111112</v>
      </c>
      <c r="AQ109" s="4">
        <v>47.163806000000001</v>
      </c>
      <c r="AR109" s="4">
        <v>-88.490108000000006</v>
      </c>
      <c r="AS109" s="4">
        <v>316.60000000000002</v>
      </c>
      <c r="AT109" s="4">
        <v>31.9</v>
      </c>
      <c r="AU109" s="4">
        <v>12</v>
      </c>
      <c r="AV109" s="4">
        <v>12</v>
      </c>
      <c r="AW109" s="4" t="s">
        <v>404</v>
      </c>
      <c r="AX109" s="4">
        <v>0.90619400000000006</v>
      </c>
      <c r="AY109" s="4">
        <v>1.5</v>
      </c>
      <c r="AZ109" s="4">
        <v>2.0061939999999998</v>
      </c>
      <c r="BA109" s="4">
        <v>11.154</v>
      </c>
      <c r="BB109" s="4">
        <v>11.88</v>
      </c>
      <c r="BC109" s="4">
        <v>1.07</v>
      </c>
      <c r="BD109" s="4">
        <v>16.702000000000002</v>
      </c>
      <c r="BE109" s="4">
        <v>2417.8220000000001</v>
      </c>
      <c r="BF109" s="4">
        <v>0.54</v>
      </c>
      <c r="BG109" s="4">
        <v>6.1719999999999997</v>
      </c>
      <c r="BH109" s="4">
        <v>0</v>
      </c>
      <c r="BI109" s="4">
        <v>6.1719999999999997</v>
      </c>
      <c r="BJ109" s="4">
        <v>4.782</v>
      </c>
      <c r="BK109" s="4">
        <v>0</v>
      </c>
      <c r="BL109" s="4">
        <v>4.782</v>
      </c>
      <c r="BM109" s="4">
        <v>0.2029</v>
      </c>
      <c r="BQ109" s="4">
        <v>111.015</v>
      </c>
      <c r="BR109" s="4">
        <v>0.37080000000000002</v>
      </c>
      <c r="BS109" s="4">
        <v>-5</v>
      </c>
      <c r="BT109" s="4">
        <v>0.20424200000000001</v>
      </c>
      <c r="BU109" s="4">
        <v>9.0614240000000006</v>
      </c>
      <c r="BV109" s="4">
        <v>4.1256880000000002</v>
      </c>
      <c r="BW109" s="4">
        <f t="shared" si="14"/>
        <v>2.3940282208000001</v>
      </c>
      <c r="BY109" s="4">
        <f t="shared" si="15"/>
        <v>16909.296968403916</v>
      </c>
      <c r="BZ109" s="4">
        <f t="shared" si="16"/>
        <v>3.7765478033280004</v>
      </c>
      <c r="CA109" s="4">
        <f t="shared" si="17"/>
        <v>33.443428880582402</v>
      </c>
      <c r="CB109" s="4">
        <f t="shared" si="18"/>
        <v>1.4190028690652801</v>
      </c>
    </row>
    <row r="110" spans="1:80" x14ac:dyDescent="0.25">
      <c r="A110" s="2">
        <v>42803</v>
      </c>
      <c r="B110" s="3">
        <v>0.42272944444444444</v>
      </c>
      <c r="C110" s="4">
        <v>14.266</v>
      </c>
      <c r="D110" s="4">
        <v>6.1000000000000004E-3</v>
      </c>
      <c r="E110" s="4">
        <v>61.409508000000002</v>
      </c>
      <c r="F110" s="4">
        <v>452.1</v>
      </c>
      <c r="G110" s="4">
        <v>-14.9</v>
      </c>
      <c r="H110" s="4">
        <v>20.6</v>
      </c>
      <c r="J110" s="4">
        <v>0.9</v>
      </c>
      <c r="K110" s="4">
        <v>0.85680000000000001</v>
      </c>
      <c r="L110" s="4">
        <v>12.223000000000001</v>
      </c>
      <c r="M110" s="4">
        <v>5.3E-3</v>
      </c>
      <c r="N110" s="4">
        <v>387.32</v>
      </c>
      <c r="O110" s="4">
        <v>0</v>
      </c>
      <c r="P110" s="4">
        <v>387.3</v>
      </c>
      <c r="Q110" s="4">
        <v>300.12849999999997</v>
      </c>
      <c r="R110" s="4">
        <v>0</v>
      </c>
      <c r="S110" s="4">
        <v>300.10000000000002</v>
      </c>
      <c r="T110" s="4">
        <v>20.555499999999999</v>
      </c>
      <c r="W110" s="4">
        <v>0</v>
      </c>
      <c r="X110" s="4">
        <v>0.77110000000000001</v>
      </c>
      <c r="Y110" s="4">
        <v>11.7</v>
      </c>
      <c r="Z110" s="4">
        <v>852</v>
      </c>
      <c r="AA110" s="4">
        <v>863</v>
      </c>
      <c r="AB110" s="4">
        <v>855</v>
      </c>
      <c r="AC110" s="4">
        <v>76</v>
      </c>
      <c r="AD110" s="4">
        <v>13.19</v>
      </c>
      <c r="AE110" s="4">
        <v>0.3</v>
      </c>
      <c r="AF110" s="4">
        <v>981</v>
      </c>
      <c r="AG110" s="4">
        <v>-6</v>
      </c>
      <c r="AH110" s="4">
        <v>11</v>
      </c>
      <c r="AI110" s="4">
        <v>13</v>
      </c>
      <c r="AJ110" s="4">
        <v>119</v>
      </c>
      <c r="AK110" s="4">
        <v>118</v>
      </c>
      <c r="AL110" s="4">
        <v>4.8</v>
      </c>
      <c r="AM110" s="4">
        <v>142</v>
      </c>
      <c r="AN110" s="4" t="s">
        <v>155</v>
      </c>
      <c r="AO110" s="4">
        <v>2</v>
      </c>
      <c r="AP110" s="5">
        <v>0.63143518518518515</v>
      </c>
      <c r="AQ110" s="4">
        <v>47.163730000000001</v>
      </c>
      <c r="AR110" s="4">
        <v>-88.490267000000003</v>
      </c>
      <c r="AS110" s="4">
        <v>316.5</v>
      </c>
      <c r="AT110" s="4">
        <v>32.6</v>
      </c>
      <c r="AU110" s="4">
        <v>12</v>
      </c>
      <c r="AV110" s="4">
        <v>12</v>
      </c>
      <c r="AW110" s="4" t="s">
        <v>404</v>
      </c>
      <c r="AX110" s="4">
        <v>0.9</v>
      </c>
      <c r="AY110" s="4">
        <v>1.596803</v>
      </c>
      <c r="AZ110" s="4">
        <v>2</v>
      </c>
      <c r="BA110" s="4">
        <v>11.154</v>
      </c>
      <c r="BB110" s="4">
        <v>11.87</v>
      </c>
      <c r="BC110" s="4">
        <v>1.06</v>
      </c>
      <c r="BD110" s="4">
        <v>16.718</v>
      </c>
      <c r="BE110" s="4">
        <v>2417.7049999999999</v>
      </c>
      <c r="BF110" s="4">
        <v>0.66200000000000003</v>
      </c>
      <c r="BG110" s="4">
        <v>8.0229999999999997</v>
      </c>
      <c r="BH110" s="4">
        <v>0</v>
      </c>
      <c r="BI110" s="4">
        <v>8.0229999999999997</v>
      </c>
      <c r="BJ110" s="4">
        <v>6.2169999999999996</v>
      </c>
      <c r="BK110" s="4">
        <v>0</v>
      </c>
      <c r="BL110" s="4">
        <v>6.2169999999999996</v>
      </c>
      <c r="BM110" s="4">
        <v>0.1686</v>
      </c>
      <c r="BQ110" s="4">
        <v>110.899</v>
      </c>
      <c r="BR110" s="4">
        <v>0.36998599999999998</v>
      </c>
      <c r="BS110" s="4">
        <v>-5</v>
      </c>
      <c r="BT110" s="4">
        <v>0.20399999999999999</v>
      </c>
      <c r="BU110" s="4">
        <v>9.0415329999999994</v>
      </c>
      <c r="BV110" s="4">
        <v>4.1208</v>
      </c>
      <c r="BW110" s="4">
        <f t="shared" si="14"/>
        <v>2.3887730185999998</v>
      </c>
      <c r="BY110" s="4">
        <f t="shared" si="15"/>
        <v>16871.362414334224</v>
      </c>
      <c r="BZ110" s="4">
        <f t="shared" si="16"/>
        <v>4.6196049221428002</v>
      </c>
      <c r="CA110" s="4">
        <f t="shared" si="17"/>
        <v>43.383812388159797</v>
      </c>
      <c r="CB110" s="4">
        <f t="shared" si="18"/>
        <v>1.1765338215608401</v>
      </c>
    </row>
    <row r="111" spans="1:80" x14ac:dyDescent="0.25">
      <c r="A111" s="2">
        <v>42803</v>
      </c>
      <c r="B111" s="3">
        <v>0.42274101851851853</v>
      </c>
      <c r="C111" s="4">
        <v>14.367000000000001</v>
      </c>
      <c r="D111" s="4">
        <v>6.6E-3</v>
      </c>
      <c r="E111" s="4">
        <v>66.110665999999995</v>
      </c>
      <c r="F111" s="4">
        <v>427.7</v>
      </c>
      <c r="G111" s="4">
        <v>-4</v>
      </c>
      <c r="H111" s="4">
        <v>25.8</v>
      </c>
      <c r="J111" s="4">
        <v>0.9</v>
      </c>
      <c r="K111" s="4">
        <v>0.85589999999999999</v>
      </c>
      <c r="L111" s="4">
        <v>12.2964</v>
      </c>
      <c r="M111" s="4">
        <v>5.7000000000000002E-3</v>
      </c>
      <c r="N111" s="4">
        <v>366.08550000000002</v>
      </c>
      <c r="O111" s="4">
        <v>0</v>
      </c>
      <c r="P111" s="4">
        <v>366.1</v>
      </c>
      <c r="Q111" s="4">
        <v>283.67419999999998</v>
      </c>
      <c r="R111" s="4">
        <v>0</v>
      </c>
      <c r="S111" s="4">
        <v>283.7</v>
      </c>
      <c r="T111" s="4">
        <v>25.8081</v>
      </c>
      <c r="W111" s="4">
        <v>0</v>
      </c>
      <c r="X111" s="4">
        <v>0.77029999999999998</v>
      </c>
      <c r="Y111" s="4">
        <v>11.8</v>
      </c>
      <c r="Z111" s="4">
        <v>850</v>
      </c>
      <c r="AA111" s="4">
        <v>863</v>
      </c>
      <c r="AB111" s="4">
        <v>853</v>
      </c>
      <c r="AC111" s="4">
        <v>76</v>
      </c>
      <c r="AD111" s="4">
        <v>13.19</v>
      </c>
      <c r="AE111" s="4">
        <v>0.3</v>
      </c>
      <c r="AF111" s="4">
        <v>981</v>
      </c>
      <c r="AG111" s="4">
        <v>-6</v>
      </c>
      <c r="AH111" s="4">
        <v>11</v>
      </c>
      <c r="AI111" s="4">
        <v>13</v>
      </c>
      <c r="AJ111" s="4">
        <v>119.8</v>
      </c>
      <c r="AK111" s="4">
        <v>118</v>
      </c>
      <c r="AL111" s="4">
        <v>4.8</v>
      </c>
      <c r="AM111" s="4">
        <v>142</v>
      </c>
      <c r="AN111" s="4" t="s">
        <v>155</v>
      </c>
      <c r="AO111" s="4">
        <v>2</v>
      </c>
      <c r="AP111" s="5">
        <v>0.6314467592592593</v>
      </c>
      <c r="AQ111" s="4">
        <v>47.163668000000001</v>
      </c>
      <c r="AR111" s="4">
        <v>-88.490442999999999</v>
      </c>
      <c r="AS111" s="4">
        <v>316.5</v>
      </c>
      <c r="AT111" s="4">
        <v>33.1</v>
      </c>
      <c r="AU111" s="4">
        <v>12</v>
      </c>
      <c r="AV111" s="4">
        <v>12</v>
      </c>
      <c r="AW111" s="4" t="s">
        <v>404</v>
      </c>
      <c r="AX111" s="4">
        <v>0.9</v>
      </c>
      <c r="AY111" s="4">
        <v>1.6</v>
      </c>
      <c r="AZ111" s="4">
        <v>2</v>
      </c>
      <c r="BA111" s="4">
        <v>11.154</v>
      </c>
      <c r="BB111" s="4">
        <v>11.79</v>
      </c>
      <c r="BC111" s="4">
        <v>1.06</v>
      </c>
      <c r="BD111" s="4">
        <v>16.843</v>
      </c>
      <c r="BE111" s="4">
        <v>2417.4839999999999</v>
      </c>
      <c r="BF111" s="4">
        <v>0.70799999999999996</v>
      </c>
      <c r="BG111" s="4">
        <v>7.5369999999999999</v>
      </c>
      <c r="BH111" s="4">
        <v>0</v>
      </c>
      <c r="BI111" s="4">
        <v>7.5369999999999999</v>
      </c>
      <c r="BJ111" s="4">
        <v>5.84</v>
      </c>
      <c r="BK111" s="4">
        <v>0</v>
      </c>
      <c r="BL111" s="4">
        <v>5.84</v>
      </c>
      <c r="BM111" s="4">
        <v>0.2104</v>
      </c>
      <c r="BQ111" s="4">
        <v>110.11</v>
      </c>
      <c r="BR111" s="4">
        <v>0.36882199999999998</v>
      </c>
      <c r="BS111" s="4">
        <v>-5</v>
      </c>
      <c r="BT111" s="4">
        <v>0.20627400000000001</v>
      </c>
      <c r="BU111" s="4">
        <v>9.0130879999999998</v>
      </c>
      <c r="BV111" s="4">
        <v>4.1667350000000001</v>
      </c>
      <c r="BW111" s="4">
        <f t="shared" si="14"/>
        <v>2.3812578495999999</v>
      </c>
      <c r="BY111" s="4">
        <f t="shared" si="15"/>
        <v>16816.747136410908</v>
      </c>
      <c r="BZ111" s="4">
        <f t="shared" si="16"/>
        <v>4.9250613334272</v>
      </c>
      <c r="CA111" s="4">
        <f t="shared" si="17"/>
        <v>40.624799699455998</v>
      </c>
      <c r="CB111" s="4">
        <f t="shared" si="18"/>
        <v>1.4636057973913601</v>
      </c>
    </row>
    <row r="112" spans="1:80" x14ac:dyDescent="0.25">
      <c r="A112" s="2">
        <v>42803</v>
      </c>
      <c r="B112" s="3">
        <v>0.42275259259259257</v>
      </c>
      <c r="C112" s="4">
        <v>14.326000000000001</v>
      </c>
      <c r="D112" s="4">
        <v>6.0000000000000001E-3</v>
      </c>
      <c r="E112" s="4">
        <v>60</v>
      </c>
      <c r="F112" s="4">
        <v>439.5</v>
      </c>
      <c r="G112" s="4">
        <v>-8.4</v>
      </c>
      <c r="H112" s="4">
        <v>22.3</v>
      </c>
      <c r="J112" s="4">
        <v>0.8</v>
      </c>
      <c r="K112" s="4">
        <v>0.85619999999999996</v>
      </c>
      <c r="L112" s="4">
        <v>12.2658</v>
      </c>
      <c r="M112" s="4">
        <v>5.1000000000000004E-3</v>
      </c>
      <c r="N112" s="4">
        <v>376.27949999999998</v>
      </c>
      <c r="O112" s="4">
        <v>0</v>
      </c>
      <c r="P112" s="4">
        <v>376.3</v>
      </c>
      <c r="Q112" s="4">
        <v>291.57339999999999</v>
      </c>
      <c r="R112" s="4">
        <v>0</v>
      </c>
      <c r="S112" s="4">
        <v>291.60000000000002</v>
      </c>
      <c r="T112" s="4">
        <v>22.28</v>
      </c>
      <c r="W112" s="4">
        <v>0</v>
      </c>
      <c r="X112" s="4">
        <v>0.68500000000000005</v>
      </c>
      <c r="Y112" s="4">
        <v>11.7</v>
      </c>
      <c r="Z112" s="4">
        <v>852</v>
      </c>
      <c r="AA112" s="4">
        <v>862</v>
      </c>
      <c r="AB112" s="4">
        <v>853</v>
      </c>
      <c r="AC112" s="4">
        <v>76</v>
      </c>
      <c r="AD112" s="4">
        <v>13.19</v>
      </c>
      <c r="AE112" s="4">
        <v>0.3</v>
      </c>
      <c r="AF112" s="4">
        <v>981</v>
      </c>
      <c r="AG112" s="4">
        <v>-6</v>
      </c>
      <c r="AH112" s="4">
        <v>11</v>
      </c>
      <c r="AI112" s="4">
        <v>13</v>
      </c>
      <c r="AJ112" s="4">
        <v>120</v>
      </c>
      <c r="AK112" s="4">
        <v>118.8</v>
      </c>
      <c r="AL112" s="4">
        <v>4.7</v>
      </c>
      <c r="AM112" s="4">
        <v>142</v>
      </c>
      <c r="AN112" s="4" t="s">
        <v>155</v>
      </c>
      <c r="AO112" s="4">
        <v>2</v>
      </c>
      <c r="AP112" s="5">
        <v>0.63145833333333334</v>
      </c>
      <c r="AQ112" s="4">
        <v>47.163634000000002</v>
      </c>
      <c r="AR112" s="4">
        <v>-88.490638000000004</v>
      </c>
      <c r="AS112" s="4">
        <v>316.39999999999998</v>
      </c>
      <c r="AT112" s="4">
        <v>33.4</v>
      </c>
      <c r="AU112" s="4">
        <v>12</v>
      </c>
      <c r="AV112" s="4">
        <v>12</v>
      </c>
      <c r="AW112" s="4" t="s">
        <v>404</v>
      </c>
      <c r="AX112" s="4">
        <v>1.3885110000000001</v>
      </c>
      <c r="AY112" s="4">
        <v>1.0137860000000001</v>
      </c>
      <c r="AZ112" s="4">
        <v>2.390809</v>
      </c>
      <c r="BA112" s="4">
        <v>11.154</v>
      </c>
      <c r="BB112" s="4">
        <v>11.83</v>
      </c>
      <c r="BC112" s="4">
        <v>1.06</v>
      </c>
      <c r="BD112" s="4">
        <v>16.794</v>
      </c>
      <c r="BE112" s="4">
        <v>2417.6729999999998</v>
      </c>
      <c r="BF112" s="4">
        <v>0.64400000000000002</v>
      </c>
      <c r="BG112" s="4">
        <v>7.7670000000000003</v>
      </c>
      <c r="BH112" s="4">
        <v>0</v>
      </c>
      <c r="BI112" s="4">
        <v>7.7670000000000003</v>
      </c>
      <c r="BJ112" s="4">
        <v>6.0179999999999998</v>
      </c>
      <c r="BK112" s="4">
        <v>0</v>
      </c>
      <c r="BL112" s="4">
        <v>6.0179999999999998</v>
      </c>
      <c r="BM112" s="4">
        <v>0.18210000000000001</v>
      </c>
      <c r="BQ112" s="4">
        <v>98.168000000000006</v>
      </c>
      <c r="BR112" s="4">
        <v>0.34143800000000002</v>
      </c>
      <c r="BS112" s="4">
        <v>-5</v>
      </c>
      <c r="BT112" s="4">
        <v>0.20396800000000001</v>
      </c>
      <c r="BU112" s="4">
        <v>8.3438909999999993</v>
      </c>
      <c r="BV112" s="4">
        <v>4.1201540000000003</v>
      </c>
      <c r="BW112" s="4">
        <f t="shared" si="14"/>
        <v>2.2044560021999997</v>
      </c>
      <c r="BY112" s="4">
        <f t="shared" si="15"/>
        <v>15569.367028919265</v>
      </c>
      <c r="BZ112" s="4">
        <f t="shared" si="16"/>
        <v>4.1472409075272001</v>
      </c>
      <c r="CA112" s="4">
        <f t="shared" si="17"/>
        <v>38.754807114128397</v>
      </c>
      <c r="CB112" s="4">
        <f t="shared" si="18"/>
        <v>1.17269032493898</v>
      </c>
    </row>
    <row r="113" spans="1:80" x14ac:dyDescent="0.25">
      <c r="A113" s="2">
        <v>42803</v>
      </c>
      <c r="B113" s="3">
        <v>0.42276416666666666</v>
      </c>
      <c r="C113" s="4">
        <v>14.16</v>
      </c>
      <c r="D113" s="4">
        <v>6.0000000000000001E-3</v>
      </c>
      <c r="E113" s="4">
        <v>60</v>
      </c>
      <c r="F113" s="4">
        <v>455</v>
      </c>
      <c r="G113" s="4">
        <v>-11.1</v>
      </c>
      <c r="H113" s="4">
        <v>25.5</v>
      </c>
      <c r="J113" s="4">
        <v>0.8</v>
      </c>
      <c r="K113" s="4">
        <v>0.85770000000000002</v>
      </c>
      <c r="L113" s="4">
        <v>12.1449</v>
      </c>
      <c r="M113" s="4">
        <v>5.1000000000000004E-3</v>
      </c>
      <c r="N113" s="4">
        <v>390.21749999999997</v>
      </c>
      <c r="O113" s="4">
        <v>0</v>
      </c>
      <c r="P113" s="4">
        <v>390.2</v>
      </c>
      <c r="Q113" s="4">
        <v>302.37369999999999</v>
      </c>
      <c r="R113" s="4">
        <v>0</v>
      </c>
      <c r="S113" s="4">
        <v>302.39999999999998</v>
      </c>
      <c r="T113" s="4">
        <v>25.5</v>
      </c>
      <c r="W113" s="4">
        <v>0</v>
      </c>
      <c r="X113" s="4">
        <v>0.68610000000000004</v>
      </c>
      <c r="Y113" s="4">
        <v>11.7</v>
      </c>
      <c r="Z113" s="4">
        <v>852</v>
      </c>
      <c r="AA113" s="4">
        <v>862</v>
      </c>
      <c r="AB113" s="4">
        <v>852</v>
      </c>
      <c r="AC113" s="4">
        <v>76</v>
      </c>
      <c r="AD113" s="4">
        <v>13.19</v>
      </c>
      <c r="AE113" s="4">
        <v>0.3</v>
      </c>
      <c r="AF113" s="4">
        <v>981</v>
      </c>
      <c r="AG113" s="4">
        <v>-6</v>
      </c>
      <c r="AH113" s="4">
        <v>11</v>
      </c>
      <c r="AI113" s="4">
        <v>13</v>
      </c>
      <c r="AJ113" s="4">
        <v>120</v>
      </c>
      <c r="AK113" s="4">
        <v>118.2</v>
      </c>
      <c r="AL113" s="4">
        <v>4.7</v>
      </c>
      <c r="AM113" s="4">
        <v>142</v>
      </c>
      <c r="AN113" s="4" t="s">
        <v>155</v>
      </c>
      <c r="AO113" s="4">
        <v>2</v>
      </c>
      <c r="AP113" s="5">
        <v>0.63146990740740738</v>
      </c>
      <c r="AQ113" s="4">
        <v>47.163612999999998</v>
      </c>
      <c r="AR113" s="4">
        <v>-88.490844999999993</v>
      </c>
      <c r="AS113" s="4">
        <v>316.7</v>
      </c>
      <c r="AT113" s="4">
        <v>33.799999999999997</v>
      </c>
      <c r="AU113" s="4">
        <v>12</v>
      </c>
      <c r="AV113" s="4">
        <v>11</v>
      </c>
      <c r="AW113" s="4" t="s">
        <v>412</v>
      </c>
      <c r="AX113" s="4">
        <v>1.4976020000000001</v>
      </c>
      <c r="AY113" s="4">
        <v>1.292807</v>
      </c>
      <c r="AZ113" s="4">
        <v>2.595205</v>
      </c>
      <c r="BA113" s="4">
        <v>11.154</v>
      </c>
      <c r="BB113" s="4">
        <v>11.96</v>
      </c>
      <c r="BC113" s="4">
        <v>1.07</v>
      </c>
      <c r="BD113" s="4">
        <v>16.594000000000001</v>
      </c>
      <c r="BE113" s="4">
        <v>2417.6709999999998</v>
      </c>
      <c r="BF113" s="4">
        <v>0.65200000000000002</v>
      </c>
      <c r="BG113" s="4">
        <v>8.1349999999999998</v>
      </c>
      <c r="BH113" s="4">
        <v>0</v>
      </c>
      <c r="BI113" s="4">
        <v>8.1349999999999998</v>
      </c>
      <c r="BJ113" s="4">
        <v>6.3040000000000003</v>
      </c>
      <c r="BK113" s="4">
        <v>0</v>
      </c>
      <c r="BL113" s="4">
        <v>6.3040000000000003</v>
      </c>
      <c r="BM113" s="4">
        <v>0.21049999999999999</v>
      </c>
      <c r="BQ113" s="4">
        <v>99.314999999999998</v>
      </c>
      <c r="BR113" s="4">
        <v>0.29864800000000002</v>
      </c>
      <c r="BS113" s="4">
        <v>-5</v>
      </c>
      <c r="BT113" s="4">
        <v>0.204516</v>
      </c>
      <c r="BU113" s="4">
        <v>7.2982100000000001</v>
      </c>
      <c r="BV113" s="4">
        <v>4.1312230000000003</v>
      </c>
      <c r="BW113" s="4">
        <f t="shared" si="14"/>
        <v>1.928187082</v>
      </c>
      <c r="BY113" s="4">
        <f t="shared" si="15"/>
        <v>13618.156822264738</v>
      </c>
      <c r="BZ113" s="4">
        <f t="shared" si="16"/>
        <v>3.6725585276560007</v>
      </c>
      <c r="CA113" s="4">
        <f t="shared" si="17"/>
        <v>35.508909445312007</v>
      </c>
      <c r="CB113" s="4">
        <f t="shared" si="18"/>
        <v>1.185695659619</v>
      </c>
    </row>
    <row r="114" spans="1:80" x14ac:dyDescent="0.25">
      <c r="A114" s="2">
        <v>42803</v>
      </c>
      <c r="B114" s="3">
        <v>0.4227757407407407</v>
      </c>
      <c r="C114" s="4">
        <v>14.1</v>
      </c>
      <c r="D114" s="4">
        <v>6.0000000000000001E-3</v>
      </c>
      <c r="E114" s="4">
        <v>60</v>
      </c>
      <c r="F114" s="4">
        <v>443.6</v>
      </c>
      <c r="G114" s="4">
        <v>-9.5</v>
      </c>
      <c r="H114" s="4">
        <v>30.2</v>
      </c>
      <c r="J114" s="4">
        <v>0.8</v>
      </c>
      <c r="K114" s="4">
        <v>0.85819999999999996</v>
      </c>
      <c r="L114" s="4">
        <v>12.1012</v>
      </c>
      <c r="M114" s="4">
        <v>5.1000000000000004E-3</v>
      </c>
      <c r="N114" s="4">
        <v>380.73849999999999</v>
      </c>
      <c r="O114" s="4">
        <v>0</v>
      </c>
      <c r="P114" s="4">
        <v>380.7</v>
      </c>
      <c r="Q114" s="4">
        <v>295.02859999999998</v>
      </c>
      <c r="R114" s="4">
        <v>0</v>
      </c>
      <c r="S114" s="4">
        <v>295</v>
      </c>
      <c r="T114" s="4">
        <v>30.238900000000001</v>
      </c>
      <c r="W114" s="4">
        <v>0</v>
      </c>
      <c r="X114" s="4">
        <v>0.68659999999999999</v>
      </c>
      <c r="Y114" s="4">
        <v>11.7</v>
      </c>
      <c r="Z114" s="4">
        <v>852</v>
      </c>
      <c r="AA114" s="4">
        <v>864</v>
      </c>
      <c r="AB114" s="4">
        <v>851</v>
      </c>
      <c r="AC114" s="4">
        <v>76</v>
      </c>
      <c r="AD114" s="4">
        <v>13.19</v>
      </c>
      <c r="AE114" s="4">
        <v>0.3</v>
      </c>
      <c r="AF114" s="4">
        <v>981</v>
      </c>
      <c r="AG114" s="4">
        <v>-6</v>
      </c>
      <c r="AH114" s="4">
        <v>11</v>
      </c>
      <c r="AI114" s="4">
        <v>13</v>
      </c>
      <c r="AJ114" s="4">
        <v>120</v>
      </c>
      <c r="AK114" s="4">
        <v>118.8</v>
      </c>
      <c r="AL114" s="4">
        <v>4.8</v>
      </c>
      <c r="AM114" s="4">
        <v>142</v>
      </c>
      <c r="AN114" s="4" t="s">
        <v>155</v>
      </c>
      <c r="AO114" s="4">
        <v>2</v>
      </c>
      <c r="AP114" s="5">
        <v>0.63148148148148142</v>
      </c>
      <c r="AQ114" s="4">
        <v>47.163584</v>
      </c>
      <c r="AR114" s="4">
        <v>-88.491057999999995</v>
      </c>
      <c r="AS114" s="4">
        <v>316.60000000000002</v>
      </c>
      <c r="AT114" s="4">
        <v>35.200000000000003</v>
      </c>
      <c r="AU114" s="4">
        <v>12</v>
      </c>
      <c r="AV114" s="4">
        <v>11</v>
      </c>
      <c r="AW114" s="4" t="s">
        <v>412</v>
      </c>
      <c r="AX114" s="4">
        <v>1.0124880000000001</v>
      </c>
      <c r="AY114" s="4">
        <v>1.397502</v>
      </c>
      <c r="AZ114" s="4">
        <v>2.307493</v>
      </c>
      <c r="BA114" s="4">
        <v>11.154</v>
      </c>
      <c r="BB114" s="4">
        <v>12</v>
      </c>
      <c r="BC114" s="4">
        <v>1.08</v>
      </c>
      <c r="BD114" s="4">
        <v>16.518000000000001</v>
      </c>
      <c r="BE114" s="4">
        <v>2417.598</v>
      </c>
      <c r="BF114" s="4">
        <v>0.65500000000000003</v>
      </c>
      <c r="BG114" s="4">
        <v>7.9660000000000002</v>
      </c>
      <c r="BH114" s="4">
        <v>0</v>
      </c>
      <c r="BI114" s="4">
        <v>7.9660000000000002</v>
      </c>
      <c r="BJ114" s="4">
        <v>6.1719999999999997</v>
      </c>
      <c r="BK114" s="4">
        <v>0</v>
      </c>
      <c r="BL114" s="4">
        <v>6.1719999999999997</v>
      </c>
      <c r="BM114" s="4">
        <v>0.2505</v>
      </c>
      <c r="BQ114" s="4">
        <v>99.736000000000004</v>
      </c>
      <c r="BR114" s="4">
        <v>0.30770799999999998</v>
      </c>
      <c r="BS114" s="4">
        <v>-5</v>
      </c>
      <c r="BT114" s="4">
        <v>0.20424200000000001</v>
      </c>
      <c r="BU114" s="4">
        <v>7.5196139999999998</v>
      </c>
      <c r="BV114" s="4">
        <v>4.1256880000000002</v>
      </c>
      <c r="BW114" s="4">
        <f t="shared" si="14"/>
        <v>1.9866820187999998</v>
      </c>
      <c r="BY114" s="4">
        <f t="shared" si="15"/>
        <v>14030.86382750335</v>
      </c>
      <c r="BZ114" s="4">
        <f t="shared" si="16"/>
        <v>3.8013829458060004</v>
      </c>
      <c r="CA114" s="4">
        <f t="shared" si="17"/>
        <v>35.820054261854395</v>
      </c>
      <c r="CB114" s="4">
        <f t="shared" si="18"/>
        <v>1.4538113403426001</v>
      </c>
    </row>
    <row r="115" spans="1:80" x14ac:dyDescent="0.25">
      <c r="A115" s="2">
        <v>42803</v>
      </c>
      <c r="B115" s="3">
        <v>0.42278731481481485</v>
      </c>
      <c r="C115" s="4">
        <v>13.929</v>
      </c>
      <c r="D115" s="4">
        <v>6.0000000000000001E-3</v>
      </c>
      <c r="E115" s="4">
        <v>60</v>
      </c>
      <c r="F115" s="4">
        <v>437</v>
      </c>
      <c r="G115" s="4">
        <v>-2.2999999999999998</v>
      </c>
      <c r="H115" s="4">
        <v>37.799999999999997</v>
      </c>
      <c r="J115" s="4">
        <v>0.78</v>
      </c>
      <c r="K115" s="4">
        <v>0.85970000000000002</v>
      </c>
      <c r="L115" s="4">
        <v>11.975</v>
      </c>
      <c r="M115" s="4">
        <v>5.1999999999999998E-3</v>
      </c>
      <c r="N115" s="4">
        <v>375.69940000000003</v>
      </c>
      <c r="O115" s="4">
        <v>0</v>
      </c>
      <c r="P115" s="4">
        <v>375.7</v>
      </c>
      <c r="Q115" s="4">
        <v>291.113</v>
      </c>
      <c r="R115" s="4">
        <v>0</v>
      </c>
      <c r="S115" s="4">
        <v>291.10000000000002</v>
      </c>
      <c r="T115" s="4">
        <v>37.82</v>
      </c>
      <c r="W115" s="4">
        <v>0</v>
      </c>
      <c r="X115" s="4">
        <v>0.67079999999999995</v>
      </c>
      <c r="Y115" s="4">
        <v>11.8</v>
      </c>
      <c r="Z115" s="4">
        <v>853</v>
      </c>
      <c r="AA115" s="4">
        <v>863</v>
      </c>
      <c r="AB115" s="4">
        <v>850</v>
      </c>
      <c r="AC115" s="4">
        <v>76</v>
      </c>
      <c r="AD115" s="4">
        <v>13.18</v>
      </c>
      <c r="AE115" s="4">
        <v>0.3</v>
      </c>
      <c r="AF115" s="4">
        <v>982</v>
      </c>
      <c r="AG115" s="4">
        <v>-6</v>
      </c>
      <c r="AH115" s="4">
        <v>11</v>
      </c>
      <c r="AI115" s="4">
        <v>13</v>
      </c>
      <c r="AJ115" s="4">
        <v>120</v>
      </c>
      <c r="AK115" s="4">
        <v>119</v>
      </c>
      <c r="AL115" s="4">
        <v>4.5999999999999996</v>
      </c>
      <c r="AM115" s="4">
        <v>142</v>
      </c>
      <c r="AN115" s="4" t="s">
        <v>155</v>
      </c>
      <c r="AO115" s="4">
        <v>2</v>
      </c>
      <c r="AP115" s="5">
        <v>0.63149305555555557</v>
      </c>
      <c r="AQ115" s="4">
        <v>47.163536000000001</v>
      </c>
      <c r="AR115" s="4">
        <v>-88.491269000000003</v>
      </c>
      <c r="AS115" s="4">
        <v>316.3</v>
      </c>
      <c r="AT115" s="4">
        <v>36.200000000000003</v>
      </c>
      <c r="AU115" s="4">
        <v>12</v>
      </c>
      <c r="AV115" s="4">
        <v>12</v>
      </c>
      <c r="AW115" s="4" t="s">
        <v>404</v>
      </c>
      <c r="AX115" s="4">
        <v>1.0974029999999999</v>
      </c>
      <c r="AY115" s="4">
        <v>1.594805</v>
      </c>
      <c r="AZ115" s="4">
        <v>2.4948049999999999</v>
      </c>
      <c r="BA115" s="4">
        <v>11.154</v>
      </c>
      <c r="BB115" s="4">
        <v>12.14</v>
      </c>
      <c r="BC115" s="4">
        <v>1.0900000000000001</v>
      </c>
      <c r="BD115" s="4">
        <v>16.315999999999999</v>
      </c>
      <c r="BE115" s="4">
        <v>2417.5100000000002</v>
      </c>
      <c r="BF115" s="4">
        <v>0.66300000000000003</v>
      </c>
      <c r="BG115" s="4">
        <v>7.9429999999999996</v>
      </c>
      <c r="BH115" s="4">
        <v>0</v>
      </c>
      <c r="BI115" s="4">
        <v>7.9429999999999996</v>
      </c>
      <c r="BJ115" s="4">
        <v>6.1539999999999999</v>
      </c>
      <c r="BK115" s="4">
        <v>0</v>
      </c>
      <c r="BL115" s="4">
        <v>6.1539999999999999</v>
      </c>
      <c r="BM115" s="4">
        <v>0.31659999999999999</v>
      </c>
      <c r="BQ115" s="4">
        <v>98.459000000000003</v>
      </c>
      <c r="BR115" s="4">
        <v>0.39889599999999997</v>
      </c>
      <c r="BS115" s="4">
        <v>-5</v>
      </c>
      <c r="BT115" s="4">
        <v>0.20324200000000001</v>
      </c>
      <c r="BU115" s="4">
        <v>9.7480209999999996</v>
      </c>
      <c r="BV115" s="4">
        <v>4.1054880000000002</v>
      </c>
      <c r="BW115" s="4">
        <f t="shared" si="14"/>
        <v>2.5754271481999997</v>
      </c>
      <c r="BY115" s="4">
        <f t="shared" si="15"/>
        <v>18188.191139582581</v>
      </c>
      <c r="BZ115" s="4">
        <f t="shared" si="16"/>
        <v>4.9880954889714006</v>
      </c>
      <c r="CA115" s="4">
        <f t="shared" si="17"/>
        <v>46.299758128401201</v>
      </c>
      <c r="CB115" s="4">
        <f t="shared" si="18"/>
        <v>2.3819472576294798</v>
      </c>
    </row>
    <row r="116" spans="1:80" x14ac:dyDescent="0.25">
      <c r="A116" s="2">
        <v>42803</v>
      </c>
      <c r="B116" s="3">
        <v>0.42279888888888889</v>
      </c>
      <c r="C116" s="4">
        <v>13.558999999999999</v>
      </c>
      <c r="D116" s="4">
        <v>2E-3</v>
      </c>
      <c r="E116" s="4">
        <v>20.370681999999999</v>
      </c>
      <c r="F116" s="4">
        <v>483.4</v>
      </c>
      <c r="G116" s="4">
        <v>-2.2000000000000002</v>
      </c>
      <c r="H116" s="4">
        <v>45</v>
      </c>
      <c r="J116" s="4">
        <v>0.7</v>
      </c>
      <c r="K116" s="4">
        <v>0.86309999999999998</v>
      </c>
      <c r="L116" s="4">
        <v>11.7029</v>
      </c>
      <c r="M116" s="4">
        <v>1.8E-3</v>
      </c>
      <c r="N116" s="4">
        <v>417.24599999999998</v>
      </c>
      <c r="O116" s="4">
        <v>0</v>
      </c>
      <c r="P116" s="4">
        <v>417.2</v>
      </c>
      <c r="Q116" s="4">
        <v>323.31380000000001</v>
      </c>
      <c r="R116" s="4">
        <v>0</v>
      </c>
      <c r="S116" s="4">
        <v>323.3</v>
      </c>
      <c r="T116" s="4">
        <v>44.991900000000001</v>
      </c>
      <c r="W116" s="4">
        <v>0</v>
      </c>
      <c r="X116" s="4">
        <v>0.60419999999999996</v>
      </c>
      <c r="Y116" s="4">
        <v>11.9</v>
      </c>
      <c r="Z116" s="4">
        <v>852</v>
      </c>
      <c r="AA116" s="4">
        <v>864</v>
      </c>
      <c r="AB116" s="4">
        <v>851</v>
      </c>
      <c r="AC116" s="4">
        <v>76</v>
      </c>
      <c r="AD116" s="4">
        <v>13.19</v>
      </c>
      <c r="AE116" s="4">
        <v>0.3</v>
      </c>
      <c r="AF116" s="4">
        <v>981</v>
      </c>
      <c r="AG116" s="4">
        <v>-6</v>
      </c>
      <c r="AH116" s="4">
        <v>11</v>
      </c>
      <c r="AI116" s="4">
        <v>13</v>
      </c>
      <c r="AJ116" s="4">
        <v>120.8</v>
      </c>
      <c r="AK116" s="4">
        <v>119</v>
      </c>
      <c r="AL116" s="4">
        <v>4.7</v>
      </c>
      <c r="AM116" s="4">
        <v>142</v>
      </c>
      <c r="AN116" s="4" t="s">
        <v>155</v>
      </c>
      <c r="AO116" s="4">
        <v>2</v>
      </c>
      <c r="AP116" s="5">
        <v>0.63150462962962961</v>
      </c>
      <c r="AQ116" s="4">
        <v>47.163463999999998</v>
      </c>
      <c r="AR116" s="4">
        <v>-88.491462999999996</v>
      </c>
      <c r="AS116" s="4">
        <v>316.2</v>
      </c>
      <c r="AT116" s="4">
        <v>36.4</v>
      </c>
      <c r="AU116" s="4">
        <v>12</v>
      </c>
      <c r="AV116" s="4">
        <v>12</v>
      </c>
      <c r="AW116" s="4" t="s">
        <v>404</v>
      </c>
      <c r="AX116" s="4">
        <v>1.294605</v>
      </c>
      <c r="AY116" s="4">
        <v>1.794605</v>
      </c>
      <c r="AZ116" s="4">
        <v>2.6946050000000001</v>
      </c>
      <c r="BA116" s="4">
        <v>11.154</v>
      </c>
      <c r="BB116" s="4">
        <v>12.45</v>
      </c>
      <c r="BC116" s="4">
        <v>1.1200000000000001</v>
      </c>
      <c r="BD116" s="4">
        <v>15.86</v>
      </c>
      <c r="BE116" s="4">
        <v>2418.2109999999998</v>
      </c>
      <c r="BF116" s="4">
        <v>0.23100000000000001</v>
      </c>
      <c r="BG116" s="4">
        <v>9.0289999999999999</v>
      </c>
      <c r="BH116" s="4">
        <v>0</v>
      </c>
      <c r="BI116" s="4">
        <v>9.0289999999999999</v>
      </c>
      <c r="BJ116" s="4">
        <v>6.9960000000000004</v>
      </c>
      <c r="BK116" s="4">
        <v>0</v>
      </c>
      <c r="BL116" s="4">
        <v>6.9960000000000004</v>
      </c>
      <c r="BM116" s="4">
        <v>0.38550000000000001</v>
      </c>
      <c r="BQ116" s="4">
        <v>90.775000000000006</v>
      </c>
      <c r="BR116" s="4">
        <v>0.35474800000000001</v>
      </c>
      <c r="BS116" s="4">
        <v>-5</v>
      </c>
      <c r="BT116" s="4">
        <v>0.20527400000000001</v>
      </c>
      <c r="BU116" s="4">
        <v>8.6691540000000007</v>
      </c>
      <c r="BV116" s="4">
        <v>4.1465350000000001</v>
      </c>
      <c r="BW116" s="4">
        <f t="shared" si="14"/>
        <v>2.2903904868000002</v>
      </c>
      <c r="BY116" s="4">
        <f t="shared" si="15"/>
        <v>16179.89446230467</v>
      </c>
      <c r="BZ116" s="4">
        <f t="shared" si="16"/>
        <v>1.5455870562132001</v>
      </c>
      <c r="CA116" s="4">
        <f t="shared" si="17"/>
        <v>46.80920798817121</v>
      </c>
      <c r="CB116" s="4">
        <f t="shared" si="18"/>
        <v>2.5793238535506005</v>
      </c>
    </row>
    <row r="117" spans="1:80" x14ac:dyDescent="0.25">
      <c r="A117" s="2">
        <v>42803</v>
      </c>
      <c r="B117" s="3">
        <v>0.42281046296296299</v>
      </c>
      <c r="C117" s="4">
        <v>13.157999999999999</v>
      </c>
      <c r="D117" s="4">
        <v>2.5999999999999999E-3</v>
      </c>
      <c r="E117" s="4">
        <v>25.720130999999999</v>
      </c>
      <c r="F117" s="4">
        <v>586.6</v>
      </c>
      <c r="G117" s="4">
        <v>-1.1000000000000001</v>
      </c>
      <c r="H117" s="4">
        <v>39</v>
      </c>
      <c r="J117" s="4">
        <v>0.7</v>
      </c>
      <c r="K117" s="4">
        <v>0.86680000000000001</v>
      </c>
      <c r="L117" s="4">
        <v>11.4055</v>
      </c>
      <c r="M117" s="4">
        <v>2.2000000000000001E-3</v>
      </c>
      <c r="N117" s="4">
        <v>508.46289999999999</v>
      </c>
      <c r="O117" s="4">
        <v>0</v>
      </c>
      <c r="P117" s="4">
        <v>508.5</v>
      </c>
      <c r="Q117" s="4">
        <v>394.00029999999998</v>
      </c>
      <c r="R117" s="4">
        <v>0</v>
      </c>
      <c r="S117" s="4">
        <v>394</v>
      </c>
      <c r="T117" s="4">
        <v>38.979999999999997</v>
      </c>
      <c r="W117" s="4">
        <v>0</v>
      </c>
      <c r="X117" s="4">
        <v>0.60680000000000001</v>
      </c>
      <c r="Y117" s="4">
        <v>11.8</v>
      </c>
      <c r="Z117" s="4">
        <v>851</v>
      </c>
      <c r="AA117" s="4">
        <v>863</v>
      </c>
      <c r="AB117" s="4">
        <v>851</v>
      </c>
      <c r="AC117" s="4">
        <v>76</v>
      </c>
      <c r="AD117" s="4">
        <v>13.19</v>
      </c>
      <c r="AE117" s="4">
        <v>0.3</v>
      </c>
      <c r="AF117" s="4">
        <v>981</v>
      </c>
      <c r="AG117" s="4">
        <v>-6</v>
      </c>
      <c r="AH117" s="4">
        <v>11</v>
      </c>
      <c r="AI117" s="4">
        <v>13</v>
      </c>
      <c r="AJ117" s="4">
        <v>121</v>
      </c>
      <c r="AK117" s="4">
        <v>118.2</v>
      </c>
      <c r="AL117" s="4">
        <v>4.8</v>
      </c>
      <c r="AM117" s="4">
        <v>142</v>
      </c>
      <c r="AN117" s="4" t="s">
        <v>155</v>
      </c>
      <c r="AO117" s="4">
        <v>2</v>
      </c>
      <c r="AP117" s="5">
        <v>0.63151620370370376</v>
      </c>
      <c r="AQ117" s="4">
        <v>47.163366000000003</v>
      </c>
      <c r="AR117" s="4">
        <v>-88.491631999999996</v>
      </c>
      <c r="AS117" s="4">
        <v>316.2</v>
      </c>
      <c r="AT117" s="4">
        <v>36.4</v>
      </c>
      <c r="AU117" s="4">
        <v>12</v>
      </c>
      <c r="AV117" s="4">
        <v>12</v>
      </c>
      <c r="AW117" s="4" t="s">
        <v>404</v>
      </c>
      <c r="AX117" s="4">
        <v>1.786014</v>
      </c>
      <c r="AY117" s="4">
        <v>2.0916079999999999</v>
      </c>
      <c r="AZ117" s="4">
        <v>3.2832170000000001</v>
      </c>
      <c r="BA117" s="4">
        <v>11.154</v>
      </c>
      <c r="BB117" s="4">
        <v>12.81</v>
      </c>
      <c r="BC117" s="4">
        <v>1.1499999999999999</v>
      </c>
      <c r="BD117" s="4">
        <v>15.368</v>
      </c>
      <c r="BE117" s="4">
        <v>2418.4209999999998</v>
      </c>
      <c r="BF117" s="4">
        <v>0.30099999999999999</v>
      </c>
      <c r="BG117" s="4">
        <v>11.29</v>
      </c>
      <c r="BH117" s="4">
        <v>0</v>
      </c>
      <c r="BI117" s="4">
        <v>11.29</v>
      </c>
      <c r="BJ117" s="4">
        <v>8.7490000000000006</v>
      </c>
      <c r="BK117" s="4">
        <v>0</v>
      </c>
      <c r="BL117" s="4">
        <v>8.7490000000000006</v>
      </c>
      <c r="BM117" s="4">
        <v>0.3427</v>
      </c>
      <c r="BQ117" s="4">
        <v>93.546999999999997</v>
      </c>
      <c r="BR117" s="4">
        <v>0.31380799999999998</v>
      </c>
      <c r="BS117" s="4">
        <v>-5</v>
      </c>
      <c r="BT117" s="4">
        <v>0.204484</v>
      </c>
      <c r="BU117" s="4">
        <v>7.6686829999999997</v>
      </c>
      <c r="BV117" s="4">
        <v>4.1305769999999997</v>
      </c>
      <c r="BW117" s="4">
        <f t="shared" si="14"/>
        <v>2.0260660485999997</v>
      </c>
      <c r="BY117" s="4">
        <f t="shared" si="15"/>
        <v>14313.883074565285</v>
      </c>
      <c r="BZ117" s="4">
        <f t="shared" si="16"/>
        <v>1.7815255513593997</v>
      </c>
      <c r="CA117" s="4">
        <f t="shared" si="17"/>
        <v>51.782614780210601</v>
      </c>
      <c r="CB117" s="4">
        <f t="shared" si="18"/>
        <v>2.0283349051523802</v>
      </c>
    </row>
    <row r="118" spans="1:80" x14ac:dyDescent="0.25">
      <c r="A118" s="2">
        <v>42803</v>
      </c>
      <c r="B118" s="3">
        <v>0.42282203703703702</v>
      </c>
      <c r="C118" s="4">
        <v>13.382999999999999</v>
      </c>
      <c r="D118" s="4">
        <v>1.0200000000000001E-2</v>
      </c>
      <c r="E118" s="4">
        <v>101.934946</v>
      </c>
      <c r="F118" s="4">
        <v>623.6</v>
      </c>
      <c r="G118" s="4">
        <v>-9.6</v>
      </c>
      <c r="H118" s="4">
        <v>48.8</v>
      </c>
      <c r="J118" s="4">
        <v>0.7</v>
      </c>
      <c r="K118" s="4">
        <v>0.86450000000000005</v>
      </c>
      <c r="L118" s="4">
        <v>11.5702</v>
      </c>
      <c r="M118" s="4">
        <v>8.8000000000000005E-3</v>
      </c>
      <c r="N118" s="4">
        <v>539.16</v>
      </c>
      <c r="O118" s="4">
        <v>0</v>
      </c>
      <c r="P118" s="4">
        <v>539.20000000000005</v>
      </c>
      <c r="Q118" s="4">
        <v>418.9889</v>
      </c>
      <c r="R118" s="4">
        <v>0</v>
      </c>
      <c r="S118" s="4">
        <v>419</v>
      </c>
      <c r="T118" s="4">
        <v>48.795999999999999</v>
      </c>
      <c r="W118" s="4">
        <v>0</v>
      </c>
      <c r="X118" s="4">
        <v>0.60519999999999996</v>
      </c>
      <c r="Y118" s="4">
        <v>11.8</v>
      </c>
      <c r="Z118" s="4">
        <v>850</v>
      </c>
      <c r="AA118" s="4">
        <v>860</v>
      </c>
      <c r="AB118" s="4">
        <v>848</v>
      </c>
      <c r="AC118" s="4">
        <v>76</v>
      </c>
      <c r="AD118" s="4">
        <v>13.98</v>
      </c>
      <c r="AE118" s="4">
        <v>0.32</v>
      </c>
      <c r="AF118" s="4">
        <v>981</v>
      </c>
      <c r="AG118" s="4">
        <v>-5.2</v>
      </c>
      <c r="AH118" s="4">
        <v>11</v>
      </c>
      <c r="AI118" s="4">
        <v>13</v>
      </c>
      <c r="AJ118" s="4">
        <v>121</v>
      </c>
      <c r="AK118" s="4">
        <v>118.8</v>
      </c>
      <c r="AL118" s="4">
        <v>4.5999999999999996</v>
      </c>
      <c r="AM118" s="4">
        <v>142</v>
      </c>
      <c r="AN118" s="4" t="s">
        <v>155</v>
      </c>
      <c r="AO118" s="4">
        <v>2</v>
      </c>
      <c r="AP118" s="5">
        <v>0.6315277777777778</v>
      </c>
      <c r="AQ118" s="4">
        <v>47.163246000000001</v>
      </c>
      <c r="AR118" s="4">
        <v>-88.491765999999998</v>
      </c>
      <c r="AS118" s="4">
        <v>316.10000000000002</v>
      </c>
      <c r="AT118" s="4">
        <v>36.1</v>
      </c>
      <c r="AU118" s="4">
        <v>12</v>
      </c>
      <c r="AV118" s="4">
        <v>12</v>
      </c>
      <c r="AW118" s="4" t="s">
        <v>404</v>
      </c>
      <c r="AX118" s="4">
        <v>1.8</v>
      </c>
      <c r="AY118" s="4">
        <v>1.031868</v>
      </c>
      <c r="AZ118" s="4">
        <v>2.231868</v>
      </c>
      <c r="BA118" s="4">
        <v>11.154</v>
      </c>
      <c r="BB118" s="4">
        <v>12.6</v>
      </c>
      <c r="BC118" s="4">
        <v>1.1299999999999999</v>
      </c>
      <c r="BD118" s="4">
        <v>15.670999999999999</v>
      </c>
      <c r="BE118" s="4">
        <v>2416.732</v>
      </c>
      <c r="BF118" s="4">
        <v>1.1719999999999999</v>
      </c>
      <c r="BG118" s="4">
        <v>11.792999999999999</v>
      </c>
      <c r="BH118" s="4">
        <v>0</v>
      </c>
      <c r="BI118" s="4">
        <v>11.792999999999999</v>
      </c>
      <c r="BJ118" s="4">
        <v>9.1649999999999991</v>
      </c>
      <c r="BK118" s="4">
        <v>0</v>
      </c>
      <c r="BL118" s="4">
        <v>9.1649999999999991</v>
      </c>
      <c r="BM118" s="4">
        <v>0.42259999999999998</v>
      </c>
      <c r="BQ118" s="4">
        <v>91.91</v>
      </c>
      <c r="BR118" s="4">
        <v>0.36706499999999997</v>
      </c>
      <c r="BS118" s="4">
        <v>-5</v>
      </c>
      <c r="BT118" s="4">
        <v>0.20475699999999999</v>
      </c>
      <c r="BU118" s="4">
        <v>8.9701489999999993</v>
      </c>
      <c r="BV118" s="4">
        <v>4.1360960000000002</v>
      </c>
      <c r="BW118" s="4">
        <f t="shared" si="14"/>
        <v>2.3699133657999996</v>
      </c>
      <c r="BY118" s="4">
        <f t="shared" si="15"/>
        <v>16731.424725501882</v>
      </c>
      <c r="BZ118" s="4">
        <f t="shared" si="16"/>
        <v>8.1139446898903991</v>
      </c>
      <c r="CA118" s="4">
        <f t="shared" si="17"/>
        <v>63.450770548502987</v>
      </c>
      <c r="CB118" s="4">
        <f t="shared" si="18"/>
        <v>2.9257278378393199</v>
      </c>
    </row>
    <row r="119" spans="1:80" x14ac:dyDescent="0.25">
      <c r="A119" s="2">
        <v>42803</v>
      </c>
      <c r="B119" s="3">
        <v>0.42283361111111112</v>
      </c>
      <c r="C119" s="4">
        <v>14.061</v>
      </c>
      <c r="D119" s="4">
        <v>1.8599999999999998E-2</v>
      </c>
      <c r="E119" s="4">
        <v>186.405338</v>
      </c>
      <c r="F119" s="4">
        <v>578.9</v>
      </c>
      <c r="G119" s="4">
        <v>-11.5</v>
      </c>
      <c r="H119" s="4">
        <v>59.4</v>
      </c>
      <c r="J119" s="4">
        <v>0.7</v>
      </c>
      <c r="K119" s="4">
        <v>0.85829999999999995</v>
      </c>
      <c r="L119" s="4">
        <v>12.0688</v>
      </c>
      <c r="M119" s="4">
        <v>1.6E-2</v>
      </c>
      <c r="N119" s="4">
        <v>496.85320000000002</v>
      </c>
      <c r="O119" s="4">
        <v>0</v>
      </c>
      <c r="P119" s="4">
        <v>496.9</v>
      </c>
      <c r="Q119" s="4">
        <v>386.48050000000001</v>
      </c>
      <c r="R119" s="4">
        <v>0</v>
      </c>
      <c r="S119" s="4">
        <v>386.5</v>
      </c>
      <c r="T119" s="4">
        <v>59.408700000000003</v>
      </c>
      <c r="W119" s="4">
        <v>0</v>
      </c>
      <c r="X119" s="4">
        <v>0.6008</v>
      </c>
      <c r="Y119" s="4">
        <v>11.8</v>
      </c>
      <c r="Z119" s="4">
        <v>848</v>
      </c>
      <c r="AA119" s="4">
        <v>857</v>
      </c>
      <c r="AB119" s="4">
        <v>845</v>
      </c>
      <c r="AC119" s="4">
        <v>76</v>
      </c>
      <c r="AD119" s="4">
        <v>14.24</v>
      </c>
      <c r="AE119" s="4">
        <v>0.33</v>
      </c>
      <c r="AF119" s="4">
        <v>981</v>
      </c>
      <c r="AG119" s="4">
        <v>-5</v>
      </c>
      <c r="AH119" s="4">
        <v>11</v>
      </c>
      <c r="AI119" s="4">
        <v>13</v>
      </c>
      <c r="AJ119" s="4">
        <v>121</v>
      </c>
      <c r="AK119" s="4">
        <v>119.8</v>
      </c>
      <c r="AL119" s="4">
        <v>4.7</v>
      </c>
      <c r="AM119" s="4">
        <v>142</v>
      </c>
      <c r="AN119" s="4" t="s">
        <v>155</v>
      </c>
      <c r="AO119" s="4">
        <v>2</v>
      </c>
      <c r="AP119" s="5">
        <v>0.63153935185185184</v>
      </c>
      <c r="AQ119" s="4">
        <v>47.163137999999996</v>
      </c>
      <c r="AR119" s="4">
        <v>-88.491883000000001</v>
      </c>
      <c r="AS119" s="4">
        <v>316.2</v>
      </c>
      <c r="AT119" s="4">
        <v>33.200000000000003</v>
      </c>
      <c r="AU119" s="4">
        <v>12</v>
      </c>
      <c r="AV119" s="4">
        <v>12</v>
      </c>
      <c r="AW119" s="4" t="s">
        <v>404</v>
      </c>
      <c r="AX119" s="4">
        <v>0.927844</v>
      </c>
      <c r="AY119" s="4">
        <v>1.0969059999999999</v>
      </c>
      <c r="AZ119" s="4">
        <v>2.2000000000000002</v>
      </c>
      <c r="BA119" s="4">
        <v>11.154</v>
      </c>
      <c r="BB119" s="4">
        <v>12.02</v>
      </c>
      <c r="BC119" s="4">
        <v>1.08</v>
      </c>
      <c r="BD119" s="4">
        <v>16.507999999999999</v>
      </c>
      <c r="BE119" s="4">
        <v>2414.8510000000001</v>
      </c>
      <c r="BF119" s="4">
        <v>2.0379999999999998</v>
      </c>
      <c r="BG119" s="4">
        <v>10.411</v>
      </c>
      <c r="BH119" s="4">
        <v>0</v>
      </c>
      <c r="BI119" s="4">
        <v>10.411</v>
      </c>
      <c r="BJ119" s="4">
        <v>8.0980000000000008</v>
      </c>
      <c r="BK119" s="4">
        <v>0</v>
      </c>
      <c r="BL119" s="4">
        <v>8.0980000000000008</v>
      </c>
      <c r="BM119" s="4">
        <v>0.4929</v>
      </c>
      <c r="BQ119" s="4">
        <v>87.411000000000001</v>
      </c>
      <c r="BR119" s="4">
        <v>0.47465800000000002</v>
      </c>
      <c r="BS119" s="4">
        <v>-5</v>
      </c>
      <c r="BT119" s="4">
        <v>0.203484</v>
      </c>
      <c r="BU119" s="4">
        <v>11.599447</v>
      </c>
      <c r="BV119" s="4">
        <v>4.1103870000000002</v>
      </c>
      <c r="BW119" s="4">
        <f t="shared" si="14"/>
        <v>3.0645738973999999</v>
      </c>
      <c r="BY119" s="4">
        <f t="shared" si="15"/>
        <v>21618.840549433007</v>
      </c>
      <c r="BZ119" s="4">
        <f t="shared" si="16"/>
        <v>18.245099610594799</v>
      </c>
      <c r="CA119" s="4">
        <f t="shared" si="17"/>
        <v>72.496965969870814</v>
      </c>
      <c r="CB119" s="4">
        <f t="shared" si="18"/>
        <v>4.4126641796183401</v>
      </c>
    </row>
    <row r="120" spans="1:80" x14ac:dyDescent="0.25">
      <c r="A120" s="2">
        <v>42803</v>
      </c>
      <c r="B120" s="3">
        <v>0.42284518518518516</v>
      </c>
      <c r="C120" s="4">
        <v>14.5</v>
      </c>
      <c r="D120" s="4">
        <v>2.86E-2</v>
      </c>
      <c r="E120" s="4">
        <v>286.488741</v>
      </c>
      <c r="F120" s="4">
        <v>534.6</v>
      </c>
      <c r="G120" s="4">
        <v>-13.7</v>
      </c>
      <c r="H120" s="4">
        <v>58</v>
      </c>
      <c r="J120" s="4">
        <v>0.8</v>
      </c>
      <c r="K120" s="4">
        <v>0.85440000000000005</v>
      </c>
      <c r="L120" s="4">
        <v>12.388400000000001</v>
      </c>
      <c r="M120" s="4">
        <v>2.4500000000000001E-2</v>
      </c>
      <c r="N120" s="4">
        <v>456.7226</v>
      </c>
      <c r="O120" s="4">
        <v>0</v>
      </c>
      <c r="P120" s="4">
        <v>456.7</v>
      </c>
      <c r="Q120" s="4">
        <v>354.22660000000002</v>
      </c>
      <c r="R120" s="4">
        <v>0</v>
      </c>
      <c r="S120" s="4">
        <v>354.2</v>
      </c>
      <c r="T120" s="4">
        <v>57.981299999999997</v>
      </c>
      <c r="W120" s="4">
        <v>0</v>
      </c>
      <c r="X120" s="4">
        <v>0.6835</v>
      </c>
      <c r="Y120" s="4">
        <v>11.8</v>
      </c>
      <c r="Z120" s="4">
        <v>848</v>
      </c>
      <c r="AA120" s="4">
        <v>858</v>
      </c>
      <c r="AB120" s="4">
        <v>846</v>
      </c>
      <c r="AC120" s="4">
        <v>76</v>
      </c>
      <c r="AD120" s="4">
        <v>13.44</v>
      </c>
      <c r="AE120" s="4">
        <v>0.31</v>
      </c>
      <c r="AF120" s="4">
        <v>981</v>
      </c>
      <c r="AG120" s="4">
        <v>-5.8</v>
      </c>
      <c r="AH120" s="4">
        <v>11</v>
      </c>
      <c r="AI120" s="4">
        <v>13</v>
      </c>
      <c r="AJ120" s="4">
        <v>121</v>
      </c>
      <c r="AK120" s="4">
        <v>119.2</v>
      </c>
      <c r="AL120" s="4">
        <v>4.7</v>
      </c>
      <c r="AM120" s="4">
        <v>142</v>
      </c>
      <c r="AN120" s="4" t="s">
        <v>155</v>
      </c>
      <c r="AO120" s="4">
        <v>2</v>
      </c>
      <c r="AP120" s="5">
        <v>0.63155092592592588</v>
      </c>
      <c r="AQ120" s="4">
        <v>47.163012000000002</v>
      </c>
      <c r="AR120" s="4">
        <v>-88.491960000000006</v>
      </c>
      <c r="AS120" s="4">
        <v>316.2</v>
      </c>
      <c r="AT120" s="4">
        <v>33.6</v>
      </c>
      <c r="AU120" s="4">
        <v>12</v>
      </c>
      <c r="AV120" s="4">
        <v>12</v>
      </c>
      <c r="AW120" s="4" t="s">
        <v>404</v>
      </c>
      <c r="AX120" s="4">
        <v>0.99680299999999999</v>
      </c>
      <c r="AY120" s="4">
        <v>1.1968030000000001</v>
      </c>
      <c r="AZ120" s="4">
        <v>2.2000000000000002</v>
      </c>
      <c r="BA120" s="4">
        <v>11.154</v>
      </c>
      <c r="BB120" s="4">
        <v>11.67</v>
      </c>
      <c r="BC120" s="4">
        <v>1.05</v>
      </c>
      <c r="BD120" s="4">
        <v>17.047000000000001</v>
      </c>
      <c r="BE120" s="4">
        <v>2413.134</v>
      </c>
      <c r="BF120" s="4">
        <v>3.0350000000000001</v>
      </c>
      <c r="BG120" s="4">
        <v>9.3170000000000002</v>
      </c>
      <c r="BH120" s="4">
        <v>0</v>
      </c>
      <c r="BI120" s="4">
        <v>9.3170000000000002</v>
      </c>
      <c r="BJ120" s="4">
        <v>7.226</v>
      </c>
      <c r="BK120" s="4">
        <v>0</v>
      </c>
      <c r="BL120" s="4">
        <v>7.226</v>
      </c>
      <c r="BM120" s="4">
        <v>0.46829999999999999</v>
      </c>
      <c r="BQ120" s="4">
        <v>96.804000000000002</v>
      </c>
      <c r="BR120" s="4">
        <v>0.53104600000000002</v>
      </c>
      <c r="BS120" s="4">
        <v>-5</v>
      </c>
      <c r="BT120" s="4">
        <v>0.20375799999999999</v>
      </c>
      <c r="BU120" s="4">
        <v>12.977437</v>
      </c>
      <c r="BV120" s="4">
        <v>4.1159119999999998</v>
      </c>
      <c r="BW120" s="4">
        <f t="shared" si="14"/>
        <v>3.4286388554</v>
      </c>
      <c r="BY120" s="4">
        <f t="shared" si="15"/>
        <v>24169.916062343265</v>
      </c>
      <c r="BZ120" s="4">
        <f t="shared" si="16"/>
        <v>30.398517135481004</v>
      </c>
      <c r="CA120" s="4">
        <f t="shared" si="17"/>
        <v>72.375513944311606</v>
      </c>
      <c r="CB120" s="4">
        <f t="shared" si="18"/>
        <v>4.6904861860117801</v>
      </c>
    </row>
    <row r="121" spans="1:80" x14ac:dyDescent="0.25">
      <c r="A121" s="2">
        <v>42803</v>
      </c>
      <c r="B121" s="3">
        <v>0.42285675925925931</v>
      </c>
      <c r="C121" s="4">
        <v>14.61</v>
      </c>
      <c r="D121" s="4">
        <v>0.15570000000000001</v>
      </c>
      <c r="E121" s="4">
        <v>1557.142857</v>
      </c>
      <c r="F121" s="4">
        <v>533.79999999999995</v>
      </c>
      <c r="G121" s="4">
        <v>-13.7</v>
      </c>
      <c r="H121" s="4">
        <v>55.9</v>
      </c>
      <c r="J121" s="4">
        <v>1</v>
      </c>
      <c r="K121" s="4">
        <v>0.85219999999999996</v>
      </c>
      <c r="L121" s="4">
        <v>12.4504</v>
      </c>
      <c r="M121" s="4">
        <v>0.13270000000000001</v>
      </c>
      <c r="N121" s="4">
        <v>454.89280000000002</v>
      </c>
      <c r="O121" s="4">
        <v>0</v>
      </c>
      <c r="P121" s="4">
        <v>454.9</v>
      </c>
      <c r="Q121" s="4">
        <v>352.4896</v>
      </c>
      <c r="R121" s="4">
        <v>0</v>
      </c>
      <c r="S121" s="4">
        <v>352.5</v>
      </c>
      <c r="T121" s="4">
        <v>55.942900000000002</v>
      </c>
      <c r="W121" s="4">
        <v>0</v>
      </c>
      <c r="X121" s="4">
        <v>0.85219999999999996</v>
      </c>
      <c r="Y121" s="4">
        <v>11.9</v>
      </c>
      <c r="Z121" s="4">
        <v>847</v>
      </c>
      <c r="AA121" s="4">
        <v>859</v>
      </c>
      <c r="AB121" s="4">
        <v>849</v>
      </c>
      <c r="AC121" s="4">
        <v>76</v>
      </c>
      <c r="AD121" s="4">
        <v>13.19</v>
      </c>
      <c r="AE121" s="4">
        <v>0.3</v>
      </c>
      <c r="AF121" s="4">
        <v>981</v>
      </c>
      <c r="AG121" s="4">
        <v>-6</v>
      </c>
      <c r="AH121" s="4">
        <v>11</v>
      </c>
      <c r="AI121" s="4">
        <v>13</v>
      </c>
      <c r="AJ121" s="4">
        <v>121</v>
      </c>
      <c r="AK121" s="4">
        <v>119</v>
      </c>
      <c r="AL121" s="4">
        <v>4.9000000000000004</v>
      </c>
      <c r="AM121" s="4">
        <v>142</v>
      </c>
      <c r="AN121" s="4" t="s">
        <v>155</v>
      </c>
      <c r="AO121" s="4">
        <v>2</v>
      </c>
      <c r="AP121" s="5">
        <v>0.63156250000000003</v>
      </c>
      <c r="AQ121" s="4">
        <v>47.162869999999998</v>
      </c>
      <c r="AR121" s="4">
        <v>-88.492006000000003</v>
      </c>
      <c r="AS121" s="4">
        <v>316.10000000000002</v>
      </c>
      <c r="AT121" s="4">
        <v>35.799999999999997</v>
      </c>
      <c r="AU121" s="4">
        <v>12</v>
      </c>
      <c r="AV121" s="4">
        <v>12</v>
      </c>
      <c r="AW121" s="4" t="s">
        <v>404</v>
      </c>
      <c r="AX121" s="4">
        <v>1</v>
      </c>
      <c r="AY121" s="4">
        <v>1.395556</v>
      </c>
      <c r="AZ121" s="4">
        <v>2.2977780000000001</v>
      </c>
      <c r="BA121" s="4">
        <v>11.154</v>
      </c>
      <c r="BB121" s="4">
        <v>11.48</v>
      </c>
      <c r="BC121" s="4">
        <v>1.03</v>
      </c>
      <c r="BD121" s="4">
        <v>17.346</v>
      </c>
      <c r="BE121" s="4">
        <v>2392.3490000000002</v>
      </c>
      <c r="BF121" s="4">
        <v>16.228999999999999</v>
      </c>
      <c r="BG121" s="4">
        <v>9.1539999999999999</v>
      </c>
      <c r="BH121" s="4">
        <v>0</v>
      </c>
      <c r="BI121" s="4">
        <v>9.1539999999999999</v>
      </c>
      <c r="BJ121" s="4">
        <v>7.093</v>
      </c>
      <c r="BK121" s="4">
        <v>0</v>
      </c>
      <c r="BL121" s="4">
        <v>7.093</v>
      </c>
      <c r="BM121" s="4">
        <v>0.44569999999999999</v>
      </c>
      <c r="BQ121" s="4">
        <v>119.062</v>
      </c>
      <c r="BR121" s="4">
        <v>0.58169000000000004</v>
      </c>
      <c r="BS121" s="4">
        <v>-5</v>
      </c>
      <c r="BT121" s="4">
        <v>0.20627400000000001</v>
      </c>
      <c r="BU121" s="4">
        <v>14.215049</v>
      </c>
      <c r="BV121" s="4">
        <v>4.1667350000000001</v>
      </c>
      <c r="BW121" s="4">
        <f t="shared" si="14"/>
        <v>3.7556159457999998</v>
      </c>
      <c r="BY121" s="4">
        <f t="shared" si="15"/>
        <v>26246.879105145959</v>
      </c>
      <c r="BZ121" s="4">
        <f t="shared" si="16"/>
        <v>178.05119612456781</v>
      </c>
      <c r="CA121" s="4">
        <f t="shared" si="17"/>
        <v>77.818542985492613</v>
      </c>
      <c r="CB121" s="4">
        <f t="shared" si="18"/>
        <v>4.8898526164717406</v>
      </c>
    </row>
    <row r="122" spans="1:80" x14ac:dyDescent="0.25">
      <c r="A122" s="2">
        <v>42803</v>
      </c>
      <c r="B122" s="3">
        <v>0.42286833333333335</v>
      </c>
      <c r="C122" s="4">
        <v>14.5</v>
      </c>
      <c r="D122" s="4">
        <v>0.1719</v>
      </c>
      <c r="E122" s="4">
        <v>1718.7339609999999</v>
      </c>
      <c r="F122" s="4">
        <v>494.1</v>
      </c>
      <c r="G122" s="4">
        <v>-3.4</v>
      </c>
      <c r="H122" s="4">
        <v>57.8</v>
      </c>
      <c r="J122" s="4">
        <v>1.1000000000000001</v>
      </c>
      <c r="K122" s="4">
        <v>0.85299999999999998</v>
      </c>
      <c r="L122" s="4">
        <v>12.368600000000001</v>
      </c>
      <c r="M122" s="4">
        <v>0.14660000000000001</v>
      </c>
      <c r="N122" s="4">
        <v>421.44439999999997</v>
      </c>
      <c r="O122" s="4">
        <v>0</v>
      </c>
      <c r="P122" s="4">
        <v>421.4</v>
      </c>
      <c r="Q122" s="4">
        <v>326.55880000000002</v>
      </c>
      <c r="R122" s="4">
        <v>0</v>
      </c>
      <c r="S122" s="4">
        <v>326.60000000000002</v>
      </c>
      <c r="T122" s="4">
        <v>57.82</v>
      </c>
      <c r="W122" s="4">
        <v>0</v>
      </c>
      <c r="X122" s="4">
        <v>0.93830000000000002</v>
      </c>
      <c r="Y122" s="4">
        <v>11.8</v>
      </c>
      <c r="Z122" s="4">
        <v>848</v>
      </c>
      <c r="AA122" s="4">
        <v>861</v>
      </c>
      <c r="AB122" s="4">
        <v>849</v>
      </c>
      <c r="AC122" s="4">
        <v>76</v>
      </c>
      <c r="AD122" s="4">
        <v>13.18</v>
      </c>
      <c r="AE122" s="4">
        <v>0.3</v>
      </c>
      <c r="AF122" s="4">
        <v>982</v>
      </c>
      <c r="AG122" s="4">
        <v>-6</v>
      </c>
      <c r="AH122" s="4">
        <v>11</v>
      </c>
      <c r="AI122" s="4">
        <v>13</v>
      </c>
      <c r="AJ122" s="4">
        <v>121</v>
      </c>
      <c r="AK122" s="4">
        <v>119</v>
      </c>
      <c r="AL122" s="4">
        <v>4.9000000000000004</v>
      </c>
      <c r="AM122" s="4">
        <v>142</v>
      </c>
      <c r="AN122" s="4" t="s">
        <v>155</v>
      </c>
      <c r="AO122" s="4">
        <v>2</v>
      </c>
      <c r="AP122" s="5">
        <v>0.63157407407407407</v>
      </c>
      <c r="AQ122" s="4">
        <v>47.162703999999998</v>
      </c>
      <c r="AR122" s="4">
        <v>-88.491979000000001</v>
      </c>
      <c r="AS122" s="4">
        <v>315.89999999999998</v>
      </c>
      <c r="AT122" s="4">
        <v>37.9</v>
      </c>
      <c r="AU122" s="4">
        <v>12</v>
      </c>
      <c r="AV122" s="4">
        <v>12</v>
      </c>
      <c r="AW122" s="4" t="s">
        <v>404</v>
      </c>
      <c r="AX122" s="4">
        <v>1.1954050000000001</v>
      </c>
      <c r="AY122" s="4">
        <v>1.0091909999999999</v>
      </c>
      <c r="AZ122" s="4">
        <v>2.3977020000000002</v>
      </c>
      <c r="BA122" s="4">
        <v>11.154</v>
      </c>
      <c r="BB122" s="4">
        <v>11.55</v>
      </c>
      <c r="BC122" s="4">
        <v>1.04</v>
      </c>
      <c r="BD122" s="4">
        <v>17.236000000000001</v>
      </c>
      <c r="BE122" s="4">
        <v>2389.5230000000001</v>
      </c>
      <c r="BF122" s="4">
        <v>18.027000000000001</v>
      </c>
      <c r="BG122" s="4">
        <v>8.5259999999999998</v>
      </c>
      <c r="BH122" s="4">
        <v>0</v>
      </c>
      <c r="BI122" s="4">
        <v>8.5259999999999998</v>
      </c>
      <c r="BJ122" s="4">
        <v>6.6070000000000002</v>
      </c>
      <c r="BK122" s="4">
        <v>0</v>
      </c>
      <c r="BL122" s="4">
        <v>6.6070000000000002</v>
      </c>
      <c r="BM122" s="4">
        <v>0.4632</v>
      </c>
      <c r="BQ122" s="4">
        <v>131.80199999999999</v>
      </c>
      <c r="BR122" s="4">
        <v>0.46765600000000002</v>
      </c>
      <c r="BS122" s="4">
        <v>-5</v>
      </c>
      <c r="BT122" s="4">
        <v>0.20472599999999999</v>
      </c>
      <c r="BU122" s="4">
        <v>11.428343999999999</v>
      </c>
      <c r="BV122" s="4">
        <v>4.1354649999999999</v>
      </c>
      <c r="BW122" s="4">
        <f t="shared" si="14"/>
        <v>3.0193684847999998</v>
      </c>
      <c r="BY122" s="4">
        <f t="shared" si="15"/>
        <v>21076.538870244083</v>
      </c>
      <c r="BZ122" s="4">
        <f t="shared" si="16"/>
        <v>159.0052768748784</v>
      </c>
      <c r="CA122" s="4">
        <f t="shared" si="17"/>
        <v>58.2763557060144</v>
      </c>
      <c r="CB122" s="4">
        <f t="shared" si="18"/>
        <v>4.0856073805094395</v>
      </c>
    </row>
    <row r="123" spans="1:80" x14ac:dyDescent="0.25">
      <c r="A123" s="2">
        <v>42803</v>
      </c>
      <c r="B123" s="3">
        <v>0.42287990740740744</v>
      </c>
      <c r="C123" s="4">
        <v>14.204000000000001</v>
      </c>
      <c r="D123" s="4">
        <v>9.9599999999999994E-2</v>
      </c>
      <c r="E123" s="4">
        <v>995.67654100000004</v>
      </c>
      <c r="F123" s="4">
        <v>416.2</v>
      </c>
      <c r="G123" s="4">
        <v>-3.6</v>
      </c>
      <c r="H123" s="4">
        <v>66.900000000000006</v>
      </c>
      <c r="J123" s="4">
        <v>1.2</v>
      </c>
      <c r="K123" s="4">
        <v>0.85629999999999995</v>
      </c>
      <c r="L123" s="4">
        <v>12.162599999999999</v>
      </c>
      <c r="M123" s="4">
        <v>8.5300000000000001E-2</v>
      </c>
      <c r="N123" s="4">
        <v>356.35410000000002</v>
      </c>
      <c r="O123" s="4">
        <v>0</v>
      </c>
      <c r="P123" s="4">
        <v>356.4</v>
      </c>
      <c r="Q123" s="4">
        <v>276.91419999999999</v>
      </c>
      <c r="R123" s="4">
        <v>0</v>
      </c>
      <c r="S123" s="4">
        <v>276.89999999999998</v>
      </c>
      <c r="T123" s="4">
        <v>66.9495</v>
      </c>
      <c r="W123" s="4">
        <v>0</v>
      </c>
      <c r="X123" s="4">
        <v>1.0275000000000001</v>
      </c>
      <c r="Y123" s="4">
        <v>11.9</v>
      </c>
      <c r="Z123" s="4">
        <v>849</v>
      </c>
      <c r="AA123" s="4">
        <v>861</v>
      </c>
      <c r="AB123" s="4">
        <v>848</v>
      </c>
      <c r="AC123" s="4">
        <v>76</v>
      </c>
      <c r="AD123" s="4">
        <v>13.96</v>
      </c>
      <c r="AE123" s="4">
        <v>0.32</v>
      </c>
      <c r="AF123" s="4">
        <v>982</v>
      </c>
      <c r="AG123" s="4">
        <v>-5.2</v>
      </c>
      <c r="AH123" s="4">
        <v>11</v>
      </c>
      <c r="AI123" s="4">
        <v>13</v>
      </c>
      <c r="AJ123" s="4">
        <v>121</v>
      </c>
      <c r="AK123" s="4">
        <v>119.8</v>
      </c>
      <c r="AL123" s="4">
        <v>4.8</v>
      </c>
      <c r="AM123" s="4">
        <v>142</v>
      </c>
      <c r="AN123" s="4" t="s">
        <v>155</v>
      </c>
      <c r="AO123" s="4">
        <v>2</v>
      </c>
      <c r="AP123" s="5">
        <v>0.63158564814814822</v>
      </c>
      <c r="AQ123" s="4">
        <v>47.162536000000003</v>
      </c>
      <c r="AR123" s="4">
        <v>-88.491921000000005</v>
      </c>
      <c r="AS123" s="4">
        <v>315.60000000000002</v>
      </c>
      <c r="AT123" s="4">
        <v>39.9</v>
      </c>
      <c r="AU123" s="4">
        <v>12</v>
      </c>
      <c r="AV123" s="4">
        <v>12</v>
      </c>
      <c r="AW123" s="4" t="s">
        <v>404</v>
      </c>
      <c r="AX123" s="4">
        <v>1.2976019999999999</v>
      </c>
      <c r="AY123" s="4">
        <v>1.1952050000000001</v>
      </c>
      <c r="AZ123" s="4">
        <v>2.4976020000000001</v>
      </c>
      <c r="BA123" s="4">
        <v>11.154</v>
      </c>
      <c r="BB123" s="4">
        <v>11.83</v>
      </c>
      <c r="BC123" s="4">
        <v>1.06</v>
      </c>
      <c r="BD123" s="4">
        <v>16.786999999999999</v>
      </c>
      <c r="BE123" s="4">
        <v>2400.98</v>
      </c>
      <c r="BF123" s="4">
        <v>10.712</v>
      </c>
      <c r="BG123" s="4">
        <v>7.367</v>
      </c>
      <c r="BH123" s="4">
        <v>0</v>
      </c>
      <c r="BI123" s="4">
        <v>7.367</v>
      </c>
      <c r="BJ123" s="4">
        <v>5.7249999999999996</v>
      </c>
      <c r="BK123" s="4">
        <v>0</v>
      </c>
      <c r="BL123" s="4">
        <v>5.7249999999999996</v>
      </c>
      <c r="BM123" s="4">
        <v>0.54800000000000004</v>
      </c>
      <c r="BQ123" s="4">
        <v>147.48500000000001</v>
      </c>
      <c r="BR123" s="4">
        <v>0.49370399999999998</v>
      </c>
      <c r="BS123" s="4">
        <v>-5</v>
      </c>
      <c r="BT123" s="4">
        <v>0.20324200000000001</v>
      </c>
      <c r="BU123" s="4">
        <v>12.064892</v>
      </c>
      <c r="BV123" s="4">
        <v>4.1054880000000002</v>
      </c>
      <c r="BW123" s="4">
        <f t="shared" si="14"/>
        <v>3.1875444663999999</v>
      </c>
      <c r="BY123" s="4">
        <f t="shared" si="15"/>
        <v>22357.166199412692</v>
      </c>
      <c r="BZ123" s="4">
        <f t="shared" si="16"/>
        <v>99.746755211667221</v>
      </c>
      <c r="CA123" s="4">
        <f t="shared" si="17"/>
        <v>53.309388871060001</v>
      </c>
      <c r="CB123" s="4">
        <f t="shared" si="18"/>
        <v>5.1028026377888009</v>
      </c>
    </row>
    <row r="124" spans="1:80" x14ac:dyDescent="0.25">
      <c r="A124" s="2">
        <v>42803</v>
      </c>
      <c r="B124" s="3">
        <v>0.42289148148148148</v>
      </c>
      <c r="C124" s="4">
        <v>13.891</v>
      </c>
      <c r="D124" s="4">
        <v>2.4899999999999999E-2</v>
      </c>
      <c r="E124" s="4">
        <v>248.61180400000001</v>
      </c>
      <c r="F124" s="4">
        <v>374.4</v>
      </c>
      <c r="G124" s="4">
        <v>-3.5</v>
      </c>
      <c r="H124" s="4">
        <v>61.5</v>
      </c>
      <c r="J124" s="4">
        <v>1.2</v>
      </c>
      <c r="K124" s="4">
        <v>0.85980000000000001</v>
      </c>
      <c r="L124" s="4">
        <v>11.9436</v>
      </c>
      <c r="M124" s="4">
        <v>2.1399999999999999E-2</v>
      </c>
      <c r="N124" s="4">
        <v>321.90480000000002</v>
      </c>
      <c r="O124" s="4">
        <v>0</v>
      </c>
      <c r="P124" s="4">
        <v>321.89999999999998</v>
      </c>
      <c r="Q124" s="4">
        <v>250.38239999999999</v>
      </c>
      <c r="R124" s="4">
        <v>0</v>
      </c>
      <c r="S124" s="4">
        <v>250.4</v>
      </c>
      <c r="T124" s="4">
        <v>61.515099999999997</v>
      </c>
      <c r="W124" s="4">
        <v>0</v>
      </c>
      <c r="X124" s="4">
        <v>1.0317000000000001</v>
      </c>
      <c r="Y124" s="4">
        <v>11.8</v>
      </c>
      <c r="Z124" s="4">
        <v>847</v>
      </c>
      <c r="AA124" s="4">
        <v>859</v>
      </c>
      <c r="AB124" s="4">
        <v>846</v>
      </c>
      <c r="AC124" s="4">
        <v>76</v>
      </c>
      <c r="AD124" s="4">
        <v>14.22</v>
      </c>
      <c r="AE124" s="4">
        <v>0.33</v>
      </c>
      <c r="AF124" s="4">
        <v>982</v>
      </c>
      <c r="AG124" s="4">
        <v>-5</v>
      </c>
      <c r="AH124" s="4">
        <v>11</v>
      </c>
      <c r="AI124" s="4">
        <v>13</v>
      </c>
      <c r="AJ124" s="4">
        <v>121</v>
      </c>
      <c r="AK124" s="4">
        <v>119.2</v>
      </c>
      <c r="AL124" s="4">
        <v>4.7</v>
      </c>
      <c r="AM124" s="4">
        <v>142</v>
      </c>
      <c r="AN124" s="4" t="s">
        <v>155</v>
      </c>
      <c r="AO124" s="4">
        <v>2</v>
      </c>
      <c r="AP124" s="5">
        <v>0.63159722222222225</v>
      </c>
      <c r="AQ124" s="4">
        <v>47.162362000000002</v>
      </c>
      <c r="AR124" s="4">
        <v>-88.491849999999999</v>
      </c>
      <c r="AS124" s="4">
        <v>315.3</v>
      </c>
      <c r="AT124" s="4">
        <v>41.9</v>
      </c>
      <c r="AU124" s="4">
        <v>12</v>
      </c>
      <c r="AV124" s="4">
        <v>12</v>
      </c>
      <c r="AW124" s="4" t="s">
        <v>404</v>
      </c>
      <c r="AX124" s="4">
        <v>1.3</v>
      </c>
      <c r="AY124" s="4">
        <v>1.3950050000000001</v>
      </c>
      <c r="AZ124" s="4">
        <v>2.597502</v>
      </c>
      <c r="BA124" s="4">
        <v>11.154</v>
      </c>
      <c r="BB124" s="4">
        <v>12.15</v>
      </c>
      <c r="BC124" s="4">
        <v>1.0900000000000001</v>
      </c>
      <c r="BD124" s="4">
        <v>16.308</v>
      </c>
      <c r="BE124" s="4">
        <v>2413.7579999999998</v>
      </c>
      <c r="BF124" s="4">
        <v>2.7490000000000001</v>
      </c>
      <c r="BG124" s="4">
        <v>6.8129999999999997</v>
      </c>
      <c r="BH124" s="4">
        <v>0</v>
      </c>
      <c r="BI124" s="4">
        <v>6.8129999999999997</v>
      </c>
      <c r="BJ124" s="4">
        <v>5.2990000000000004</v>
      </c>
      <c r="BK124" s="4">
        <v>0</v>
      </c>
      <c r="BL124" s="4">
        <v>5.2990000000000004</v>
      </c>
      <c r="BM124" s="4">
        <v>0.51549999999999996</v>
      </c>
      <c r="BQ124" s="4">
        <v>151.61099999999999</v>
      </c>
      <c r="BR124" s="4">
        <v>0.56351200000000001</v>
      </c>
      <c r="BS124" s="4">
        <v>-5</v>
      </c>
      <c r="BT124" s="4">
        <v>0.201484</v>
      </c>
      <c r="BU124" s="4">
        <v>13.770823999999999</v>
      </c>
      <c r="BV124" s="4">
        <v>4.0699769999999997</v>
      </c>
      <c r="BW124" s="4">
        <f t="shared" si="14"/>
        <v>3.6382517007999997</v>
      </c>
      <c r="BY124" s="4">
        <f t="shared" si="15"/>
        <v>25654.197165249701</v>
      </c>
      <c r="BZ124" s="4">
        <f t="shared" si="16"/>
        <v>29.217257076836802</v>
      </c>
      <c r="CA124" s="4">
        <f t="shared" si="17"/>
        <v>56.31947808299681</v>
      </c>
      <c r="CB124" s="4">
        <f t="shared" si="18"/>
        <v>5.4788999720295992</v>
      </c>
    </row>
    <row r="125" spans="1:80" x14ac:dyDescent="0.25">
      <c r="A125" s="2">
        <v>42803</v>
      </c>
      <c r="B125" s="3">
        <v>0.42290305555555552</v>
      </c>
      <c r="C125" s="4">
        <v>13.853999999999999</v>
      </c>
      <c r="D125" s="4">
        <v>2.1700000000000001E-2</v>
      </c>
      <c r="E125" s="4">
        <v>216.88073399999999</v>
      </c>
      <c r="F125" s="4">
        <v>351.5</v>
      </c>
      <c r="G125" s="4">
        <v>1.4</v>
      </c>
      <c r="H125" s="4">
        <v>50.6</v>
      </c>
      <c r="J125" s="4">
        <v>1.1000000000000001</v>
      </c>
      <c r="K125" s="4">
        <v>0.86019999999999996</v>
      </c>
      <c r="L125" s="4">
        <v>11.9177</v>
      </c>
      <c r="M125" s="4">
        <v>1.8700000000000001E-2</v>
      </c>
      <c r="N125" s="4">
        <v>302.38220000000001</v>
      </c>
      <c r="O125" s="4">
        <v>1.2042999999999999</v>
      </c>
      <c r="P125" s="4">
        <v>303.60000000000002</v>
      </c>
      <c r="Q125" s="4">
        <v>234.51089999999999</v>
      </c>
      <c r="R125" s="4">
        <v>0.93400000000000005</v>
      </c>
      <c r="S125" s="4">
        <v>235.4</v>
      </c>
      <c r="T125" s="4">
        <v>50.612400000000001</v>
      </c>
      <c r="W125" s="4">
        <v>0</v>
      </c>
      <c r="X125" s="4">
        <v>0.94620000000000004</v>
      </c>
      <c r="Y125" s="4">
        <v>11.8</v>
      </c>
      <c r="Z125" s="4">
        <v>845</v>
      </c>
      <c r="AA125" s="4">
        <v>857</v>
      </c>
      <c r="AB125" s="4">
        <v>843</v>
      </c>
      <c r="AC125" s="4">
        <v>76</v>
      </c>
      <c r="AD125" s="4">
        <v>13.42</v>
      </c>
      <c r="AE125" s="4">
        <v>0.31</v>
      </c>
      <c r="AF125" s="4">
        <v>982</v>
      </c>
      <c r="AG125" s="4">
        <v>-5.8</v>
      </c>
      <c r="AH125" s="4">
        <v>11</v>
      </c>
      <c r="AI125" s="4">
        <v>13</v>
      </c>
      <c r="AJ125" s="4">
        <v>121</v>
      </c>
      <c r="AK125" s="4">
        <v>119.8</v>
      </c>
      <c r="AL125" s="4">
        <v>4.7</v>
      </c>
      <c r="AM125" s="4">
        <v>142</v>
      </c>
      <c r="AN125" s="4" t="s">
        <v>155</v>
      </c>
      <c r="AO125" s="4">
        <v>2</v>
      </c>
      <c r="AP125" s="5">
        <v>0.63160879629629629</v>
      </c>
      <c r="AQ125" s="4">
        <v>47.162196000000002</v>
      </c>
      <c r="AR125" s="4">
        <v>-88.491766999999996</v>
      </c>
      <c r="AS125" s="4">
        <v>315.2</v>
      </c>
      <c r="AT125" s="4">
        <v>42.6</v>
      </c>
      <c r="AU125" s="4">
        <v>12</v>
      </c>
      <c r="AV125" s="4">
        <v>12</v>
      </c>
      <c r="AW125" s="4" t="s">
        <v>404</v>
      </c>
      <c r="AX125" s="4">
        <v>1.397403</v>
      </c>
      <c r="AY125" s="4">
        <v>1.0103899999999999</v>
      </c>
      <c r="AZ125" s="4">
        <v>2.6</v>
      </c>
      <c r="BA125" s="4">
        <v>11.154</v>
      </c>
      <c r="BB125" s="4">
        <v>12.19</v>
      </c>
      <c r="BC125" s="4">
        <v>1.0900000000000001</v>
      </c>
      <c r="BD125" s="4">
        <v>16.248999999999999</v>
      </c>
      <c r="BE125" s="4">
        <v>2414.5369999999998</v>
      </c>
      <c r="BF125" s="4">
        <v>2.4060000000000001</v>
      </c>
      <c r="BG125" s="4">
        <v>6.4160000000000004</v>
      </c>
      <c r="BH125" s="4">
        <v>2.5999999999999999E-2</v>
      </c>
      <c r="BI125" s="4">
        <v>6.4409999999999998</v>
      </c>
      <c r="BJ125" s="4">
        <v>4.976</v>
      </c>
      <c r="BK125" s="4">
        <v>0.02</v>
      </c>
      <c r="BL125" s="4">
        <v>4.9950000000000001</v>
      </c>
      <c r="BM125" s="4">
        <v>0.42520000000000002</v>
      </c>
      <c r="BQ125" s="4">
        <v>139.39400000000001</v>
      </c>
      <c r="BR125" s="4">
        <v>0.56611400000000001</v>
      </c>
      <c r="BS125" s="4">
        <v>-5</v>
      </c>
      <c r="BT125" s="4">
        <v>0.19948399999999999</v>
      </c>
      <c r="BU125" s="4">
        <v>13.834410999999999</v>
      </c>
      <c r="BV125" s="4">
        <v>4.0295769999999997</v>
      </c>
      <c r="BW125" s="4">
        <f t="shared" si="14"/>
        <v>3.6550513861999998</v>
      </c>
      <c r="BY125" s="4">
        <f t="shared" si="15"/>
        <v>25780.973524203262</v>
      </c>
      <c r="BZ125" s="4">
        <f t="shared" si="16"/>
        <v>25.689820573978803</v>
      </c>
      <c r="CA125" s="4">
        <f t="shared" si="17"/>
        <v>53.130734487164801</v>
      </c>
      <c r="CB125" s="4">
        <f t="shared" si="18"/>
        <v>4.5400298038469602</v>
      </c>
    </row>
    <row r="126" spans="1:80" x14ac:dyDescent="0.25">
      <c r="A126" s="2">
        <v>42803</v>
      </c>
      <c r="B126" s="3">
        <v>0.42291462962962961</v>
      </c>
      <c r="C126" s="4">
        <v>14.09</v>
      </c>
      <c r="D126" s="4">
        <v>0.31530000000000002</v>
      </c>
      <c r="E126" s="4">
        <v>3152.6605500000001</v>
      </c>
      <c r="F126" s="4">
        <v>379.3</v>
      </c>
      <c r="G126" s="4">
        <v>-15.3</v>
      </c>
      <c r="H126" s="4">
        <v>44.9</v>
      </c>
      <c r="J126" s="4">
        <v>0.94</v>
      </c>
      <c r="K126" s="4">
        <v>0.85509999999999997</v>
      </c>
      <c r="L126" s="4">
        <v>12.0474</v>
      </c>
      <c r="M126" s="4">
        <v>0.26960000000000001</v>
      </c>
      <c r="N126" s="4">
        <v>324.31380000000001</v>
      </c>
      <c r="O126" s="4">
        <v>0</v>
      </c>
      <c r="P126" s="4">
        <v>324.3</v>
      </c>
      <c r="Q126" s="4">
        <v>252.01650000000001</v>
      </c>
      <c r="R126" s="4">
        <v>0</v>
      </c>
      <c r="S126" s="4">
        <v>252</v>
      </c>
      <c r="T126" s="4">
        <v>44.882100000000001</v>
      </c>
      <c r="W126" s="4">
        <v>0</v>
      </c>
      <c r="X126" s="4">
        <v>0.80089999999999995</v>
      </c>
      <c r="Y126" s="4">
        <v>11.8</v>
      </c>
      <c r="Z126" s="4">
        <v>845</v>
      </c>
      <c r="AA126" s="4">
        <v>857</v>
      </c>
      <c r="AB126" s="4">
        <v>842</v>
      </c>
      <c r="AC126" s="4">
        <v>76</v>
      </c>
      <c r="AD126" s="4">
        <v>13.96</v>
      </c>
      <c r="AE126" s="4">
        <v>0.32</v>
      </c>
      <c r="AF126" s="4">
        <v>982</v>
      </c>
      <c r="AG126" s="4">
        <v>-5.2</v>
      </c>
      <c r="AH126" s="4">
        <v>11</v>
      </c>
      <c r="AI126" s="4">
        <v>13</v>
      </c>
      <c r="AJ126" s="4">
        <v>121</v>
      </c>
      <c r="AK126" s="4">
        <v>120</v>
      </c>
      <c r="AL126" s="4">
        <v>4.7</v>
      </c>
      <c r="AM126" s="4">
        <v>142</v>
      </c>
      <c r="AN126" s="4" t="s">
        <v>155</v>
      </c>
      <c r="AO126" s="4">
        <v>2</v>
      </c>
      <c r="AP126" s="5">
        <v>0.63162037037037033</v>
      </c>
      <c r="AQ126" s="4">
        <v>47.162027000000002</v>
      </c>
      <c r="AR126" s="4">
        <v>-88.491688999999994</v>
      </c>
      <c r="AS126" s="4">
        <v>315</v>
      </c>
      <c r="AT126" s="4">
        <v>44.1</v>
      </c>
      <c r="AU126" s="4">
        <v>12</v>
      </c>
      <c r="AV126" s="4">
        <v>11</v>
      </c>
      <c r="AW126" s="4" t="s">
        <v>405</v>
      </c>
      <c r="AX126" s="4">
        <v>1.4</v>
      </c>
      <c r="AY126" s="4">
        <v>1.1946049999999999</v>
      </c>
      <c r="AZ126" s="4">
        <v>2.6973029999999998</v>
      </c>
      <c r="BA126" s="4">
        <v>11.154</v>
      </c>
      <c r="BB126" s="4">
        <v>11.73</v>
      </c>
      <c r="BC126" s="4">
        <v>1.05</v>
      </c>
      <c r="BD126" s="4">
        <v>16.952000000000002</v>
      </c>
      <c r="BE126" s="4">
        <v>2365.2759999999998</v>
      </c>
      <c r="BF126" s="4">
        <v>33.685000000000002</v>
      </c>
      <c r="BG126" s="4">
        <v>6.6680000000000001</v>
      </c>
      <c r="BH126" s="4">
        <v>0</v>
      </c>
      <c r="BI126" s="4">
        <v>6.6680000000000001</v>
      </c>
      <c r="BJ126" s="4">
        <v>5.181</v>
      </c>
      <c r="BK126" s="4">
        <v>0</v>
      </c>
      <c r="BL126" s="4">
        <v>5.181</v>
      </c>
      <c r="BM126" s="4">
        <v>0.3654</v>
      </c>
      <c r="BQ126" s="4">
        <v>114.32899999999999</v>
      </c>
      <c r="BR126" s="4">
        <v>0.52258400000000005</v>
      </c>
      <c r="BS126" s="4">
        <v>-5</v>
      </c>
      <c r="BT126" s="4">
        <v>0.19975799999999999</v>
      </c>
      <c r="BU126" s="4">
        <v>12.770647</v>
      </c>
      <c r="BV126" s="4">
        <v>4.0351119999999998</v>
      </c>
      <c r="BW126" s="4">
        <f t="shared" si="14"/>
        <v>3.3740049374000001</v>
      </c>
      <c r="BY126" s="4">
        <f t="shared" si="15"/>
        <v>23313.071725986872</v>
      </c>
      <c r="BZ126" s="4">
        <f t="shared" si="16"/>
        <v>332.01234066970102</v>
      </c>
      <c r="CA126" s="4">
        <f t="shared" si="17"/>
        <v>51.065932522182607</v>
      </c>
      <c r="CB126" s="4">
        <f t="shared" si="18"/>
        <v>3.60152320857084</v>
      </c>
    </row>
    <row r="127" spans="1:80" x14ac:dyDescent="0.25">
      <c r="A127" s="2">
        <v>42803</v>
      </c>
      <c r="B127" s="3">
        <v>0.42292620370370365</v>
      </c>
      <c r="C127" s="4">
        <v>13.744999999999999</v>
      </c>
      <c r="D127" s="4">
        <v>0.2</v>
      </c>
      <c r="E127" s="4">
        <v>2000.3914890000001</v>
      </c>
      <c r="F127" s="4">
        <v>397</v>
      </c>
      <c r="G127" s="4">
        <v>-18.600000000000001</v>
      </c>
      <c r="H127" s="4">
        <v>44</v>
      </c>
      <c r="J127" s="4">
        <v>0.8</v>
      </c>
      <c r="K127" s="4">
        <v>0.85929999999999995</v>
      </c>
      <c r="L127" s="4">
        <v>11.8116</v>
      </c>
      <c r="M127" s="4">
        <v>0.1719</v>
      </c>
      <c r="N127" s="4">
        <v>341.15899999999999</v>
      </c>
      <c r="O127" s="4">
        <v>0</v>
      </c>
      <c r="P127" s="4">
        <v>341.2</v>
      </c>
      <c r="Q127" s="4">
        <v>265.35860000000002</v>
      </c>
      <c r="R127" s="4">
        <v>0</v>
      </c>
      <c r="S127" s="4">
        <v>265.39999999999998</v>
      </c>
      <c r="T127" s="4">
        <v>43.977699999999999</v>
      </c>
      <c r="W127" s="4">
        <v>0</v>
      </c>
      <c r="X127" s="4">
        <v>0.6875</v>
      </c>
      <c r="Y127" s="4">
        <v>12</v>
      </c>
      <c r="Z127" s="4">
        <v>847</v>
      </c>
      <c r="AA127" s="4">
        <v>859</v>
      </c>
      <c r="AB127" s="4">
        <v>844</v>
      </c>
      <c r="AC127" s="4">
        <v>76</v>
      </c>
      <c r="AD127" s="4">
        <v>14.22</v>
      </c>
      <c r="AE127" s="4">
        <v>0.33</v>
      </c>
      <c r="AF127" s="4">
        <v>982</v>
      </c>
      <c r="AG127" s="4">
        <v>-5</v>
      </c>
      <c r="AH127" s="4">
        <v>11</v>
      </c>
      <c r="AI127" s="4">
        <v>13</v>
      </c>
      <c r="AJ127" s="4">
        <v>121</v>
      </c>
      <c r="AK127" s="4">
        <v>120.8</v>
      </c>
      <c r="AL127" s="4">
        <v>4.8</v>
      </c>
      <c r="AM127" s="4">
        <v>142</v>
      </c>
      <c r="AN127" s="4" t="s">
        <v>155</v>
      </c>
      <c r="AO127" s="4">
        <v>2</v>
      </c>
      <c r="AP127" s="5">
        <v>0.63163194444444448</v>
      </c>
      <c r="AQ127" s="4">
        <v>47.161853000000001</v>
      </c>
      <c r="AR127" s="4">
        <v>-88.491600000000005</v>
      </c>
      <c r="AS127" s="4">
        <v>314.89999999999998</v>
      </c>
      <c r="AT127" s="4">
        <v>45.3</v>
      </c>
      <c r="AU127" s="4">
        <v>12</v>
      </c>
      <c r="AV127" s="4">
        <v>11</v>
      </c>
      <c r="AW127" s="4" t="s">
        <v>405</v>
      </c>
      <c r="AX127" s="4">
        <v>1.2055940000000001</v>
      </c>
      <c r="AY127" s="4">
        <v>1.2972030000000001</v>
      </c>
      <c r="AZ127" s="4">
        <v>2.6027969999999998</v>
      </c>
      <c r="BA127" s="4">
        <v>11.154</v>
      </c>
      <c r="BB127" s="4">
        <v>12.11</v>
      </c>
      <c r="BC127" s="4">
        <v>1.0900000000000001</v>
      </c>
      <c r="BD127" s="4">
        <v>16.367999999999999</v>
      </c>
      <c r="BE127" s="4">
        <v>2383.7240000000002</v>
      </c>
      <c r="BF127" s="4">
        <v>22.08</v>
      </c>
      <c r="BG127" s="4">
        <v>7.21</v>
      </c>
      <c r="BH127" s="4">
        <v>0</v>
      </c>
      <c r="BI127" s="4">
        <v>7.21</v>
      </c>
      <c r="BJ127" s="4">
        <v>5.6079999999999997</v>
      </c>
      <c r="BK127" s="4">
        <v>0</v>
      </c>
      <c r="BL127" s="4">
        <v>5.6079999999999997</v>
      </c>
      <c r="BM127" s="4">
        <v>0.36799999999999999</v>
      </c>
      <c r="BQ127" s="4">
        <v>100.88</v>
      </c>
      <c r="BR127" s="4">
        <v>0.38189800000000002</v>
      </c>
      <c r="BS127" s="4">
        <v>-5</v>
      </c>
      <c r="BT127" s="4">
        <v>0.20227400000000001</v>
      </c>
      <c r="BU127" s="4">
        <v>9.3326329999999995</v>
      </c>
      <c r="BV127" s="4">
        <v>4.0859350000000001</v>
      </c>
      <c r="BW127" s="4">
        <f t="shared" si="14"/>
        <v>2.4656816386</v>
      </c>
      <c r="BY127" s="4">
        <f t="shared" si="15"/>
        <v>17169.787932552365</v>
      </c>
      <c r="BZ127" s="4">
        <f t="shared" si="16"/>
        <v>159.04060937875198</v>
      </c>
      <c r="CA127" s="4">
        <f t="shared" si="17"/>
        <v>40.3940098458352</v>
      </c>
      <c r="CB127" s="4">
        <f t="shared" si="18"/>
        <v>2.6506768229792002</v>
      </c>
    </row>
    <row r="128" spans="1:80" x14ac:dyDescent="0.25">
      <c r="A128" s="2">
        <v>42803</v>
      </c>
      <c r="B128" s="3">
        <v>0.4229377777777778</v>
      </c>
      <c r="C128" s="4">
        <v>12.154</v>
      </c>
      <c r="D128" s="4">
        <v>6.9699999999999998E-2</v>
      </c>
      <c r="E128" s="4">
        <v>697.18543</v>
      </c>
      <c r="F128" s="4">
        <v>441</v>
      </c>
      <c r="G128" s="4">
        <v>-18.600000000000001</v>
      </c>
      <c r="H128" s="4">
        <v>42.7</v>
      </c>
      <c r="J128" s="4">
        <v>0.7</v>
      </c>
      <c r="K128" s="4">
        <v>0.87529999999999997</v>
      </c>
      <c r="L128" s="4">
        <v>10.638500000000001</v>
      </c>
      <c r="M128" s="4">
        <v>6.0999999999999999E-2</v>
      </c>
      <c r="N128" s="4">
        <v>386.036</v>
      </c>
      <c r="O128" s="4">
        <v>0</v>
      </c>
      <c r="P128" s="4">
        <v>386</v>
      </c>
      <c r="Q128" s="4">
        <v>300.26459999999997</v>
      </c>
      <c r="R128" s="4">
        <v>0</v>
      </c>
      <c r="S128" s="4">
        <v>300.3</v>
      </c>
      <c r="T128" s="4">
        <v>42.706099999999999</v>
      </c>
      <c r="W128" s="4">
        <v>0</v>
      </c>
      <c r="X128" s="4">
        <v>0.61270000000000002</v>
      </c>
      <c r="Y128" s="4">
        <v>12.2</v>
      </c>
      <c r="Z128" s="4">
        <v>848</v>
      </c>
      <c r="AA128" s="4">
        <v>858</v>
      </c>
      <c r="AB128" s="4">
        <v>846</v>
      </c>
      <c r="AC128" s="4">
        <v>76</v>
      </c>
      <c r="AD128" s="4">
        <v>14.22</v>
      </c>
      <c r="AE128" s="4">
        <v>0.33</v>
      </c>
      <c r="AF128" s="4">
        <v>982</v>
      </c>
      <c r="AG128" s="4">
        <v>-5</v>
      </c>
      <c r="AH128" s="4">
        <v>11.757999999999999</v>
      </c>
      <c r="AI128" s="4">
        <v>13</v>
      </c>
      <c r="AJ128" s="4">
        <v>121</v>
      </c>
      <c r="AK128" s="4">
        <v>121</v>
      </c>
      <c r="AL128" s="4">
        <v>4.9000000000000004</v>
      </c>
      <c r="AM128" s="4">
        <v>142</v>
      </c>
      <c r="AN128" s="4" t="s">
        <v>155</v>
      </c>
      <c r="AO128" s="4">
        <v>2</v>
      </c>
      <c r="AP128" s="5">
        <v>0.63164351851851852</v>
      </c>
      <c r="AQ128" s="4">
        <v>47.161676999999997</v>
      </c>
      <c r="AR128" s="4">
        <v>-88.491495</v>
      </c>
      <c r="AS128" s="4">
        <v>314.60000000000002</v>
      </c>
      <c r="AT128" s="4">
        <v>46.3</v>
      </c>
      <c r="AU128" s="4">
        <v>12</v>
      </c>
      <c r="AV128" s="4">
        <v>10</v>
      </c>
      <c r="AW128" s="4" t="s">
        <v>417</v>
      </c>
      <c r="AX128" s="4">
        <v>1.2</v>
      </c>
      <c r="AY128" s="4">
        <v>1.397103</v>
      </c>
      <c r="AZ128" s="4">
        <v>2.6</v>
      </c>
      <c r="BA128" s="4">
        <v>11.154</v>
      </c>
      <c r="BB128" s="4">
        <v>13.72</v>
      </c>
      <c r="BC128" s="4">
        <v>1.23</v>
      </c>
      <c r="BD128" s="4">
        <v>14.247</v>
      </c>
      <c r="BE128" s="4">
        <v>2405.5120000000002</v>
      </c>
      <c r="BF128" s="4">
        <v>8.782</v>
      </c>
      <c r="BG128" s="4">
        <v>9.141</v>
      </c>
      <c r="BH128" s="4">
        <v>0</v>
      </c>
      <c r="BI128" s="4">
        <v>9.141</v>
      </c>
      <c r="BJ128" s="4">
        <v>7.11</v>
      </c>
      <c r="BK128" s="4">
        <v>0</v>
      </c>
      <c r="BL128" s="4">
        <v>7.11</v>
      </c>
      <c r="BM128" s="4">
        <v>0.40039999999999998</v>
      </c>
      <c r="BQ128" s="4">
        <v>100.735</v>
      </c>
      <c r="BR128" s="4">
        <v>0.29248800000000003</v>
      </c>
      <c r="BS128" s="4">
        <v>-5</v>
      </c>
      <c r="BT128" s="4">
        <v>0.20679</v>
      </c>
      <c r="BU128" s="4">
        <v>7.1476759999999997</v>
      </c>
      <c r="BV128" s="4">
        <v>4.1771580000000004</v>
      </c>
      <c r="BW128" s="4">
        <f t="shared" si="14"/>
        <v>1.8884159991999998</v>
      </c>
      <c r="BY128" s="4">
        <f t="shared" si="15"/>
        <v>13270.190577088442</v>
      </c>
      <c r="BZ128" s="4">
        <f t="shared" si="16"/>
        <v>48.446573389777598</v>
      </c>
      <c r="CA128" s="4">
        <f t="shared" si="17"/>
        <v>39.222857754648004</v>
      </c>
      <c r="CB128" s="4">
        <f t="shared" si="18"/>
        <v>2.2088371652547201</v>
      </c>
    </row>
    <row r="129" spans="1:80" x14ac:dyDescent="0.25">
      <c r="A129" s="2">
        <v>42803</v>
      </c>
      <c r="B129" s="3">
        <v>0.42294935185185184</v>
      </c>
      <c r="C129" s="4">
        <v>9.3439999999999994</v>
      </c>
      <c r="D129" s="4">
        <v>1.52E-2</v>
      </c>
      <c r="E129" s="4">
        <v>151.50123099999999</v>
      </c>
      <c r="F129" s="4">
        <v>435.9</v>
      </c>
      <c r="G129" s="4">
        <v>-18.8</v>
      </c>
      <c r="H129" s="4">
        <v>33.9</v>
      </c>
      <c r="J129" s="4">
        <v>0.7</v>
      </c>
      <c r="K129" s="4">
        <v>0.90269999999999995</v>
      </c>
      <c r="L129" s="4">
        <v>8.4354999999999993</v>
      </c>
      <c r="M129" s="4">
        <v>1.37E-2</v>
      </c>
      <c r="N129" s="4">
        <v>393.48820000000001</v>
      </c>
      <c r="O129" s="4">
        <v>0</v>
      </c>
      <c r="P129" s="4">
        <v>393.5</v>
      </c>
      <c r="Q129" s="4">
        <v>306.06099999999998</v>
      </c>
      <c r="R129" s="4">
        <v>0</v>
      </c>
      <c r="S129" s="4">
        <v>306.10000000000002</v>
      </c>
      <c r="T129" s="4">
        <v>33.871499999999997</v>
      </c>
      <c r="W129" s="4">
        <v>0</v>
      </c>
      <c r="X129" s="4">
        <v>0.63190000000000002</v>
      </c>
      <c r="Y129" s="4">
        <v>12.2</v>
      </c>
      <c r="Z129" s="4">
        <v>849</v>
      </c>
      <c r="AA129" s="4">
        <v>860</v>
      </c>
      <c r="AB129" s="4">
        <v>848</v>
      </c>
      <c r="AC129" s="4">
        <v>76</v>
      </c>
      <c r="AD129" s="4">
        <v>14.22</v>
      </c>
      <c r="AE129" s="4">
        <v>0.33</v>
      </c>
      <c r="AF129" s="4">
        <v>982</v>
      </c>
      <c r="AG129" s="4">
        <v>-5</v>
      </c>
      <c r="AH129" s="4">
        <v>12</v>
      </c>
      <c r="AI129" s="4">
        <v>13</v>
      </c>
      <c r="AJ129" s="4">
        <v>121</v>
      </c>
      <c r="AK129" s="4">
        <v>121</v>
      </c>
      <c r="AL129" s="4">
        <v>4.8</v>
      </c>
      <c r="AM129" s="4">
        <v>142</v>
      </c>
      <c r="AN129" s="4" t="s">
        <v>155</v>
      </c>
      <c r="AO129" s="4">
        <v>2</v>
      </c>
      <c r="AP129" s="5">
        <v>0.63165509259259256</v>
      </c>
      <c r="AQ129" s="4">
        <v>47.161512000000002</v>
      </c>
      <c r="AR129" s="4">
        <v>-88.491359000000003</v>
      </c>
      <c r="AS129" s="4">
        <v>314.5</v>
      </c>
      <c r="AT129" s="4">
        <v>46.1</v>
      </c>
      <c r="AU129" s="4">
        <v>12</v>
      </c>
      <c r="AV129" s="4">
        <v>9</v>
      </c>
      <c r="AW129" s="4" t="s">
        <v>423</v>
      </c>
      <c r="AX129" s="4">
        <v>0.90899099999999999</v>
      </c>
      <c r="AY129" s="4">
        <v>1.4</v>
      </c>
      <c r="AZ129" s="4">
        <v>2.0179819999999999</v>
      </c>
      <c r="BA129" s="4">
        <v>11.154</v>
      </c>
      <c r="BB129" s="4">
        <v>17.7</v>
      </c>
      <c r="BC129" s="4">
        <v>1.59</v>
      </c>
      <c r="BD129" s="4">
        <v>10.773</v>
      </c>
      <c r="BE129" s="4">
        <v>2417.8000000000002</v>
      </c>
      <c r="BF129" s="4">
        <v>2.4950000000000001</v>
      </c>
      <c r="BG129" s="4">
        <v>11.811</v>
      </c>
      <c r="BH129" s="4">
        <v>0</v>
      </c>
      <c r="BI129" s="4">
        <v>11.811</v>
      </c>
      <c r="BJ129" s="4">
        <v>9.1869999999999994</v>
      </c>
      <c r="BK129" s="4">
        <v>0</v>
      </c>
      <c r="BL129" s="4">
        <v>9.1869999999999994</v>
      </c>
      <c r="BM129" s="4">
        <v>0.40260000000000001</v>
      </c>
      <c r="BQ129" s="4">
        <v>131.696</v>
      </c>
      <c r="BR129" s="4">
        <v>0.16405800000000001</v>
      </c>
      <c r="BS129" s="4">
        <v>-5</v>
      </c>
      <c r="BT129" s="4">
        <v>0.20724200000000001</v>
      </c>
      <c r="BU129" s="4">
        <v>4.0091669999999997</v>
      </c>
      <c r="BV129" s="4">
        <v>4.1862880000000002</v>
      </c>
      <c r="BW129" s="4">
        <f t="shared" si="14"/>
        <v>1.0592219213999998</v>
      </c>
      <c r="BY129" s="4">
        <f t="shared" si="15"/>
        <v>7481.3383140526803</v>
      </c>
      <c r="BZ129" s="4">
        <f t="shared" si="16"/>
        <v>7.7202163510469992</v>
      </c>
      <c r="CA129" s="4">
        <f t="shared" si="17"/>
        <v>28.427105257342198</v>
      </c>
      <c r="CB129" s="4">
        <f t="shared" si="18"/>
        <v>1.24575515147556</v>
      </c>
    </row>
    <row r="130" spans="1:80" x14ac:dyDescent="0.25">
      <c r="A130" s="2">
        <v>42803</v>
      </c>
      <c r="B130" s="3">
        <v>0.42296092592592593</v>
      </c>
      <c r="C130" s="4">
        <v>10.077999999999999</v>
      </c>
      <c r="D130" s="4">
        <v>1.0999999999999999E-2</v>
      </c>
      <c r="E130" s="4">
        <v>110.076989</v>
      </c>
      <c r="F130" s="4">
        <v>406.4</v>
      </c>
      <c r="G130" s="4">
        <v>-18.8</v>
      </c>
      <c r="H130" s="4">
        <v>32.1</v>
      </c>
      <c r="J130" s="4">
        <v>0.7</v>
      </c>
      <c r="K130" s="4">
        <v>0.89559999999999995</v>
      </c>
      <c r="L130" s="4">
        <v>9.0265000000000004</v>
      </c>
      <c r="M130" s="4">
        <v>9.9000000000000008E-3</v>
      </c>
      <c r="N130" s="4">
        <v>363.9905</v>
      </c>
      <c r="O130" s="4">
        <v>0</v>
      </c>
      <c r="P130" s="4">
        <v>364</v>
      </c>
      <c r="Q130" s="4">
        <v>283.1173</v>
      </c>
      <c r="R130" s="4">
        <v>0</v>
      </c>
      <c r="S130" s="4">
        <v>283.10000000000002</v>
      </c>
      <c r="T130" s="4">
        <v>32.122399999999999</v>
      </c>
      <c r="W130" s="4">
        <v>0</v>
      </c>
      <c r="X130" s="4">
        <v>0.627</v>
      </c>
      <c r="Y130" s="4">
        <v>12.2</v>
      </c>
      <c r="Z130" s="4">
        <v>849</v>
      </c>
      <c r="AA130" s="4">
        <v>862</v>
      </c>
      <c r="AB130" s="4">
        <v>849</v>
      </c>
      <c r="AC130" s="4">
        <v>76</v>
      </c>
      <c r="AD130" s="4">
        <v>14.22</v>
      </c>
      <c r="AE130" s="4">
        <v>0.33</v>
      </c>
      <c r="AF130" s="4">
        <v>982</v>
      </c>
      <c r="AG130" s="4">
        <v>-5</v>
      </c>
      <c r="AH130" s="4">
        <v>12</v>
      </c>
      <c r="AI130" s="4">
        <v>13</v>
      </c>
      <c r="AJ130" s="4">
        <v>121</v>
      </c>
      <c r="AK130" s="4">
        <v>121.8</v>
      </c>
      <c r="AL130" s="4">
        <v>4.9000000000000004</v>
      </c>
      <c r="AM130" s="4">
        <v>142</v>
      </c>
      <c r="AN130" s="4" t="s">
        <v>155</v>
      </c>
      <c r="AO130" s="4">
        <v>2</v>
      </c>
      <c r="AP130" s="5">
        <v>0.63166666666666671</v>
      </c>
      <c r="AQ130" s="4">
        <v>47.161365000000004</v>
      </c>
      <c r="AR130" s="4">
        <v>-88.491197</v>
      </c>
      <c r="AS130" s="4">
        <v>314.39999999999998</v>
      </c>
      <c r="AT130" s="4">
        <v>45.1</v>
      </c>
      <c r="AU130" s="4">
        <v>12</v>
      </c>
      <c r="AV130" s="4">
        <v>11</v>
      </c>
      <c r="AW130" s="4" t="s">
        <v>418</v>
      </c>
      <c r="AX130" s="4">
        <v>0.80309699999999995</v>
      </c>
      <c r="AY130" s="4">
        <v>1.3030969999999999</v>
      </c>
      <c r="AZ130" s="4">
        <v>1.515485</v>
      </c>
      <c r="BA130" s="4">
        <v>11.154</v>
      </c>
      <c r="BB130" s="4">
        <v>16.48</v>
      </c>
      <c r="BC130" s="4">
        <v>1.48</v>
      </c>
      <c r="BD130" s="4">
        <v>11.651</v>
      </c>
      <c r="BE130" s="4">
        <v>2418.444</v>
      </c>
      <c r="BF130" s="4">
        <v>1.681</v>
      </c>
      <c r="BG130" s="4">
        <v>10.212999999999999</v>
      </c>
      <c r="BH130" s="4">
        <v>0</v>
      </c>
      <c r="BI130" s="4">
        <v>10.212999999999999</v>
      </c>
      <c r="BJ130" s="4">
        <v>7.944</v>
      </c>
      <c r="BK130" s="4">
        <v>0</v>
      </c>
      <c r="BL130" s="4">
        <v>7.944</v>
      </c>
      <c r="BM130" s="4">
        <v>0.3569</v>
      </c>
      <c r="BQ130" s="4">
        <v>122.13800000000001</v>
      </c>
      <c r="BR130" s="4">
        <v>0.14543400000000001</v>
      </c>
      <c r="BS130" s="4">
        <v>-5</v>
      </c>
      <c r="BT130" s="4">
        <v>0.20699999999999999</v>
      </c>
      <c r="BU130" s="4">
        <v>3.5540430000000001</v>
      </c>
      <c r="BV130" s="4">
        <v>4.1814</v>
      </c>
      <c r="BW130" s="4">
        <f t="shared" si="14"/>
        <v>0.93897816059999994</v>
      </c>
      <c r="BY130" s="4">
        <f t="shared" si="15"/>
        <v>6633.8170133452059</v>
      </c>
      <c r="BZ130" s="4">
        <f t="shared" si="16"/>
        <v>4.6110004612194002</v>
      </c>
      <c r="CA130" s="4">
        <f t="shared" si="17"/>
        <v>21.790474517505601</v>
      </c>
      <c r="CB130" s="4">
        <f t="shared" si="18"/>
        <v>0.97898040726306002</v>
      </c>
    </row>
    <row r="131" spans="1:80" x14ac:dyDescent="0.25">
      <c r="A131" s="2">
        <v>42803</v>
      </c>
      <c r="B131" s="3">
        <v>0.42297249999999997</v>
      </c>
      <c r="C131" s="4">
        <v>10.353</v>
      </c>
      <c r="D131" s="4">
        <v>6.8999999999999999E-3</v>
      </c>
      <c r="E131" s="4">
        <v>69.488636</v>
      </c>
      <c r="F131" s="4">
        <v>339.6</v>
      </c>
      <c r="G131" s="4">
        <v>-20</v>
      </c>
      <c r="H131" s="4">
        <v>32.5</v>
      </c>
      <c r="J131" s="4">
        <v>0.91</v>
      </c>
      <c r="K131" s="4">
        <v>0.8931</v>
      </c>
      <c r="L131" s="4">
        <v>9.2460000000000004</v>
      </c>
      <c r="M131" s="4">
        <v>6.1999999999999998E-3</v>
      </c>
      <c r="N131" s="4">
        <v>303.25889999999998</v>
      </c>
      <c r="O131" s="4">
        <v>0</v>
      </c>
      <c r="P131" s="4">
        <v>303.3</v>
      </c>
      <c r="Q131" s="4">
        <v>235.8794</v>
      </c>
      <c r="R131" s="4">
        <v>0</v>
      </c>
      <c r="S131" s="4">
        <v>235.9</v>
      </c>
      <c r="T131" s="4">
        <v>32.500500000000002</v>
      </c>
      <c r="W131" s="4">
        <v>0</v>
      </c>
      <c r="X131" s="4">
        <v>0.81689999999999996</v>
      </c>
      <c r="Y131" s="4">
        <v>12.3</v>
      </c>
      <c r="Z131" s="4">
        <v>848</v>
      </c>
      <c r="AA131" s="4">
        <v>861</v>
      </c>
      <c r="AB131" s="4">
        <v>848</v>
      </c>
      <c r="AC131" s="4">
        <v>76</v>
      </c>
      <c r="AD131" s="4">
        <v>14.22</v>
      </c>
      <c r="AE131" s="4">
        <v>0.33</v>
      </c>
      <c r="AF131" s="4">
        <v>982</v>
      </c>
      <c r="AG131" s="4">
        <v>-5</v>
      </c>
      <c r="AH131" s="4">
        <v>12</v>
      </c>
      <c r="AI131" s="4">
        <v>13</v>
      </c>
      <c r="AJ131" s="4">
        <v>121</v>
      </c>
      <c r="AK131" s="4">
        <v>120.5</v>
      </c>
      <c r="AL131" s="4">
        <v>5.0999999999999996</v>
      </c>
      <c r="AM131" s="4">
        <v>142</v>
      </c>
      <c r="AN131" s="4" t="s">
        <v>155</v>
      </c>
      <c r="AO131" s="4">
        <v>2</v>
      </c>
      <c r="AP131" s="5">
        <v>0.63167824074074075</v>
      </c>
      <c r="AQ131" s="4">
        <v>47.161237</v>
      </c>
      <c r="AR131" s="4">
        <v>-88.491034999999997</v>
      </c>
      <c r="AS131" s="4">
        <v>314.5</v>
      </c>
      <c r="AT131" s="4">
        <v>41.5</v>
      </c>
      <c r="AU131" s="4">
        <v>12</v>
      </c>
      <c r="AV131" s="4">
        <v>12</v>
      </c>
      <c r="AW131" s="4" t="s">
        <v>404</v>
      </c>
      <c r="AX131" s="4">
        <v>0.8</v>
      </c>
      <c r="AY131" s="4">
        <v>1.493606</v>
      </c>
      <c r="AZ131" s="4">
        <v>1.6936059999999999</v>
      </c>
      <c r="BA131" s="4">
        <v>11.154</v>
      </c>
      <c r="BB131" s="4">
        <v>16.07</v>
      </c>
      <c r="BC131" s="4">
        <v>1.44</v>
      </c>
      <c r="BD131" s="4">
        <v>11.97</v>
      </c>
      <c r="BE131" s="4">
        <v>2419.2220000000002</v>
      </c>
      <c r="BF131" s="4">
        <v>1.0329999999999999</v>
      </c>
      <c r="BG131" s="4">
        <v>8.3089999999999993</v>
      </c>
      <c r="BH131" s="4">
        <v>0</v>
      </c>
      <c r="BI131" s="4">
        <v>8.3089999999999993</v>
      </c>
      <c r="BJ131" s="4">
        <v>6.4630000000000001</v>
      </c>
      <c r="BK131" s="4">
        <v>0</v>
      </c>
      <c r="BL131" s="4">
        <v>6.4630000000000001</v>
      </c>
      <c r="BM131" s="4">
        <v>0.35260000000000002</v>
      </c>
      <c r="BQ131" s="4">
        <v>155.40799999999999</v>
      </c>
      <c r="BR131" s="4">
        <v>0.13356599999999999</v>
      </c>
      <c r="BS131" s="4">
        <v>-5</v>
      </c>
      <c r="BT131" s="4">
        <v>0.20851600000000001</v>
      </c>
      <c r="BU131" s="4">
        <v>3.2640189999999998</v>
      </c>
      <c r="BV131" s="4">
        <v>4.2120230000000003</v>
      </c>
      <c r="BW131" s="4">
        <f t="shared" si="14"/>
        <v>0.86235381979999992</v>
      </c>
      <c r="BY131" s="4">
        <f t="shared" si="15"/>
        <v>6094.4311572096531</v>
      </c>
      <c r="BZ131" s="4">
        <f t="shared" si="16"/>
        <v>2.6023024697185999</v>
      </c>
      <c r="CA131" s="4">
        <f t="shared" si="17"/>
        <v>16.281394832324601</v>
      </c>
      <c r="CB131" s="4">
        <f t="shared" si="18"/>
        <v>0.88825929411692006</v>
      </c>
    </row>
    <row r="132" spans="1:80" x14ac:dyDescent="0.25">
      <c r="A132" s="2">
        <v>42803</v>
      </c>
      <c r="B132" s="3">
        <v>0.42298407407407407</v>
      </c>
      <c r="C132" s="4">
        <v>11.143000000000001</v>
      </c>
      <c r="D132" s="4">
        <v>6.1000000000000004E-3</v>
      </c>
      <c r="E132" s="4">
        <v>61.371752999999998</v>
      </c>
      <c r="F132" s="4">
        <v>272.89999999999998</v>
      </c>
      <c r="G132" s="4">
        <v>-20.100000000000001</v>
      </c>
      <c r="H132" s="4">
        <v>21.1</v>
      </c>
      <c r="J132" s="4">
        <v>1.42</v>
      </c>
      <c r="K132" s="4">
        <v>0.88560000000000005</v>
      </c>
      <c r="L132" s="4">
        <v>9.8673999999999999</v>
      </c>
      <c r="M132" s="4">
        <v>5.4000000000000003E-3</v>
      </c>
      <c r="N132" s="4">
        <v>241.6566</v>
      </c>
      <c r="O132" s="4">
        <v>0</v>
      </c>
      <c r="P132" s="4">
        <v>241.7</v>
      </c>
      <c r="Q132" s="4">
        <v>187.96420000000001</v>
      </c>
      <c r="R132" s="4">
        <v>0</v>
      </c>
      <c r="S132" s="4">
        <v>188</v>
      </c>
      <c r="T132" s="4">
        <v>21.105599999999999</v>
      </c>
      <c r="W132" s="4">
        <v>0</v>
      </c>
      <c r="X132" s="4">
        <v>1.2579</v>
      </c>
      <c r="Y132" s="4">
        <v>12.3</v>
      </c>
      <c r="Z132" s="4">
        <v>850</v>
      </c>
      <c r="AA132" s="4">
        <v>860</v>
      </c>
      <c r="AB132" s="4">
        <v>848</v>
      </c>
      <c r="AC132" s="4">
        <v>76</v>
      </c>
      <c r="AD132" s="4">
        <v>14.22</v>
      </c>
      <c r="AE132" s="4">
        <v>0.33</v>
      </c>
      <c r="AF132" s="4">
        <v>982</v>
      </c>
      <c r="AG132" s="4">
        <v>-5</v>
      </c>
      <c r="AH132" s="4">
        <v>11.242000000000001</v>
      </c>
      <c r="AI132" s="4">
        <v>13</v>
      </c>
      <c r="AJ132" s="4">
        <v>121</v>
      </c>
      <c r="AK132" s="4">
        <v>120</v>
      </c>
      <c r="AL132" s="4">
        <v>5</v>
      </c>
      <c r="AM132" s="4">
        <v>142</v>
      </c>
      <c r="AN132" s="4" t="s">
        <v>155</v>
      </c>
      <c r="AO132" s="4">
        <v>2</v>
      </c>
      <c r="AP132" s="5">
        <v>0.63168981481481479</v>
      </c>
      <c r="AQ132" s="4">
        <v>47.161116</v>
      </c>
      <c r="AR132" s="4">
        <v>-88.490891000000005</v>
      </c>
      <c r="AS132" s="4">
        <v>314.5</v>
      </c>
      <c r="AT132" s="4">
        <v>38.200000000000003</v>
      </c>
      <c r="AU132" s="4">
        <v>12</v>
      </c>
      <c r="AV132" s="4">
        <v>12</v>
      </c>
      <c r="AW132" s="4" t="s">
        <v>404</v>
      </c>
      <c r="AX132" s="4">
        <v>0.89777799999999996</v>
      </c>
      <c r="AY132" s="4">
        <v>1.5</v>
      </c>
      <c r="AZ132" s="4">
        <v>1.7</v>
      </c>
      <c r="BA132" s="4">
        <v>11.154</v>
      </c>
      <c r="BB132" s="4">
        <v>14.99</v>
      </c>
      <c r="BC132" s="4">
        <v>1.34</v>
      </c>
      <c r="BD132" s="4">
        <v>12.923999999999999</v>
      </c>
      <c r="BE132" s="4">
        <v>2419.1889999999999</v>
      </c>
      <c r="BF132" s="4">
        <v>0.84799999999999998</v>
      </c>
      <c r="BG132" s="4">
        <v>6.2039999999999997</v>
      </c>
      <c r="BH132" s="4">
        <v>0</v>
      </c>
      <c r="BI132" s="4">
        <v>6.2039999999999997</v>
      </c>
      <c r="BJ132" s="4">
        <v>4.8259999999999996</v>
      </c>
      <c r="BK132" s="4">
        <v>0</v>
      </c>
      <c r="BL132" s="4">
        <v>4.8259999999999996</v>
      </c>
      <c r="BM132" s="4">
        <v>0.21460000000000001</v>
      </c>
      <c r="BQ132" s="4">
        <v>224.239</v>
      </c>
      <c r="BR132" s="4">
        <v>0.11738800000000001</v>
      </c>
      <c r="BS132" s="4">
        <v>-5</v>
      </c>
      <c r="BT132" s="4">
        <v>0.20596800000000001</v>
      </c>
      <c r="BU132" s="4">
        <v>2.8686690000000001</v>
      </c>
      <c r="BV132" s="4">
        <v>4.1605540000000003</v>
      </c>
      <c r="BW132" s="4">
        <f t="shared" si="14"/>
        <v>0.75790234980000004</v>
      </c>
      <c r="BY132" s="4">
        <f t="shared" si="15"/>
        <v>5356.1781513505639</v>
      </c>
      <c r="BZ132" s="4">
        <f t="shared" si="16"/>
        <v>1.8775048466016002</v>
      </c>
      <c r="CA132" s="4">
        <f t="shared" si="17"/>
        <v>10.684950931249201</v>
      </c>
      <c r="CB132" s="4">
        <f t="shared" si="18"/>
        <v>0.47513271235932003</v>
      </c>
    </row>
    <row r="133" spans="1:80" x14ac:dyDescent="0.25">
      <c r="A133" s="2">
        <v>42803</v>
      </c>
      <c r="B133" s="3">
        <v>0.42299564814814811</v>
      </c>
      <c r="C133" s="4">
        <v>12.273</v>
      </c>
      <c r="D133" s="4">
        <v>5.3E-3</v>
      </c>
      <c r="E133" s="4">
        <v>53.069223999999998</v>
      </c>
      <c r="F133" s="4">
        <v>250.8</v>
      </c>
      <c r="G133" s="4">
        <v>-20.100000000000001</v>
      </c>
      <c r="H133" s="4">
        <v>23.9</v>
      </c>
      <c r="J133" s="4">
        <v>2.14</v>
      </c>
      <c r="K133" s="4">
        <v>0.87490000000000001</v>
      </c>
      <c r="L133" s="4">
        <v>10.7378</v>
      </c>
      <c r="M133" s="4">
        <v>4.5999999999999999E-3</v>
      </c>
      <c r="N133" s="4">
        <v>219.42580000000001</v>
      </c>
      <c r="O133" s="4">
        <v>0</v>
      </c>
      <c r="P133" s="4">
        <v>219.4</v>
      </c>
      <c r="Q133" s="4">
        <v>170.67269999999999</v>
      </c>
      <c r="R133" s="4">
        <v>0</v>
      </c>
      <c r="S133" s="4">
        <v>170.7</v>
      </c>
      <c r="T133" s="4">
        <v>23.896899999999999</v>
      </c>
      <c r="W133" s="4">
        <v>0</v>
      </c>
      <c r="X133" s="4">
        <v>1.8746</v>
      </c>
      <c r="Y133" s="4">
        <v>12.3</v>
      </c>
      <c r="Z133" s="4">
        <v>849</v>
      </c>
      <c r="AA133" s="4">
        <v>859</v>
      </c>
      <c r="AB133" s="4">
        <v>848</v>
      </c>
      <c r="AC133" s="4">
        <v>76</v>
      </c>
      <c r="AD133" s="4">
        <v>14.22</v>
      </c>
      <c r="AE133" s="4">
        <v>0.33</v>
      </c>
      <c r="AF133" s="4">
        <v>982</v>
      </c>
      <c r="AG133" s="4">
        <v>-5</v>
      </c>
      <c r="AH133" s="4">
        <v>11</v>
      </c>
      <c r="AI133" s="4">
        <v>13</v>
      </c>
      <c r="AJ133" s="4">
        <v>121</v>
      </c>
      <c r="AK133" s="4">
        <v>120.8</v>
      </c>
      <c r="AL133" s="4">
        <v>4.9000000000000004</v>
      </c>
      <c r="AM133" s="4">
        <v>142</v>
      </c>
      <c r="AN133" s="4" t="s">
        <v>155</v>
      </c>
      <c r="AO133" s="4">
        <v>2</v>
      </c>
      <c r="AP133" s="5">
        <v>0.63170138888888883</v>
      </c>
      <c r="AQ133" s="4">
        <v>47.160997999999999</v>
      </c>
      <c r="AR133" s="4">
        <v>-88.490802000000002</v>
      </c>
      <c r="AS133" s="4">
        <v>314.2</v>
      </c>
      <c r="AT133" s="4">
        <v>35.4</v>
      </c>
      <c r="AU133" s="4">
        <v>12</v>
      </c>
      <c r="AV133" s="4">
        <v>12</v>
      </c>
      <c r="AW133" s="4" t="s">
        <v>404</v>
      </c>
      <c r="AX133" s="4">
        <v>1.4862139999999999</v>
      </c>
      <c r="AY133" s="4">
        <v>1.0114890000000001</v>
      </c>
      <c r="AZ133" s="4">
        <v>2.2862140000000002</v>
      </c>
      <c r="BA133" s="4">
        <v>11.154</v>
      </c>
      <c r="BB133" s="4">
        <v>13.68</v>
      </c>
      <c r="BC133" s="4">
        <v>1.23</v>
      </c>
      <c r="BD133" s="4">
        <v>14.298</v>
      </c>
      <c r="BE133" s="4">
        <v>2418.66</v>
      </c>
      <c r="BF133" s="4">
        <v>0.66600000000000004</v>
      </c>
      <c r="BG133" s="4">
        <v>5.1760000000000002</v>
      </c>
      <c r="BH133" s="4">
        <v>0</v>
      </c>
      <c r="BI133" s="4">
        <v>5.1760000000000002</v>
      </c>
      <c r="BJ133" s="4">
        <v>4.0259999999999998</v>
      </c>
      <c r="BK133" s="4">
        <v>0</v>
      </c>
      <c r="BL133" s="4">
        <v>4.0259999999999998</v>
      </c>
      <c r="BM133" s="4">
        <v>0.22320000000000001</v>
      </c>
      <c r="BQ133" s="4">
        <v>307.02300000000002</v>
      </c>
      <c r="BR133" s="4">
        <v>0.156448</v>
      </c>
      <c r="BS133" s="4">
        <v>-5</v>
      </c>
      <c r="BT133" s="4">
        <v>0.20803199999999999</v>
      </c>
      <c r="BU133" s="4">
        <v>3.8231980000000001</v>
      </c>
      <c r="BV133" s="4">
        <v>4.2022459999999997</v>
      </c>
      <c r="BW133" s="4">
        <f t="shared" si="14"/>
        <v>1.0100889116</v>
      </c>
      <c r="BY133" s="4">
        <f t="shared" si="15"/>
        <v>7136.8470064380235</v>
      </c>
      <c r="BZ133" s="4">
        <f t="shared" si="16"/>
        <v>1.9651956481224004</v>
      </c>
      <c r="CA133" s="4">
        <f t="shared" si="17"/>
        <v>11.879696215226399</v>
      </c>
      <c r="CB133" s="4">
        <f t="shared" si="18"/>
        <v>0.65860610910048012</v>
      </c>
    </row>
    <row r="134" spans="1:80" x14ac:dyDescent="0.25">
      <c r="A134" s="2">
        <v>42803</v>
      </c>
      <c r="B134" s="3">
        <v>0.42300722222222226</v>
      </c>
      <c r="C134" s="4">
        <v>13.257</v>
      </c>
      <c r="D134" s="4">
        <v>3.3999999999999998E-3</v>
      </c>
      <c r="E134" s="4">
        <v>34.173622999999999</v>
      </c>
      <c r="F134" s="4">
        <v>201.5</v>
      </c>
      <c r="G134" s="4">
        <v>-20.100000000000001</v>
      </c>
      <c r="H134" s="4">
        <v>20.100000000000001</v>
      </c>
      <c r="J134" s="4">
        <v>2.83</v>
      </c>
      <c r="K134" s="4">
        <v>0.8659</v>
      </c>
      <c r="L134" s="4">
        <v>11.479799999999999</v>
      </c>
      <c r="M134" s="4">
        <v>3.0000000000000001E-3</v>
      </c>
      <c r="N134" s="4">
        <v>174.49940000000001</v>
      </c>
      <c r="O134" s="4">
        <v>0</v>
      </c>
      <c r="P134" s="4">
        <v>174.5</v>
      </c>
      <c r="Q134" s="4">
        <v>135.72829999999999</v>
      </c>
      <c r="R134" s="4">
        <v>0</v>
      </c>
      <c r="S134" s="4">
        <v>135.69999999999999</v>
      </c>
      <c r="T134" s="4">
        <v>20.121300000000002</v>
      </c>
      <c r="W134" s="4">
        <v>0</v>
      </c>
      <c r="X134" s="4">
        <v>2.4527999999999999</v>
      </c>
      <c r="Y134" s="4">
        <v>12.2</v>
      </c>
      <c r="Z134" s="4">
        <v>849</v>
      </c>
      <c r="AA134" s="4">
        <v>859</v>
      </c>
      <c r="AB134" s="4">
        <v>848</v>
      </c>
      <c r="AC134" s="4">
        <v>76</v>
      </c>
      <c r="AD134" s="4">
        <v>14.22</v>
      </c>
      <c r="AE134" s="4">
        <v>0.33</v>
      </c>
      <c r="AF134" s="4">
        <v>982</v>
      </c>
      <c r="AG134" s="4">
        <v>-5</v>
      </c>
      <c r="AH134" s="4">
        <v>11</v>
      </c>
      <c r="AI134" s="4">
        <v>13</v>
      </c>
      <c r="AJ134" s="4">
        <v>121</v>
      </c>
      <c r="AK134" s="4">
        <v>121</v>
      </c>
      <c r="AL134" s="4">
        <v>5.0999999999999996</v>
      </c>
      <c r="AM134" s="4">
        <v>142</v>
      </c>
      <c r="AN134" s="4" t="s">
        <v>155</v>
      </c>
      <c r="AO134" s="4">
        <v>2</v>
      </c>
      <c r="AP134" s="5">
        <v>0.63171296296296298</v>
      </c>
      <c r="AQ134" s="4">
        <v>47.160885</v>
      </c>
      <c r="AR134" s="4">
        <v>-88.490722000000005</v>
      </c>
      <c r="AS134" s="4">
        <v>314.10000000000002</v>
      </c>
      <c r="AT134" s="4">
        <v>31.4</v>
      </c>
      <c r="AU134" s="4">
        <v>12</v>
      </c>
      <c r="AV134" s="4">
        <v>12</v>
      </c>
      <c r="AW134" s="4" t="s">
        <v>404</v>
      </c>
      <c r="AX134" s="4">
        <v>0.81678300000000004</v>
      </c>
      <c r="AY134" s="4">
        <v>1.097602</v>
      </c>
      <c r="AZ134" s="4">
        <v>1.8119879999999999</v>
      </c>
      <c r="BA134" s="4">
        <v>11.154</v>
      </c>
      <c r="BB134" s="4">
        <v>12.72</v>
      </c>
      <c r="BC134" s="4">
        <v>1.1399999999999999</v>
      </c>
      <c r="BD134" s="4">
        <v>15.484999999999999</v>
      </c>
      <c r="BE134" s="4">
        <v>2418.6170000000002</v>
      </c>
      <c r="BF134" s="4">
        <v>0.39700000000000002</v>
      </c>
      <c r="BG134" s="4">
        <v>3.85</v>
      </c>
      <c r="BH134" s="4">
        <v>0</v>
      </c>
      <c r="BI134" s="4">
        <v>3.85</v>
      </c>
      <c r="BJ134" s="4">
        <v>2.9950000000000001</v>
      </c>
      <c r="BK134" s="4">
        <v>0</v>
      </c>
      <c r="BL134" s="4">
        <v>2.9950000000000001</v>
      </c>
      <c r="BM134" s="4">
        <v>0.17580000000000001</v>
      </c>
      <c r="BQ134" s="4">
        <v>375.738</v>
      </c>
      <c r="BR134" s="4">
        <v>0.16697100000000001</v>
      </c>
      <c r="BS134" s="4">
        <v>-5</v>
      </c>
      <c r="BT134" s="4">
        <v>0.207486</v>
      </c>
      <c r="BU134" s="4">
        <v>4.080355</v>
      </c>
      <c r="BV134" s="4">
        <v>4.1912070000000003</v>
      </c>
      <c r="BW134" s="4">
        <f t="shared" si="14"/>
        <v>1.0780297909999998</v>
      </c>
      <c r="BY134" s="4">
        <f t="shared" si="15"/>
        <v>7616.7521649012133</v>
      </c>
      <c r="BZ134" s="4">
        <f t="shared" si="16"/>
        <v>1.2502395416330001</v>
      </c>
      <c r="CA134" s="4">
        <f t="shared" si="17"/>
        <v>9.4319078770550018</v>
      </c>
      <c r="CB134" s="4">
        <f t="shared" si="18"/>
        <v>0.55363252246619998</v>
      </c>
    </row>
    <row r="135" spans="1:80" x14ac:dyDescent="0.25">
      <c r="A135" s="2">
        <v>42803</v>
      </c>
      <c r="B135" s="3">
        <v>0.4230187962962963</v>
      </c>
      <c r="C135" s="4">
        <v>13.803000000000001</v>
      </c>
      <c r="D135" s="4">
        <v>1.2999999999999999E-3</v>
      </c>
      <c r="E135" s="4">
        <v>12.778701999999999</v>
      </c>
      <c r="F135" s="4">
        <v>179.3</v>
      </c>
      <c r="G135" s="4">
        <v>-20.100000000000001</v>
      </c>
      <c r="H135" s="4">
        <v>22.2</v>
      </c>
      <c r="J135" s="4">
        <v>3.42</v>
      </c>
      <c r="K135" s="4">
        <v>0.86109999999999998</v>
      </c>
      <c r="L135" s="4">
        <v>11.8848</v>
      </c>
      <c r="M135" s="4">
        <v>1.1000000000000001E-3</v>
      </c>
      <c r="N135" s="4">
        <v>154.42570000000001</v>
      </c>
      <c r="O135" s="4">
        <v>0</v>
      </c>
      <c r="P135" s="4">
        <v>154.4</v>
      </c>
      <c r="Q135" s="4">
        <v>120.1146</v>
      </c>
      <c r="R135" s="4">
        <v>0</v>
      </c>
      <c r="S135" s="4">
        <v>120.1</v>
      </c>
      <c r="T135" s="4">
        <v>22.228300000000001</v>
      </c>
      <c r="W135" s="4">
        <v>0</v>
      </c>
      <c r="X135" s="4">
        <v>2.9420000000000002</v>
      </c>
      <c r="Y135" s="4">
        <v>12.2</v>
      </c>
      <c r="Z135" s="4">
        <v>848</v>
      </c>
      <c r="AA135" s="4">
        <v>859</v>
      </c>
      <c r="AB135" s="4">
        <v>846</v>
      </c>
      <c r="AC135" s="4">
        <v>76</v>
      </c>
      <c r="AD135" s="4">
        <v>14.22</v>
      </c>
      <c r="AE135" s="4">
        <v>0.33</v>
      </c>
      <c r="AF135" s="4">
        <v>982</v>
      </c>
      <c r="AG135" s="4">
        <v>-5</v>
      </c>
      <c r="AH135" s="4">
        <v>11</v>
      </c>
      <c r="AI135" s="4">
        <v>13</v>
      </c>
      <c r="AJ135" s="4">
        <v>121</v>
      </c>
      <c r="AK135" s="4">
        <v>121.8</v>
      </c>
      <c r="AL135" s="4">
        <v>5.3</v>
      </c>
      <c r="AM135" s="4">
        <v>142</v>
      </c>
      <c r="AN135" s="4" t="s">
        <v>155</v>
      </c>
      <c r="AO135" s="4">
        <v>2</v>
      </c>
      <c r="AP135" s="5">
        <v>0.63172453703703701</v>
      </c>
      <c r="AQ135" s="4">
        <v>47.160772999999999</v>
      </c>
      <c r="AR135" s="4">
        <v>-88.490673999999999</v>
      </c>
      <c r="AS135" s="4">
        <v>314</v>
      </c>
      <c r="AT135" s="4">
        <v>28.9</v>
      </c>
      <c r="AU135" s="4">
        <v>12</v>
      </c>
      <c r="AV135" s="4">
        <v>12</v>
      </c>
      <c r="AW135" s="4" t="s">
        <v>404</v>
      </c>
      <c r="AX135" s="4">
        <v>0.8</v>
      </c>
      <c r="AY135" s="4">
        <v>1.1000000000000001</v>
      </c>
      <c r="AZ135" s="4">
        <v>1.8</v>
      </c>
      <c r="BA135" s="4">
        <v>11.154</v>
      </c>
      <c r="BB135" s="4">
        <v>12.25</v>
      </c>
      <c r="BC135" s="4">
        <v>1.1000000000000001</v>
      </c>
      <c r="BD135" s="4">
        <v>16.137</v>
      </c>
      <c r="BE135" s="4">
        <v>2418.7020000000002</v>
      </c>
      <c r="BF135" s="4">
        <v>0.14299999999999999</v>
      </c>
      <c r="BG135" s="4">
        <v>3.2909999999999999</v>
      </c>
      <c r="BH135" s="4">
        <v>0</v>
      </c>
      <c r="BI135" s="4">
        <v>3.2909999999999999</v>
      </c>
      <c r="BJ135" s="4">
        <v>2.56</v>
      </c>
      <c r="BK135" s="4">
        <v>0</v>
      </c>
      <c r="BL135" s="4">
        <v>2.56</v>
      </c>
      <c r="BM135" s="4">
        <v>0.18759999999999999</v>
      </c>
      <c r="BQ135" s="4">
        <v>435.33800000000002</v>
      </c>
      <c r="BR135" s="4">
        <v>0.184944</v>
      </c>
      <c r="BS135" s="4">
        <v>-5</v>
      </c>
      <c r="BT135" s="4">
        <v>0.207758</v>
      </c>
      <c r="BU135" s="4">
        <v>4.5195670000000003</v>
      </c>
      <c r="BV135" s="4">
        <v>4.196707</v>
      </c>
      <c r="BW135" s="4">
        <f t="shared" si="14"/>
        <v>1.1940696014000001</v>
      </c>
      <c r="BY135" s="4">
        <f t="shared" si="15"/>
        <v>8436.9206957018432</v>
      </c>
      <c r="BZ135" s="4">
        <f t="shared" si="16"/>
        <v>0.49881285891580002</v>
      </c>
      <c r="CA135" s="4">
        <f t="shared" si="17"/>
        <v>8.9297966351360021</v>
      </c>
      <c r="CB135" s="4">
        <f t="shared" si="18"/>
        <v>0.65438665966856002</v>
      </c>
    </row>
    <row r="136" spans="1:80" x14ac:dyDescent="0.25">
      <c r="A136" s="2">
        <v>42803</v>
      </c>
      <c r="B136" s="3">
        <v>0.42303037037037039</v>
      </c>
      <c r="C136" s="4">
        <v>14.211</v>
      </c>
      <c r="D136" s="4">
        <v>5.5999999999999999E-3</v>
      </c>
      <c r="E136" s="4">
        <v>55.807560000000002</v>
      </c>
      <c r="F136" s="4">
        <v>204.5</v>
      </c>
      <c r="G136" s="4">
        <v>-20</v>
      </c>
      <c r="H136" s="4">
        <v>22.2</v>
      </c>
      <c r="J136" s="4">
        <v>3.8</v>
      </c>
      <c r="K136" s="4">
        <v>0.85740000000000005</v>
      </c>
      <c r="L136" s="4">
        <v>12.1843</v>
      </c>
      <c r="M136" s="4">
        <v>4.7999999999999996E-3</v>
      </c>
      <c r="N136" s="4">
        <v>175.35929999999999</v>
      </c>
      <c r="O136" s="4">
        <v>0</v>
      </c>
      <c r="P136" s="4">
        <v>175.4</v>
      </c>
      <c r="Q136" s="4">
        <v>136.3262</v>
      </c>
      <c r="R136" s="4">
        <v>0</v>
      </c>
      <c r="S136" s="4">
        <v>136.30000000000001</v>
      </c>
      <c r="T136" s="4">
        <v>22.151499999999999</v>
      </c>
      <c r="W136" s="4">
        <v>0</v>
      </c>
      <c r="X136" s="4">
        <v>3.2581000000000002</v>
      </c>
      <c r="Y136" s="4">
        <v>12.3</v>
      </c>
      <c r="Z136" s="4">
        <v>847</v>
      </c>
      <c r="AA136" s="4">
        <v>859</v>
      </c>
      <c r="AB136" s="4">
        <v>847</v>
      </c>
      <c r="AC136" s="4">
        <v>75.2</v>
      </c>
      <c r="AD136" s="4">
        <v>14.08</v>
      </c>
      <c r="AE136" s="4">
        <v>0.32</v>
      </c>
      <c r="AF136" s="4">
        <v>982</v>
      </c>
      <c r="AG136" s="4">
        <v>-5</v>
      </c>
      <c r="AH136" s="4">
        <v>11.757999999999999</v>
      </c>
      <c r="AI136" s="4">
        <v>13</v>
      </c>
      <c r="AJ136" s="4">
        <v>121.8</v>
      </c>
      <c r="AK136" s="4">
        <v>122</v>
      </c>
      <c r="AL136" s="4">
        <v>5.3</v>
      </c>
      <c r="AM136" s="4">
        <v>142</v>
      </c>
      <c r="AN136" s="4" t="s">
        <v>155</v>
      </c>
      <c r="AO136" s="4">
        <v>2</v>
      </c>
      <c r="AP136" s="5">
        <v>0.63173611111111116</v>
      </c>
      <c r="AQ136" s="4">
        <v>47.160663</v>
      </c>
      <c r="AR136" s="4">
        <v>-88.490662</v>
      </c>
      <c r="AS136" s="4">
        <v>313.39999999999998</v>
      </c>
      <c r="AT136" s="4">
        <v>26.9</v>
      </c>
      <c r="AU136" s="4">
        <v>12</v>
      </c>
      <c r="AV136" s="4">
        <v>12</v>
      </c>
      <c r="AW136" s="4" t="s">
        <v>404</v>
      </c>
      <c r="AX136" s="4">
        <v>0.89740299999999995</v>
      </c>
      <c r="AY136" s="4">
        <v>1.197403</v>
      </c>
      <c r="AZ136" s="4">
        <v>1.8</v>
      </c>
      <c r="BA136" s="4">
        <v>11.154</v>
      </c>
      <c r="BB136" s="4">
        <v>11.92</v>
      </c>
      <c r="BC136" s="4">
        <v>1.07</v>
      </c>
      <c r="BD136" s="4">
        <v>16.634</v>
      </c>
      <c r="BE136" s="4">
        <v>2417.7869999999998</v>
      </c>
      <c r="BF136" s="4">
        <v>0.60399999999999998</v>
      </c>
      <c r="BG136" s="4">
        <v>3.6440000000000001</v>
      </c>
      <c r="BH136" s="4">
        <v>0</v>
      </c>
      <c r="BI136" s="4">
        <v>3.6440000000000001</v>
      </c>
      <c r="BJ136" s="4">
        <v>2.8330000000000002</v>
      </c>
      <c r="BK136" s="4">
        <v>0</v>
      </c>
      <c r="BL136" s="4">
        <v>2.8330000000000002</v>
      </c>
      <c r="BM136" s="4">
        <v>0.18229999999999999</v>
      </c>
      <c r="BQ136" s="4">
        <v>470.084</v>
      </c>
      <c r="BR136" s="4">
        <v>0.19024199999999999</v>
      </c>
      <c r="BS136" s="4">
        <v>-5</v>
      </c>
      <c r="BT136" s="4">
        <v>0.20951600000000001</v>
      </c>
      <c r="BU136" s="4">
        <v>4.6490390000000001</v>
      </c>
      <c r="BV136" s="4">
        <v>4.2322230000000003</v>
      </c>
      <c r="BW136" s="4">
        <f t="shared" si="14"/>
        <v>1.2282761038000001</v>
      </c>
      <c r="BY136" s="4">
        <f t="shared" si="15"/>
        <v>8675.3299585556579</v>
      </c>
      <c r="BZ136" s="4">
        <f t="shared" si="16"/>
        <v>2.1672294933208001</v>
      </c>
      <c r="CA136" s="4">
        <f t="shared" si="17"/>
        <v>10.165167474466601</v>
      </c>
      <c r="CB136" s="4">
        <f t="shared" si="18"/>
        <v>0.65411578912645996</v>
      </c>
    </row>
    <row r="137" spans="1:80" x14ac:dyDescent="0.25">
      <c r="A137" s="2">
        <v>42803</v>
      </c>
      <c r="B137" s="3">
        <v>0.42304194444444443</v>
      </c>
      <c r="C137" s="4">
        <v>14.129</v>
      </c>
      <c r="D137" s="4">
        <v>2.7799999999999998E-2</v>
      </c>
      <c r="E137" s="4">
        <v>277.78501599999998</v>
      </c>
      <c r="F137" s="4">
        <v>244.1</v>
      </c>
      <c r="G137" s="4">
        <v>-19.100000000000001</v>
      </c>
      <c r="H137" s="4">
        <v>19.2</v>
      </c>
      <c r="J137" s="4">
        <v>3.9</v>
      </c>
      <c r="K137" s="4">
        <v>0.8579</v>
      </c>
      <c r="L137" s="4">
        <v>12.121600000000001</v>
      </c>
      <c r="M137" s="4">
        <v>2.3800000000000002E-2</v>
      </c>
      <c r="N137" s="4">
        <v>209.41200000000001</v>
      </c>
      <c r="O137" s="4">
        <v>0</v>
      </c>
      <c r="P137" s="4">
        <v>209.4</v>
      </c>
      <c r="Q137" s="4">
        <v>162.77209999999999</v>
      </c>
      <c r="R137" s="4">
        <v>0</v>
      </c>
      <c r="S137" s="4">
        <v>162.80000000000001</v>
      </c>
      <c r="T137" s="4">
        <v>19.2179</v>
      </c>
      <c r="W137" s="4">
        <v>0</v>
      </c>
      <c r="X137" s="4">
        <v>3.3458000000000001</v>
      </c>
      <c r="Y137" s="4">
        <v>12.2</v>
      </c>
      <c r="Z137" s="4">
        <v>847</v>
      </c>
      <c r="AA137" s="4">
        <v>861</v>
      </c>
      <c r="AB137" s="4">
        <v>847</v>
      </c>
      <c r="AC137" s="4">
        <v>75</v>
      </c>
      <c r="AD137" s="4">
        <v>14.04</v>
      </c>
      <c r="AE137" s="4">
        <v>0.32</v>
      </c>
      <c r="AF137" s="4">
        <v>982</v>
      </c>
      <c r="AG137" s="4">
        <v>-5</v>
      </c>
      <c r="AH137" s="4">
        <v>11.242000000000001</v>
      </c>
      <c r="AI137" s="4">
        <v>13</v>
      </c>
      <c r="AJ137" s="4">
        <v>121.2</v>
      </c>
      <c r="AK137" s="4">
        <v>122</v>
      </c>
      <c r="AL137" s="4">
        <v>5.3</v>
      </c>
      <c r="AM137" s="4">
        <v>142</v>
      </c>
      <c r="AN137" s="4" t="s">
        <v>155</v>
      </c>
      <c r="AO137" s="4">
        <v>2</v>
      </c>
      <c r="AP137" s="5">
        <v>0.6317476851851852</v>
      </c>
      <c r="AQ137" s="4">
        <v>47.160558000000002</v>
      </c>
      <c r="AR137" s="4">
        <v>-88.490673000000001</v>
      </c>
      <c r="AS137" s="4">
        <v>313.3</v>
      </c>
      <c r="AT137" s="4">
        <v>26.5</v>
      </c>
      <c r="AU137" s="4">
        <v>12</v>
      </c>
      <c r="AV137" s="4">
        <v>12</v>
      </c>
      <c r="AW137" s="4" t="s">
        <v>404</v>
      </c>
      <c r="AX137" s="4">
        <v>0.99730300000000005</v>
      </c>
      <c r="AY137" s="4">
        <v>1.3946050000000001</v>
      </c>
      <c r="AZ137" s="4">
        <v>2.0919080000000001</v>
      </c>
      <c r="BA137" s="4">
        <v>11.154</v>
      </c>
      <c r="BB137" s="4">
        <v>11.96</v>
      </c>
      <c r="BC137" s="4">
        <v>1.07</v>
      </c>
      <c r="BD137" s="4">
        <v>16.564</v>
      </c>
      <c r="BE137" s="4">
        <v>2414.0749999999998</v>
      </c>
      <c r="BF137" s="4">
        <v>3.0209999999999999</v>
      </c>
      <c r="BG137" s="4">
        <v>4.367</v>
      </c>
      <c r="BH137" s="4">
        <v>0</v>
      </c>
      <c r="BI137" s="4">
        <v>4.367</v>
      </c>
      <c r="BJ137" s="4">
        <v>3.395</v>
      </c>
      <c r="BK137" s="4">
        <v>0</v>
      </c>
      <c r="BL137" s="4">
        <v>3.395</v>
      </c>
      <c r="BM137" s="4">
        <v>0.15870000000000001</v>
      </c>
      <c r="BQ137" s="4">
        <v>484.495</v>
      </c>
      <c r="BR137" s="4">
        <v>0.20970800000000001</v>
      </c>
      <c r="BS137" s="4">
        <v>-5</v>
      </c>
      <c r="BT137" s="4">
        <v>0.208484</v>
      </c>
      <c r="BU137" s="4">
        <v>5.1247389999999999</v>
      </c>
      <c r="BV137" s="4">
        <v>4.2113769999999997</v>
      </c>
      <c r="BW137" s="4">
        <f t="shared" si="14"/>
        <v>1.3539560438</v>
      </c>
      <c r="BY137" s="4">
        <f t="shared" si="15"/>
        <v>9548.327019839815</v>
      </c>
      <c r="BZ137" s="4">
        <f t="shared" si="16"/>
        <v>11.948881425364201</v>
      </c>
      <c r="CA137" s="4">
        <f t="shared" si="17"/>
        <v>13.428153736879</v>
      </c>
      <c r="CB137" s="4">
        <f t="shared" si="18"/>
        <v>0.62770191400374009</v>
      </c>
    </row>
    <row r="138" spans="1:80" x14ac:dyDescent="0.25">
      <c r="A138" s="2">
        <v>42803</v>
      </c>
      <c r="B138" s="3">
        <v>0.42305351851851852</v>
      </c>
      <c r="C138" s="4">
        <v>14.031000000000001</v>
      </c>
      <c r="D138" s="4">
        <v>2.4500000000000001E-2</v>
      </c>
      <c r="E138" s="4">
        <v>245.211726</v>
      </c>
      <c r="F138" s="4">
        <v>245.6</v>
      </c>
      <c r="G138" s="4">
        <v>-17.899999999999999</v>
      </c>
      <c r="H138" s="4">
        <v>25.6</v>
      </c>
      <c r="J138" s="4">
        <v>3.84</v>
      </c>
      <c r="K138" s="4">
        <v>0.8589</v>
      </c>
      <c r="L138" s="4">
        <v>12.0505</v>
      </c>
      <c r="M138" s="4">
        <v>2.1100000000000001E-2</v>
      </c>
      <c r="N138" s="4">
        <v>210.8939</v>
      </c>
      <c r="O138" s="4">
        <v>0</v>
      </c>
      <c r="P138" s="4">
        <v>210.9</v>
      </c>
      <c r="Q138" s="4">
        <v>163.91749999999999</v>
      </c>
      <c r="R138" s="4">
        <v>0</v>
      </c>
      <c r="S138" s="4">
        <v>163.9</v>
      </c>
      <c r="T138" s="4">
        <v>25.629899999999999</v>
      </c>
      <c r="W138" s="4">
        <v>0</v>
      </c>
      <c r="X138" s="4">
        <v>3.2982</v>
      </c>
      <c r="Y138" s="4">
        <v>12.4</v>
      </c>
      <c r="Z138" s="4">
        <v>846</v>
      </c>
      <c r="AA138" s="4">
        <v>860</v>
      </c>
      <c r="AB138" s="4">
        <v>847</v>
      </c>
      <c r="AC138" s="4">
        <v>75</v>
      </c>
      <c r="AD138" s="4">
        <v>14.02</v>
      </c>
      <c r="AE138" s="4">
        <v>0.32</v>
      </c>
      <c r="AF138" s="4">
        <v>983</v>
      </c>
      <c r="AG138" s="4">
        <v>-5</v>
      </c>
      <c r="AH138" s="4">
        <v>11</v>
      </c>
      <c r="AI138" s="4">
        <v>13</v>
      </c>
      <c r="AJ138" s="4">
        <v>121</v>
      </c>
      <c r="AK138" s="4">
        <v>122</v>
      </c>
      <c r="AL138" s="4">
        <v>5.5</v>
      </c>
      <c r="AM138" s="4">
        <v>142</v>
      </c>
      <c r="AN138" s="4" t="s">
        <v>155</v>
      </c>
      <c r="AO138" s="4">
        <v>2</v>
      </c>
      <c r="AP138" s="5">
        <v>0.63175925925925924</v>
      </c>
      <c r="AQ138" s="4">
        <v>47.160454999999999</v>
      </c>
      <c r="AR138" s="4">
        <v>-88.490679999999998</v>
      </c>
      <c r="AS138" s="4">
        <v>313.10000000000002</v>
      </c>
      <c r="AT138" s="4">
        <v>26.2</v>
      </c>
      <c r="AU138" s="4">
        <v>12</v>
      </c>
      <c r="AV138" s="4">
        <v>12</v>
      </c>
      <c r="AW138" s="4" t="s">
        <v>404</v>
      </c>
      <c r="AX138" s="4">
        <v>1.1944060000000001</v>
      </c>
      <c r="AY138" s="4">
        <v>1.594406</v>
      </c>
      <c r="AZ138" s="4">
        <v>2.2944059999999999</v>
      </c>
      <c r="BA138" s="4">
        <v>11.154</v>
      </c>
      <c r="BB138" s="4">
        <v>12.04</v>
      </c>
      <c r="BC138" s="4">
        <v>1.08</v>
      </c>
      <c r="BD138" s="4">
        <v>16.434000000000001</v>
      </c>
      <c r="BE138" s="4">
        <v>2414.5189999999998</v>
      </c>
      <c r="BF138" s="4">
        <v>2.6859999999999999</v>
      </c>
      <c r="BG138" s="4">
        <v>4.4249999999999998</v>
      </c>
      <c r="BH138" s="4">
        <v>0</v>
      </c>
      <c r="BI138" s="4">
        <v>4.4249999999999998</v>
      </c>
      <c r="BJ138" s="4">
        <v>3.4390000000000001</v>
      </c>
      <c r="BK138" s="4">
        <v>0</v>
      </c>
      <c r="BL138" s="4">
        <v>3.4390000000000001</v>
      </c>
      <c r="BM138" s="4">
        <v>0.21290000000000001</v>
      </c>
      <c r="BQ138" s="4">
        <v>480.50900000000001</v>
      </c>
      <c r="BR138" s="4">
        <v>0.213726</v>
      </c>
      <c r="BS138" s="4">
        <v>-5</v>
      </c>
      <c r="BT138" s="4">
        <v>0.21027399999999999</v>
      </c>
      <c r="BU138" s="4">
        <v>5.2229299999999999</v>
      </c>
      <c r="BV138" s="4">
        <v>4.2475350000000001</v>
      </c>
      <c r="BW138" s="4">
        <f t="shared" si="14"/>
        <v>1.379898106</v>
      </c>
      <c r="BY138" s="4">
        <f t="shared" si="15"/>
        <v>9733.0646196131056</v>
      </c>
      <c r="BZ138" s="4">
        <f t="shared" si="16"/>
        <v>10.827420106564</v>
      </c>
      <c r="CA138" s="4">
        <f t="shared" si="17"/>
        <v>13.862806309186</v>
      </c>
      <c r="CB138" s="4">
        <f t="shared" si="18"/>
        <v>0.85821211492460003</v>
      </c>
    </row>
    <row r="139" spans="1:80" x14ac:dyDescent="0.25">
      <c r="A139" s="2">
        <v>42803</v>
      </c>
      <c r="B139" s="3">
        <v>0.42306509259259256</v>
      </c>
      <c r="C139" s="4">
        <v>14.122</v>
      </c>
      <c r="D139" s="4">
        <v>0.1827</v>
      </c>
      <c r="E139" s="4">
        <v>1827.457627</v>
      </c>
      <c r="F139" s="4">
        <v>230.9</v>
      </c>
      <c r="G139" s="4">
        <v>-17.7</v>
      </c>
      <c r="H139" s="4">
        <v>26.3</v>
      </c>
      <c r="J139" s="4">
        <v>3.48</v>
      </c>
      <c r="K139" s="4">
        <v>0.85640000000000005</v>
      </c>
      <c r="L139" s="4">
        <v>12.0932</v>
      </c>
      <c r="M139" s="4">
        <v>0.1565</v>
      </c>
      <c r="N139" s="4">
        <v>197.73230000000001</v>
      </c>
      <c r="O139" s="4">
        <v>0</v>
      </c>
      <c r="P139" s="4">
        <v>197.7</v>
      </c>
      <c r="Q139" s="4">
        <v>153.68559999999999</v>
      </c>
      <c r="R139" s="4">
        <v>0</v>
      </c>
      <c r="S139" s="4">
        <v>153.69999999999999</v>
      </c>
      <c r="T139" s="4">
        <v>26.346499999999999</v>
      </c>
      <c r="W139" s="4">
        <v>0</v>
      </c>
      <c r="X139" s="4">
        <v>2.9807999999999999</v>
      </c>
      <c r="Y139" s="4">
        <v>12.3</v>
      </c>
      <c r="Z139" s="4">
        <v>847</v>
      </c>
      <c r="AA139" s="4">
        <v>859</v>
      </c>
      <c r="AB139" s="4">
        <v>847</v>
      </c>
      <c r="AC139" s="4">
        <v>75</v>
      </c>
      <c r="AD139" s="4">
        <v>14.02</v>
      </c>
      <c r="AE139" s="4">
        <v>0.32</v>
      </c>
      <c r="AF139" s="4">
        <v>983</v>
      </c>
      <c r="AG139" s="4">
        <v>-5</v>
      </c>
      <c r="AH139" s="4">
        <v>11.757999999999999</v>
      </c>
      <c r="AI139" s="4">
        <v>13</v>
      </c>
      <c r="AJ139" s="4">
        <v>121</v>
      </c>
      <c r="AK139" s="4">
        <v>122</v>
      </c>
      <c r="AL139" s="4">
        <v>5.3</v>
      </c>
      <c r="AM139" s="4">
        <v>142</v>
      </c>
      <c r="AN139" s="4" t="s">
        <v>155</v>
      </c>
      <c r="AO139" s="4">
        <v>2</v>
      </c>
      <c r="AP139" s="5">
        <v>0.63177083333333328</v>
      </c>
      <c r="AQ139" s="4">
        <v>47.160347999999999</v>
      </c>
      <c r="AR139" s="4">
        <v>-88.490674999999996</v>
      </c>
      <c r="AS139" s="4">
        <v>312.7</v>
      </c>
      <c r="AT139" s="4">
        <v>26.4</v>
      </c>
      <c r="AU139" s="4">
        <v>12</v>
      </c>
      <c r="AV139" s="4">
        <v>12</v>
      </c>
      <c r="AW139" s="4" t="s">
        <v>404</v>
      </c>
      <c r="AX139" s="4">
        <v>1.2</v>
      </c>
      <c r="AY139" s="4">
        <v>1.794206</v>
      </c>
      <c r="AZ139" s="4">
        <v>2.397103</v>
      </c>
      <c r="BA139" s="4">
        <v>11.154</v>
      </c>
      <c r="BB139" s="4">
        <v>11.83</v>
      </c>
      <c r="BC139" s="4">
        <v>1.06</v>
      </c>
      <c r="BD139" s="4">
        <v>16.774000000000001</v>
      </c>
      <c r="BE139" s="4">
        <v>2387.7109999999998</v>
      </c>
      <c r="BF139" s="4">
        <v>19.666</v>
      </c>
      <c r="BG139" s="4">
        <v>4.0880000000000001</v>
      </c>
      <c r="BH139" s="4">
        <v>0</v>
      </c>
      <c r="BI139" s="4">
        <v>4.0880000000000001</v>
      </c>
      <c r="BJ139" s="4">
        <v>3.1779999999999999</v>
      </c>
      <c r="BK139" s="4">
        <v>0</v>
      </c>
      <c r="BL139" s="4">
        <v>3.1779999999999999</v>
      </c>
      <c r="BM139" s="4">
        <v>0.2157</v>
      </c>
      <c r="BQ139" s="4">
        <v>427.93400000000003</v>
      </c>
      <c r="BR139" s="4">
        <v>0.196324</v>
      </c>
      <c r="BS139" s="4">
        <v>-5</v>
      </c>
      <c r="BT139" s="4">
        <v>0.209484</v>
      </c>
      <c r="BU139" s="4">
        <v>4.7976669999999997</v>
      </c>
      <c r="BV139" s="4">
        <v>4.2315769999999997</v>
      </c>
      <c r="BW139" s="4">
        <f t="shared" ref="BW139:BW145" si="19">BU139*0.2642</f>
        <v>1.2675436213999998</v>
      </c>
      <c r="BY139" s="4">
        <f t="shared" ref="BY139:BY149" si="20">BE139*$BU139*0.7718</f>
        <v>8841.3103441689145</v>
      </c>
      <c r="BZ139" s="4">
        <f t="shared" ref="BZ139:BZ149" si="21">BF139*$BU139*0.7718</f>
        <v>72.8200394555396</v>
      </c>
      <c r="CA139" s="4">
        <f t="shared" ref="CA139:CA149" si="22">BJ139*$BU139*0.7718</f>
        <v>11.767623583326799</v>
      </c>
      <c r="CB139" s="4">
        <f t="shared" ref="CB139:CB149" si="23">BM139*$BU139*0.7718</f>
        <v>0.79870245655242</v>
      </c>
    </row>
    <row r="140" spans="1:80" x14ac:dyDescent="0.25">
      <c r="A140" s="2">
        <v>42803</v>
      </c>
      <c r="B140" s="3">
        <v>0.42307666666666671</v>
      </c>
      <c r="C140" s="4">
        <v>14.228</v>
      </c>
      <c r="D140" s="4">
        <v>0.67410000000000003</v>
      </c>
      <c r="E140" s="4">
        <v>6740.9090910000004</v>
      </c>
      <c r="F140" s="4">
        <v>180.5</v>
      </c>
      <c r="G140" s="4">
        <v>-17.8</v>
      </c>
      <c r="H140" s="4">
        <v>42.6</v>
      </c>
      <c r="J140" s="4">
        <v>3.08</v>
      </c>
      <c r="K140" s="4">
        <v>0.85029999999999994</v>
      </c>
      <c r="L140" s="4">
        <v>12.098100000000001</v>
      </c>
      <c r="M140" s="4">
        <v>0.57320000000000004</v>
      </c>
      <c r="N140" s="4">
        <v>153.46019999999999</v>
      </c>
      <c r="O140" s="4">
        <v>0</v>
      </c>
      <c r="P140" s="4">
        <v>153.5</v>
      </c>
      <c r="Q140" s="4">
        <v>119.27549999999999</v>
      </c>
      <c r="R140" s="4">
        <v>0</v>
      </c>
      <c r="S140" s="4">
        <v>119.3</v>
      </c>
      <c r="T140" s="4">
        <v>42.609699999999997</v>
      </c>
      <c r="W140" s="4">
        <v>0</v>
      </c>
      <c r="X140" s="4">
        <v>2.6219000000000001</v>
      </c>
      <c r="Y140" s="4">
        <v>12.3</v>
      </c>
      <c r="Z140" s="4">
        <v>846</v>
      </c>
      <c r="AA140" s="4">
        <v>860</v>
      </c>
      <c r="AB140" s="4">
        <v>847</v>
      </c>
      <c r="AC140" s="4">
        <v>75</v>
      </c>
      <c r="AD140" s="4">
        <v>14.02</v>
      </c>
      <c r="AE140" s="4">
        <v>0.32</v>
      </c>
      <c r="AF140" s="4">
        <v>983</v>
      </c>
      <c r="AG140" s="4">
        <v>-5</v>
      </c>
      <c r="AH140" s="4">
        <v>11.242000000000001</v>
      </c>
      <c r="AI140" s="4">
        <v>13</v>
      </c>
      <c r="AJ140" s="4">
        <v>121.8</v>
      </c>
      <c r="AK140" s="4">
        <v>122</v>
      </c>
      <c r="AL140" s="4">
        <v>5.0999999999999996</v>
      </c>
      <c r="AM140" s="4">
        <v>142</v>
      </c>
      <c r="AN140" s="4" t="s">
        <v>155</v>
      </c>
      <c r="AO140" s="4">
        <v>2</v>
      </c>
      <c r="AP140" s="5">
        <v>0.63178240740740743</v>
      </c>
      <c r="AQ140" s="4">
        <v>47.160240999999999</v>
      </c>
      <c r="AR140" s="4">
        <v>-88.490667999999999</v>
      </c>
      <c r="AS140" s="4">
        <v>312.39999999999998</v>
      </c>
      <c r="AT140" s="4">
        <v>26.5</v>
      </c>
      <c r="AU140" s="4">
        <v>12</v>
      </c>
      <c r="AV140" s="4">
        <v>12</v>
      </c>
      <c r="AW140" s="4" t="s">
        <v>404</v>
      </c>
      <c r="AX140" s="4">
        <v>1.491009</v>
      </c>
      <c r="AY140" s="4">
        <v>1.023976</v>
      </c>
      <c r="AZ140" s="4">
        <v>2.5940059999999998</v>
      </c>
      <c r="BA140" s="4">
        <v>11.154</v>
      </c>
      <c r="BB140" s="4">
        <v>11.33</v>
      </c>
      <c r="BC140" s="4">
        <v>1.02</v>
      </c>
      <c r="BD140" s="4">
        <v>17.606999999999999</v>
      </c>
      <c r="BE140" s="4">
        <v>2308.66</v>
      </c>
      <c r="BF140" s="4">
        <v>69.614999999999995</v>
      </c>
      <c r="BG140" s="4">
        <v>3.0670000000000002</v>
      </c>
      <c r="BH140" s="4">
        <v>0</v>
      </c>
      <c r="BI140" s="4">
        <v>3.0670000000000002</v>
      </c>
      <c r="BJ140" s="4">
        <v>2.3839999999999999</v>
      </c>
      <c r="BK140" s="4">
        <v>0</v>
      </c>
      <c r="BL140" s="4">
        <v>2.3839999999999999</v>
      </c>
      <c r="BM140" s="4">
        <v>0.3372</v>
      </c>
      <c r="BQ140" s="4">
        <v>363.79599999999999</v>
      </c>
      <c r="BR140" s="4">
        <v>0.24027000000000001</v>
      </c>
      <c r="BS140" s="4">
        <v>-5</v>
      </c>
      <c r="BT140" s="4">
        <v>0.21051600000000001</v>
      </c>
      <c r="BU140" s="4">
        <v>5.8715979999999997</v>
      </c>
      <c r="BV140" s="4">
        <v>4.2524230000000003</v>
      </c>
      <c r="BW140" s="4">
        <f t="shared" si="19"/>
        <v>1.5512761915999997</v>
      </c>
      <c r="BY140" s="4">
        <f t="shared" si="20"/>
        <v>10462.152989973223</v>
      </c>
      <c r="BZ140" s="4">
        <f t="shared" si="21"/>
        <v>315.47424930348598</v>
      </c>
      <c r="CA140" s="4">
        <f t="shared" si="22"/>
        <v>10.803571217977598</v>
      </c>
      <c r="CB140" s="4">
        <f t="shared" si="23"/>
        <v>1.5280890162340799</v>
      </c>
    </row>
    <row r="141" spans="1:80" x14ac:dyDescent="0.25">
      <c r="A141" s="2">
        <v>42803</v>
      </c>
      <c r="B141" s="3">
        <v>0.42308824074074075</v>
      </c>
      <c r="C141" s="4">
        <v>13.84</v>
      </c>
      <c r="D141" s="4">
        <v>0.98280000000000001</v>
      </c>
      <c r="E141" s="4">
        <v>9828.2555279999997</v>
      </c>
      <c r="F141" s="4">
        <v>145.69999999999999</v>
      </c>
      <c r="G141" s="4">
        <v>-18</v>
      </c>
      <c r="H141" s="4">
        <v>82.3</v>
      </c>
      <c r="J141" s="4">
        <v>2.59</v>
      </c>
      <c r="K141" s="4">
        <v>0.85060000000000002</v>
      </c>
      <c r="L141" s="4">
        <v>11.7721</v>
      </c>
      <c r="M141" s="4">
        <v>0.83599999999999997</v>
      </c>
      <c r="N141" s="4">
        <v>123.9453</v>
      </c>
      <c r="O141" s="4">
        <v>0</v>
      </c>
      <c r="P141" s="4">
        <v>123.9</v>
      </c>
      <c r="Q141" s="4">
        <v>96.335400000000007</v>
      </c>
      <c r="R141" s="4">
        <v>0</v>
      </c>
      <c r="S141" s="4">
        <v>96.3</v>
      </c>
      <c r="T141" s="4">
        <v>82.254599999999996</v>
      </c>
      <c r="W141" s="4">
        <v>0</v>
      </c>
      <c r="X141" s="4">
        <v>2.2056</v>
      </c>
      <c r="Y141" s="4">
        <v>12.4</v>
      </c>
      <c r="Z141" s="4">
        <v>845</v>
      </c>
      <c r="AA141" s="4">
        <v>858</v>
      </c>
      <c r="AB141" s="4">
        <v>845</v>
      </c>
      <c r="AC141" s="4">
        <v>75</v>
      </c>
      <c r="AD141" s="4">
        <v>14.02</v>
      </c>
      <c r="AE141" s="4">
        <v>0.32</v>
      </c>
      <c r="AF141" s="4">
        <v>983</v>
      </c>
      <c r="AG141" s="4">
        <v>-5</v>
      </c>
      <c r="AH141" s="4">
        <v>11.757999999999999</v>
      </c>
      <c r="AI141" s="4">
        <v>13</v>
      </c>
      <c r="AJ141" s="4">
        <v>122</v>
      </c>
      <c r="AK141" s="4">
        <v>122</v>
      </c>
      <c r="AL141" s="4">
        <v>5.3</v>
      </c>
      <c r="AM141" s="4">
        <v>142</v>
      </c>
      <c r="AN141" s="4" t="s">
        <v>155</v>
      </c>
      <c r="AO141" s="4">
        <v>2</v>
      </c>
      <c r="AP141" s="5">
        <v>0.63179398148148147</v>
      </c>
      <c r="AQ141" s="4">
        <v>47.160134999999997</v>
      </c>
      <c r="AR141" s="4">
        <v>-88.490656999999999</v>
      </c>
      <c r="AS141" s="4">
        <v>312.10000000000002</v>
      </c>
      <c r="AT141" s="4">
        <v>26.5</v>
      </c>
      <c r="AU141" s="4">
        <v>12</v>
      </c>
      <c r="AV141" s="4">
        <v>12</v>
      </c>
      <c r="AW141" s="4" t="s">
        <v>404</v>
      </c>
      <c r="AX141" s="4">
        <v>1.5</v>
      </c>
      <c r="AY141" s="4">
        <v>1</v>
      </c>
      <c r="AZ141" s="4">
        <v>2.6</v>
      </c>
      <c r="BA141" s="4">
        <v>11.154</v>
      </c>
      <c r="BB141" s="4">
        <v>11.35</v>
      </c>
      <c r="BC141" s="4">
        <v>1.02</v>
      </c>
      <c r="BD141" s="4">
        <v>17.57</v>
      </c>
      <c r="BE141" s="4">
        <v>2257.0259999999998</v>
      </c>
      <c r="BF141" s="4">
        <v>102.009</v>
      </c>
      <c r="BG141" s="4">
        <v>2.4889999999999999</v>
      </c>
      <c r="BH141" s="4">
        <v>0</v>
      </c>
      <c r="BI141" s="4">
        <v>2.4889999999999999</v>
      </c>
      <c r="BJ141" s="4">
        <v>1.9339999999999999</v>
      </c>
      <c r="BK141" s="4">
        <v>0</v>
      </c>
      <c r="BL141" s="4">
        <v>1.9339999999999999</v>
      </c>
      <c r="BM141" s="4">
        <v>0.65390000000000004</v>
      </c>
      <c r="BQ141" s="4">
        <v>307.46800000000002</v>
      </c>
      <c r="BR141" s="4">
        <v>0.32042999999999999</v>
      </c>
      <c r="BS141" s="4">
        <v>-5</v>
      </c>
      <c r="BT141" s="4">
        <v>0.21327399999999999</v>
      </c>
      <c r="BU141" s="4">
        <v>7.8305090000000002</v>
      </c>
      <c r="BV141" s="4">
        <v>4.308135</v>
      </c>
      <c r="BW141" s="4">
        <f t="shared" si="19"/>
        <v>2.0688204778000001</v>
      </c>
      <c r="BY141" s="4">
        <f t="shared" si="20"/>
        <v>13640.532645131399</v>
      </c>
      <c r="BZ141" s="4">
        <f t="shared" si="21"/>
        <v>616.50025059401594</v>
      </c>
      <c r="CA141" s="4">
        <f t="shared" si="22"/>
        <v>11.688296960550801</v>
      </c>
      <c r="CB141" s="4">
        <f t="shared" si="23"/>
        <v>3.9519014387301801</v>
      </c>
    </row>
    <row r="142" spans="1:80" x14ac:dyDescent="0.25">
      <c r="A142" s="2">
        <v>42803</v>
      </c>
      <c r="B142" s="3">
        <v>0.42309981481481485</v>
      </c>
      <c r="C142" s="4">
        <v>13.856999999999999</v>
      </c>
      <c r="D142" s="4">
        <v>0.79749999999999999</v>
      </c>
      <c r="E142" s="4">
        <v>7974.9524629999996</v>
      </c>
      <c r="F142" s="4">
        <v>136.69999999999999</v>
      </c>
      <c r="G142" s="4">
        <v>-26.2</v>
      </c>
      <c r="H142" s="4">
        <v>119.8</v>
      </c>
      <c r="J142" s="4">
        <v>2.2400000000000002</v>
      </c>
      <c r="K142" s="4">
        <v>0.85219999999999996</v>
      </c>
      <c r="L142" s="4">
        <v>11.8094</v>
      </c>
      <c r="M142" s="4">
        <v>0.67959999999999998</v>
      </c>
      <c r="N142" s="4">
        <v>116.5253</v>
      </c>
      <c r="O142" s="4">
        <v>0</v>
      </c>
      <c r="P142" s="4">
        <v>116.5</v>
      </c>
      <c r="Q142" s="4">
        <v>90.568200000000004</v>
      </c>
      <c r="R142" s="4">
        <v>0</v>
      </c>
      <c r="S142" s="4">
        <v>90.6</v>
      </c>
      <c r="T142" s="4">
        <v>119.7842</v>
      </c>
      <c r="W142" s="4">
        <v>0</v>
      </c>
      <c r="X142" s="4">
        <v>1.9111</v>
      </c>
      <c r="Y142" s="4">
        <v>12.3</v>
      </c>
      <c r="Z142" s="4">
        <v>846</v>
      </c>
      <c r="AA142" s="4">
        <v>857</v>
      </c>
      <c r="AB142" s="4">
        <v>846</v>
      </c>
      <c r="AC142" s="4">
        <v>75</v>
      </c>
      <c r="AD142" s="4">
        <v>14.02</v>
      </c>
      <c r="AE142" s="4">
        <v>0.32</v>
      </c>
      <c r="AF142" s="4">
        <v>983</v>
      </c>
      <c r="AG142" s="4">
        <v>-5</v>
      </c>
      <c r="AH142" s="4">
        <v>11.242000000000001</v>
      </c>
      <c r="AI142" s="4">
        <v>13</v>
      </c>
      <c r="AJ142" s="4">
        <v>122</v>
      </c>
      <c r="AK142" s="4">
        <v>122</v>
      </c>
      <c r="AL142" s="4">
        <v>5.0999999999999996</v>
      </c>
      <c r="AM142" s="4">
        <v>142</v>
      </c>
      <c r="AN142" s="4" t="s">
        <v>155</v>
      </c>
      <c r="AO142" s="4">
        <v>2</v>
      </c>
      <c r="AP142" s="5">
        <v>0.63180555555555562</v>
      </c>
      <c r="AQ142" s="4">
        <v>47.160026000000002</v>
      </c>
      <c r="AR142" s="4">
        <v>-88.490613999999994</v>
      </c>
      <c r="AS142" s="4">
        <v>311.8</v>
      </c>
      <c r="AT142" s="4">
        <v>27.3</v>
      </c>
      <c r="AU142" s="4">
        <v>12</v>
      </c>
      <c r="AV142" s="4">
        <v>11</v>
      </c>
      <c r="AW142" s="4" t="s">
        <v>418</v>
      </c>
      <c r="AX142" s="4">
        <v>1.887213</v>
      </c>
      <c r="AY142" s="4">
        <v>1</v>
      </c>
      <c r="AZ142" s="4">
        <v>2.8904100000000001</v>
      </c>
      <c r="BA142" s="4">
        <v>11.154</v>
      </c>
      <c r="BB142" s="4">
        <v>11.49</v>
      </c>
      <c r="BC142" s="4">
        <v>1.03</v>
      </c>
      <c r="BD142" s="4">
        <v>17.34</v>
      </c>
      <c r="BE142" s="4">
        <v>2285.1239999999998</v>
      </c>
      <c r="BF142" s="4">
        <v>83.703000000000003</v>
      </c>
      <c r="BG142" s="4">
        <v>2.3610000000000002</v>
      </c>
      <c r="BH142" s="4">
        <v>0</v>
      </c>
      <c r="BI142" s="4">
        <v>2.3610000000000002</v>
      </c>
      <c r="BJ142" s="4">
        <v>1.835</v>
      </c>
      <c r="BK142" s="4">
        <v>0</v>
      </c>
      <c r="BL142" s="4">
        <v>1.835</v>
      </c>
      <c r="BM142" s="4">
        <v>0.96109999999999995</v>
      </c>
      <c r="BQ142" s="4">
        <v>268.88</v>
      </c>
      <c r="BR142" s="4">
        <v>0.31674400000000003</v>
      </c>
      <c r="BS142" s="4">
        <v>-5</v>
      </c>
      <c r="BT142" s="4">
        <v>0.211726</v>
      </c>
      <c r="BU142" s="4">
        <v>7.7404320000000002</v>
      </c>
      <c r="BV142" s="4">
        <v>4.2768649999999999</v>
      </c>
      <c r="BW142" s="4">
        <f t="shared" si="19"/>
        <v>2.0450221343999999</v>
      </c>
      <c r="BY142" s="4">
        <f t="shared" si="20"/>
        <v>13651.480263327781</v>
      </c>
      <c r="BZ142" s="4">
        <f t="shared" si="21"/>
        <v>500.04719764937283</v>
      </c>
      <c r="CA142" s="4">
        <f t="shared" si="22"/>
        <v>10.962410041296</v>
      </c>
      <c r="CB142" s="4">
        <f t="shared" si="23"/>
        <v>5.7416742728553603</v>
      </c>
    </row>
    <row r="143" spans="1:80" x14ac:dyDescent="0.25">
      <c r="A143" s="2">
        <v>42803</v>
      </c>
      <c r="B143" s="3">
        <v>0.42311138888888888</v>
      </c>
      <c r="C143" s="4">
        <v>14.170999999999999</v>
      </c>
      <c r="D143" s="4">
        <v>0.36299999999999999</v>
      </c>
      <c r="E143" s="4">
        <v>3629.9436850000002</v>
      </c>
      <c r="F143" s="4">
        <v>125.5</v>
      </c>
      <c r="G143" s="4">
        <v>-19.100000000000001</v>
      </c>
      <c r="H143" s="4">
        <v>126.1</v>
      </c>
      <c r="J143" s="4">
        <v>1.88</v>
      </c>
      <c r="K143" s="4">
        <v>0.85389999999999999</v>
      </c>
      <c r="L143" s="4">
        <v>12.1007</v>
      </c>
      <c r="M143" s="4">
        <v>0.31</v>
      </c>
      <c r="N143" s="4">
        <v>107.193</v>
      </c>
      <c r="O143" s="4">
        <v>0</v>
      </c>
      <c r="P143" s="4">
        <v>107.2</v>
      </c>
      <c r="Q143" s="4">
        <v>83.314800000000005</v>
      </c>
      <c r="R143" s="4">
        <v>0</v>
      </c>
      <c r="S143" s="4">
        <v>83.3</v>
      </c>
      <c r="T143" s="4">
        <v>126.12309999999999</v>
      </c>
      <c r="W143" s="4">
        <v>0</v>
      </c>
      <c r="X143" s="4">
        <v>1.6085</v>
      </c>
      <c r="Y143" s="4">
        <v>12.4</v>
      </c>
      <c r="Z143" s="4">
        <v>845</v>
      </c>
      <c r="AA143" s="4">
        <v>857</v>
      </c>
      <c r="AB143" s="4">
        <v>845</v>
      </c>
      <c r="AC143" s="4">
        <v>75</v>
      </c>
      <c r="AD143" s="4">
        <v>14.02</v>
      </c>
      <c r="AE143" s="4">
        <v>0.32</v>
      </c>
      <c r="AF143" s="4">
        <v>983</v>
      </c>
      <c r="AG143" s="4">
        <v>-5</v>
      </c>
      <c r="AH143" s="4">
        <v>11.757999999999999</v>
      </c>
      <c r="AI143" s="4">
        <v>13</v>
      </c>
      <c r="AJ143" s="4">
        <v>121.2</v>
      </c>
      <c r="AK143" s="4">
        <v>122</v>
      </c>
      <c r="AL143" s="4">
        <v>5.0999999999999996</v>
      </c>
      <c r="AM143" s="4">
        <v>142</v>
      </c>
      <c r="AN143" s="4" t="s">
        <v>155</v>
      </c>
      <c r="AO143" s="4">
        <v>2</v>
      </c>
      <c r="AP143" s="5">
        <v>0.63181712962962966</v>
      </c>
      <c r="AQ143" s="4">
        <v>47.159917</v>
      </c>
      <c r="AR143" s="4">
        <v>-88.490577999999999</v>
      </c>
      <c r="AS143" s="4">
        <v>311.5</v>
      </c>
      <c r="AT143" s="4">
        <v>27.8</v>
      </c>
      <c r="AU143" s="4">
        <v>12</v>
      </c>
      <c r="AV143" s="4">
        <v>11</v>
      </c>
      <c r="AW143" s="4" t="s">
        <v>418</v>
      </c>
      <c r="AX143" s="4">
        <v>1.8032969999999999</v>
      </c>
      <c r="AY143" s="4">
        <v>1.096703</v>
      </c>
      <c r="AZ143" s="4">
        <v>2.9</v>
      </c>
      <c r="BA143" s="4">
        <v>11.154</v>
      </c>
      <c r="BB143" s="4">
        <v>11.62</v>
      </c>
      <c r="BC143" s="4">
        <v>1.04</v>
      </c>
      <c r="BD143" s="4">
        <v>17.111999999999998</v>
      </c>
      <c r="BE143" s="4">
        <v>2356.2069999999999</v>
      </c>
      <c r="BF143" s="4">
        <v>38.412999999999997</v>
      </c>
      <c r="BG143" s="4">
        <v>2.1859999999999999</v>
      </c>
      <c r="BH143" s="4">
        <v>0</v>
      </c>
      <c r="BI143" s="4">
        <v>2.1859999999999999</v>
      </c>
      <c r="BJ143" s="4">
        <v>1.6990000000000001</v>
      </c>
      <c r="BK143" s="4">
        <v>0</v>
      </c>
      <c r="BL143" s="4">
        <v>1.6990000000000001</v>
      </c>
      <c r="BM143" s="4">
        <v>1.0183</v>
      </c>
      <c r="BQ143" s="4">
        <v>227.727</v>
      </c>
      <c r="BR143" s="4">
        <v>0.36281799999999997</v>
      </c>
      <c r="BS143" s="4">
        <v>-5</v>
      </c>
      <c r="BT143" s="4">
        <v>0.214032</v>
      </c>
      <c r="BU143" s="4">
        <v>8.8663650000000001</v>
      </c>
      <c r="BV143" s="4">
        <v>4.3234459999999997</v>
      </c>
      <c r="BW143" s="4">
        <f t="shared" si="19"/>
        <v>2.3424936330000001</v>
      </c>
      <c r="BY143" s="4">
        <f t="shared" si="20"/>
        <v>16123.66706801695</v>
      </c>
      <c r="BZ143" s="4">
        <f t="shared" si="21"/>
        <v>262.862483255391</v>
      </c>
      <c r="CA143" s="4">
        <f t="shared" si="22"/>
        <v>11.626359801393001</v>
      </c>
      <c r="CB143" s="4">
        <f t="shared" si="23"/>
        <v>6.9682885142781004</v>
      </c>
    </row>
    <row r="144" spans="1:80" x14ac:dyDescent="0.25">
      <c r="A144" s="2">
        <v>42803</v>
      </c>
      <c r="B144" s="3">
        <v>0.42312296296296298</v>
      </c>
      <c r="C144" s="4">
        <v>14.315</v>
      </c>
      <c r="D144" s="4">
        <v>0.21010000000000001</v>
      </c>
      <c r="E144" s="4">
        <v>2101.3837490000001</v>
      </c>
      <c r="F144" s="4">
        <v>117.2</v>
      </c>
      <c r="G144" s="4">
        <v>-17.600000000000001</v>
      </c>
      <c r="H144" s="4">
        <v>97.1</v>
      </c>
      <c r="J144" s="4">
        <v>1.64</v>
      </c>
      <c r="K144" s="4">
        <v>0.85429999999999995</v>
      </c>
      <c r="L144" s="4">
        <v>12.228999999999999</v>
      </c>
      <c r="M144" s="4">
        <v>0.17949999999999999</v>
      </c>
      <c r="N144" s="4">
        <v>100.11199999999999</v>
      </c>
      <c r="O144" s="4">
        <v>0</v>
      </c>
      <c r="P144" s="4">
        <v>100.1</v>
      </c>
      <c r="Q144" s="4">
        <v>77.811199999999999</v>
      </c>
      <c r="R144" s="4">
        <v>0</v>
      </c>
      <c r="S144" s="4">
        <v>77.8</v>
      </c>
      <c r="T144" s="4">
        <v>97.144300000000001</v>
      </c>
      <c r="W144" s="4">
        <v>0</v>
      </c>
      <c r="X144" s="4">
        <v>1.4029</v>
      </c>
      <c r="Y144" s="4">
        <v>12.3</v>
      </c>
      <c r="Z144" s="4">
        <v>845</v>
      </c>
      <c r="AA144" s="4">
        <v>856</v>
      </c>
      <c r="AB144" s="4">
        <v>845</v>
      </c>
      <c r="AC144" s="4">
        <v>75</v>
      </c>
      <c r="AD144" s="4">
        <v>14.02</v>
      </c>
      <c r="AE144" s="4">
        <v>0.32</v>
      </c>
      <c r="AF144" s="4">
        <v>983</v>
      </c>
      <c r="AG144" s="4">
        <v>-5</v>
      </c>
      <c r="AH144" s="4">
        <v>12</v>
      </c>
      <c r="AI144" s="4">
        <v>13</v>
      </c>
      <c r="AJ144" s="4">
        <v>121</v>
      </c>
      <c r="AK144" s="4">
        <v>122</v>
      </c>
      <c r="AL144" s="4">
        <v>5.3</v>
      </c>
      <c r="AM144" s="4">
        <v>142</v>
      </c>
      <c r="AN144" s="4" t="s">
        <v>155</v>
      </c>
      <c r="AO144" s="4">
        <v>2</v>
      </c>
      <c r="AP144" s="5">
        <v>0.6318287037037037</v>
      </c>
      <c r="AQ144" s="4">
        <v>47.159807999999998</v>
      </c>
      <c r="AR144" s="4">
        <v>-88.490487000000002</v>
      </c>
      <c r="AS144" s="4">
        <v>311.3</v>
      </c>
      <c r="AT144" s="4">
        <v>30.5</v>
      </c>
      <c r="AU144" s="4">
        <v>12</v>
      </c>
      <c r="AV144" s="4">
        <v>11</v>
      </c>
      <c r="AW144" s="4" t="s">
        <v>418</v>
      </c>
      <c r="AX144" s="4">
        <v>1.2139390000000001</v>
      </c>
      <c r="AY144" s="4">
        <v>1.1976770000000001</v>
      </c>
      <c r="AZ144" s="4">
        <v>2.509293</v>
      </c>
      <c r="BA144" s="4">
        <v>11.154</v>
      </c>
      <c r="BB144" s="4">
        <v>11.65</v>
      </c>
      <c r="BC144" s="4">
        <v>1.04</v>
      </c>
      <c r="BD144" s="4">
        <v>17.059999999999999</v>
      </c>
      <c r="BE144" s="4">
        <v>2382.163</v>
      </c>
      <c r="BF144" s="4">
        <v>22.256</v>
      </c>
      <c r="BG144" s="4">
        <v>2.0419999999999998</v>
      </c>
      <c r="BH144" s="4">
        <v>0</v>
      </c>
      <c r="BI144" s="4">
        <v>2.0419999999999998</v>
      </c>
      <c r="BJ144" s="4">
        <v>1.587</v>
      </c>
      <c r="BK144" s="4">
        <v>0</v>
      </c>
      <c r="BL144" s="4">
        <v>1.587</v>
      </c>
      <c r="BM144" s="4">
        <v>0.78469999999999995</v>
      </c>
      <c r="BQ144" s="4">
        <v>198.702</v>
      </c>
      <c r="BR144" s="4">
        <v>0.40046599999999999</v>
      </c>
      <c r="BS144" s="4">
        <v>-5</v>
      </c>
      <c r="BT144" s="4">
        <v>0.21348400000000001</v>
      </c>
      <c r="BU144" s="4">
        <v>9.7863880000000005</v>
      </c>
      <c r="BV144" s="4">
        <v>4.3123769999999997</v>
      </c>
      <c r="BW144" s="4">
        <f t="shared" si="19"/>
        <v>2.5855637096000001</v>
      </c>
      <c r="BY144" s="4">
        <f t="shared" si="20"/>
        <v>17992.796964392921</v>
      </c>
      <c r="BZ144" s="4">
        <f t="shared" si="21"/>
        <v>168.10255605495041</v>
      </c>
      <c r="CA144" s="4">
        <f t="shared" si="22"/>
        <v>11.9868240680808</v>
      </c>
      <c r="CB144" s="4">
        <f t="shared" si="23"/>
        <v>5.9269444525664801</v>
      </c>
    </row>
    <row r="145" spans="1:80" x14ac:dyDescent="0.25">
      <c r="A145" s="2">
        <v>42803</v>
      </c>
      <c r="B145" s="3">
        <v>0.42313453703703702</v>
      </c>
      <c r="C145" s="4">
        <v>14.176</v>
      </c>
      <c r="D145" s="4">
        <v>0.1046</v>
      </c>
      <c r="E145" s="4">
        <v>1045.748503</v>
      </c>
      <c r="F145" s="4">
        <v>116.2</v>
      </c>
      <c r="G145" s="4">
        <v>-17.600000000000001</v>
      </c>
      <c r="H145" s="4">
        <v>82.6</v>
      </c>
      <c r="J145" s="4">
        <v>1.29</v>
      </c>
      <c r="K145" s="4">
        <v>0.85660000000000003</v>
      </c>
      <c r="L145" s="4">
        <v>12.1432</v>
      </c>
      <c r="M145" s="4">
        <v>8.9599999999999999E-2</v>
      </c>
      <c r="N145" s="4">
        <v>99.536000000000001</v>
      </c>
      <c r="O145" s="4">
        <v>0</v>
      </c>
      <c r="P145" s="4">
        <v>99.5</v>
      </c>
      <c r="Q145" s="4">
        <v>77.363500000000002</v>
      </c>
      <c r="R145" s="4">
        <v>0</v>
      </c>
      <c r="S145" s="4">
        <v>77.400000000000006</v>
      </c>
      <c r="T145" s="4">
        <v>82.602199999999996</v>
      </c>
      <c r="W145" s="4">
        <v>0</v>
      </c>
      <c r="X145" s="4">
        <v>1.1042000000000001</v>
      </c>
      <c r="Y145" s="4">
        <v>12.3</v>
      </c>
      <c r="Z145" s="4">
        <v>846</v>
      </c>
      <c r="AA145" s="4">
        <v>857</v>
      </c>
      <c r="AB145" s="4">
        <v>846</v>
      </c>
      <c r="AC145" s="4">
        <v>75</v>
      </c>
      <c r="AD145" s="4">
        <v>14.02</v>
      </c>
      <c r="AE145" s="4">
        <v>0.32</v>
      </c>
      <c r="AF145" s="4">
        <v>983</v>
      </c>
      <c r="AG145" s="4">
        <v>-5</v>
      </c>
      <c r="AH145" s="4">
        <v>11.242000000000001</v>
      </c>
      <c r="AI145" s="4">
        <v>13</v>
      </c>
      <c r="AJ145" s="4">
        <v>121.8</v>
      </c>
      <c r="AK145" s="4">
        <v>122</v>
      </c>
      <c r="AL145" s="4">
        <v>5.2</v>
      </c>
      <c r="AM145" s="4">
        <v>142</v>
      </c>
      <c r="AN145" s="4" t="s">
        <v>155</v>
      </c>
      <c r="AO145" s="4">
        <v>2</v>
      </c>
      <c r="AP145" s="5">
        <v>0.63184027777777774</v>
      </c>
      <c r="AQ145" s="4">
        <v>47.159703</v>
      </c>
      <c r="AR145" s="4">
        <v>-88.490360999999993</v>
      </c>
      <c r="AS145" s="4">
        <v>311.2</v>
      </c>
      <c r="AT145" s="4">
        <v>32</v>
      </c>
      <c r="AU145" s="4">
        <v>12</v>
      </c>
      <c r="AV145" s="4">
        <v>10</v>
      </c>
      <c r="AW145" s="4" t="s">
        <v>417</v>
      </c>
      <c r="AX145" s="4">
        <v>1.785614</v>
      </c>
      <c r="AY145" s="4">
        <v>1.0047950000000001</v>
      </c>
      <c r="AZ145" s="4">
        <v>2.8904100000000001</v>
      </c>
      <c r="BA145" s="4">
        <v>11.154</v>
      </c>
      <c r="BB145" s="4">
        <v>11.85</v>
      </c>
      <c r="BC145" s="4">
        <v>1.06</v>
      </c>
      <c r="BD145" s="4">
        <v>16.742000000000001</v>
      </c>
      <c r="BE145" s="4">
        <v>2399.8049999999998</v>
      </c>
      <c r="BF145" s="4">
        <v>11.266999999999999</v>
      </c>
      <c r="BG145" s="4">
        <v>2.06</v>
      </c>
      <c r="BH145" s="4">
        <v>0</v>
      </c>
      <c r="BI145" s="4">
        <v>2.06</v>
      </c>
      <c r="BJ145" s="4">
        <v>1.601</v>
      </c>
      <c r="BK145" s="4">
        <v>0</v>
      </c>
      <c r="BL145" s="4">
        <v>1.601</v>
      </c>
      <c r="BM145" s="4">
        <v>0.67689999999999995</v>
      </c>
      <c r="BQ145" s="4">
        <v>158.66200000000001</v>
      </c>
      <c r="BR145" s="4">
        <v>0.42974000000000001</v>
      </c>
      <c r="BS145" s="4">
        <v>-5</v>
      </c>
      <c r="BT145" s="4">
        <v>0.21299999999999999</v>
      </c>
      <c r="BU145" s="4">
        <v>10.501771</v>
      </c>
      <c r="BV145" s="4">
        <v>4.3026</v>
      </c>
      <c r="BW145" s="4">
        <f t="shared" si="19"/>
        <v>2.7745678981999999</v>
      </c>
      <c r="BY145" s="4">
        <f t="shared" si="20"/>
        <v>19451.059931682728</v>
      </c>
      <c r="BZ145" s="4">
        <f t="shared" si="21"/>
        <v>91.322041686832591</v>
      </c>
      <c r="CA145" s="4">
        <f t="shared" si="22"/>
        <v>12.976532239337802</v>
      </c>
      <c r="CB145" s="4">
        <f t="shared" si="23"/>
        <v>5.4864551360448202</v>
      </c>
    </row>
    <row r="146" spans="1:80" x14ac:dyDescent="0.25">
      <c r="A146" s="2">
        <v>42803</v>
      </c>
      <c r="B146" s="3">
        <v>0.42314611111111117</v>
      </c>
      <c r="C146" s="4">
        <v>13.912000000000001</v>
      </c>
      <c r="D146" s="4">
        <v>4.6199999999999998E-2</v>
      </c>
      <c r="E146" s="4">
        <v>461.715237</v>
      </c>
      <c r="F146" s="4">
        <v>115.8</v>
      </c>
      <c r="G146" s="4">
        <v>-6.8</v>
      </c>
      <c r="H146" s="4">
        <v>67</v>
      </c>
      <c r="J146" s="4">
        <v>1.1000000000000001</v>
      </c>
      <c r="K146" s="4">
        <v>0.85960000000000003</v>
      </c>
      <c r="L146" s="4">
        <v>11.958600000000001</v>
      </c>
      <c r="M146" s="4">
        <v>3.9699999999999999E-2</v>
      </c>
      <c r="N146" s="4">
        <v>99.567999999999998</v>
      </c>
      <c r="O146" s="4">
        <v>0</v>
      </c>
      <c r="P146" s="4">
        <v>99.6</v>
      </c>
      <c r="Q146" s="4">
        <v>77.388300000000001</v>
      </c>
      <c r="R146" s="4">
        <v>0</v>
      </c>
      <c r="S146" s="4">
        <v>77.400000000000006</v>
      </c>
      <c r="T146" s="4">
        <v>67.026600000000002</v>
      </c>
      <c r="W146" s="4">
        <v>0</v>
      </c>
      <c r="X146" s="4">
        <v>0.94550000000000001</v>
      </c>
      <c r="Y146" s="4">
        <v>12.3</v>
      </c>
      <c r="Z146" s="4">
        <v>846</v>
      </c>
      <c r="AA146" s="4">
        <v>857</v>
      </c>
      <c r="AB146" s="4">
        <v>847</v>
      </c>
      <c r="AC146" s="4">
        <v>75</v>
      </c>
      <c r="AD146" s="4">
        <v>14.02</v>
      </c>
      <c r="AE146" s="4">
        <v>0.32</v>
      </c>
      <c r="AF146" s="4">
        <v>983</v>
      </c>
      <c r="AG146" s="4">
        <v>-5</v>
      </c>
      <c r="AH146" s="4">
        <v>11</v>
      </c>
      <c r="AI146" s="4">
        <v>13</v>
      </c>
      <c r="AJ146" s="4">
        <v>122</v>
      </c>
      <c r="AK146" s="4">
        <v>122.8</v>
      </c>
      <c r="AL146" s="4">
        <v>5.2</v>
      </c>
      <c r="AM146" s="4">
        <v>142</v>
      </c>
      <c r="AN146" s="4" t="s">
        <v>155</v>
      </c>
      <c r="AO146" s="4">
        <v>2</v>
      </c>
      <c r="AP146" s="4">
        <v>0.63185185185185189</v>
      </c>
      <c r="AQ146" s="4">
        <v>47.159602999999997</v>
      </c>
      <c r="AR146" s="4">
        <v>-88.490200999999999</v>
      </c>
      <c r="AS146" s="4">
        <v>311.10000000000002</v>
      </c>
      <c r="AT146" s="4">
        <v>34</v>
      </c>
      <c r="AU146" s="4">
        <v>12</v>
      </c>
      <c r="AV146" s="4">
        <v>12</v>
      </c>
      <c r="AW146" s="4" t="s">
        <v>404</v>
      </c>
      <c r="AX146" s="4">
        <v>2.4818359999999999</v>
      </c>
      <c r="AY146" s="4">
        <v>1</v>
      </c>
      <c r="AZ146" s="4">
        <v>3.4844309999999998</v>
      </c>
      <c r="BA146" s="4">
        <v>11.154</v>
      </c>
      <c r="BB146" s="4">
        <v>12.11</v>
      </c>
      <c r="BC146" s="4">
        <v>1.0900000000000001</v>
      </c>
      <c r="BD146" s="4">
        <v>16.337</v>
      </c>
      <c r="BE146" s="4">
        <v>2409.9490000000001</v>
      </c>
      <c r="BF146" s="4">
        <v>5.0910000000000002</v>
      </c>
      <c r="BG146" s="4">
        <v>2.101</v>
      </c>
      <c r="BH146" s="4">
        <v>0</v>
      </c>
      <c r="BI146" s="4">
        <v>2.101</v>
      </c>
      <c r="BJ146" s="4">
        <v>1.633</v>
      </c>
      <c r="BK146" s="4">
        <v>0</v>
      </c>
      <c r="BL146" s="4">
        <v>1.633</v>
      </c>
      <c r="BM146" s="4">
        <v>0.56010000000000004</v>
      </c>
      <c r="BQ146" s="4">
        <v>138.548</v>
      </c>
      <c r="BR146" s="4">
        <v>0.34907199999999999</v>
      </c>
      <c r="BS146" s="4">
        <v>-5</v>
      </c>
      <c r="BT146" s="4">
        <v>0.213758</v>
      </c>
      <c r="BU146" s="4">
        <v>8.5304470000000006</v>
      </c>
      <c r="BV146" s="4">
        <v>4.3179119999999998</v>
      </c>
      <c r="BW146" s="4">
        <f t="shared" ref="BW146" si="24">BU146*0.2642</f>
        <v>2.2537440974000003</v>
      </c>
      <c r="BY146" s="4">
        <f t="shared" si="20"/>
        <v>15866.619803237278</v>
      </c>
      <c r="BZ146" s="4">
        <f t="shared" si="21"/>
        <v>33.518120681508606</v>
      </c>
      <c r="CA146" s="4">
        <f t="shared" si="22"/>
        <v>10.751343758181802</v>
      </c>
      <c r="CB146" s="4">
        <f t="shared" si="23"/>
        <v>3.6875858168754609</v>
      </c>
    </row>
    <row r="147" spans="1:80" x14ac:dyDescent="0.25">
      <c r="A147" s="2">
        <v>42803</v>
      </c>
      <c r="B147" s="3">
        <v>0.42315768518518521</v>
      </c>
      <c r="C147" s="4">
        <v>13.891999999999999</v>
      </c>
      <c r="D147" s="4">
        <v>1.9599999999999999E-2</v>
      </c>
      <c r="E147" s="4">
        <v>196.180905</v>
      </c>
      <c r="F147" s="4">
        <v>115.9</v>
      </c>
      <c r="G147" s="4">
        <v>6</v>
      </c>
      <c r="H147" s="4">
        <v>49.7</v>
      </c>
      <c r="J147" s="4">
        <v>0.89</v>
      </c>
      <c r="K147" s="4">
        <v>0.86</v>
      </c>
      <c r="L147" s="4">
        <v>11.9475</v>
      </c>
      <c r="M147" s="4">
        <v>1.6899999999999998E-2</v>
      </c>
      <c r="N147" s="4">
        <v>99.675700000000006</v>
      </c>
      <c r="O147" s="4">
        <v>5.1334</v>
      </c>
      <c r="P147" s="4">
        <v>104.8</v>
      </c>
      <c r="Q147" s="4">
        <v>77.471999999999994</v>
      </c>
      <c r="R147" s="4">
        <v>3.9899</v>
      </c>
      <c r="S147" s="4">
        <v>81.5</v>
      </c>
      <c r="T147" s="4">
        <v>49.735500000000002</v>
      </c>
      <c r="W147" s="4">
        <v>0</v>
      </c>
      <c r="X147" s="4">
        <v>0.76639999999999997</v>
      </c>
      <c r="Y147" s="4">
        <v>12.3</v>
      </c>
      <c r="Z147" s="4">
        <v>846</v>
      </c>
      <c r="AA147" s="4">
        <v>858</v>
      </c>
      <c r="AB147" s="4">
        <v>847</v>
      </c>
      <c r="AC147" s="4">
        <v>75</v>
      </c>
      <c r="AD147" s="4">
        <v>14.02</v>
      </c>
      <c r="AE147" s="4">
        <v>0.32</v>
      </c>
      <c r="AF147" s="4">
        <v>983</v>
      </c>
      <c r="AG147" s="4">
        <v>-5</v>
      </c>
      <c r="AH147" s="4">
        <v>11</v>
      </c>
      <c r="AI147" s="4">
        <v>13</v>
      </c>
      <c r="AJ147" s="4">
        <v>121.2</v>
      </c>
      <c r="AK147" s="4">
        <v>122.2</v>
      </c>
      <c r="AL147" s="4">
        <v>5.0999999999999996</v>
      </c>
      <c r="AM147" s="4">
        <v>142</v>
      </c>
      <c r="AN147" s="4" t="s">
        <v>155</v>
      </c>
      <c r="AO147" s="4">
        <v>2</v>
      </c>
      <c r="AP147" s="4">
        <v>0.63186342592592593</v>
      </c>
      <c r="AQ147" s="4">
        <v>47.159509999999997</v>
      </c>
      <c r="AR147" s="4">
        <v>-88.490036000000003</v>
      </c>
      <c r="AS147" s="4">
        <v>311.10000000000002</v>
      </c>
      <c r="AT147" s="4">
        <v>35.9</v>
      </c>
      <c r="AU147" s="4">
        <v>12</v>
      </c>
      <c r="AV147" s="4">
        <v>12</v>
      </c>
      <c r="AW147" s="4" t="s">
        <v>404</v>
      </c>
      <c r="AX147" s="4">
        <v>0.94315700000000002</v>
      </c>
      <c r="AY147" s="4">
        <v>1.0973029999999999</v>
      </c>
      <c r="AZ147" s="4">
        <v>1.943157</v>
      </c>
      <c r="BA147" s="4">
        <v>11.154</v>
      </c>
      <c r="BB147" s="4">
        <v>12.16</v>
      </c>
      <c r="BC147" s="4">
        <v>1.0900000000000001</v>
      </c>
      <c r="BD147" s="4">
        <v>16.277000000000001</v>
      </c>
      <c r="BE147" s="4">
        <v>2414.9070000000002</v>
      </c>
      <c r="BF147" s="4">
        <v>2.1709999999999998</v>
      </c>
      <c r="BG147" s="4">
        <v>2.11</v>
      </c>
      <c r="BH147" s="4">
        <v>0.109</v>
      </c>
      <c r="BI147" s="4">
        <v>2.218</v>
      </c>
      <c r="BJ147" s="4">
        <v>1.64</v>
      </c>
      <c r="BK147" s="4">
        <v>8.4000000000000005E-2</v>
      </c>
      <c r="BL147" s="4">
        <v>1.724</v>
      </c>
      <c r="BM147" s="4">
        <v>0.4168</v>
      </c>
      <c r="BQ147" s="4">
        <v>112.631</v>
      </c>
      <c r="BR147" s="4">
        <v>0.28537400000000002</v>
      </c>
      <c r="BS147" s="4">
        <v>-5</v>
      </c>
      <c r="BT147" s="4">
        <v>0.211726</v>
      </c>
      <c r="BU147" s="4">
        <v>6.973827</v>
      </c>
      <c r="BV147" s="4">
        <v>4.2768649999999999</v>
      </c>
      <c r="BW147" s="4">
        <f t="shared" ref="BW147:BW149" si="25">BU147*0.2642</f>
        <v>1.8424850933999999</v>
      </c>
      <c r="BY147" s="4">
        <f t="shared" si="20"/>
        <v>12997.994660648892</v>
      </c>
      <c r="BZ147" s="4">
        <f t="shared" si="21"/>
        <v>11.685189702240601</v>
      </c>
      <c r="CA147" s="4">
        <f t="shared" si="22"/>
        <v>8.8271354729040006</v>
      </c>
      <c r="CB147" s="4">
        <f t="shared" si="23"/>
        <v>2.2433841860404802</v>
      </c>
    </row>
    <row r="148" spans="1:80" x14ac:dyDescent="0.25">
      <c r="A148" s="2">
        <v>42803</v>
      </c>
      <c r="B148" s="3">
        <v>0.42316925925925925</v>
      </c>
      <c r="C148" s="4">
        <v>14.275</v>
      </c>
      <c r="D148" s="4">
        <v>1.5100000000000001E-2</v>
      </c>
      <c r="E148" s="4">
        <v>150.802269</v>
      </c>
      <c r="F148" s="4">
        <v>138.30000000000001</v>
      </c>
      <c r="G148" s="4">
        <v>7.1</v>
      </c>
      <c r="H148" s="4">
        <v>44.1</v>
      </c>
      <c r="J148" s="4">
        <v>0.74</v>
      </c>
      <c r="K148" s="4">
        <v>0.85650000000000004</v>
      </c>
      <c r="L148" s="4">
        <v>12.227399999999999</v>
      </c>
      <c r="M148" s="4">
        <v>1.29E-2</v>
      </c>
      <c r="N148" s="4">
        <v>118.4289</v>
      </c>
      <c r="O148" s="4">
        <v>6.0815000000000001</v>
      </c>
      <c r="P148" s="4">
        <v>124.5</v>
      </c>
      <c r="Q148" s="4">
        <v>92.095600000000005</v>
      </c>
      <c r="R148" s="4">
        <v>4.7291999999999996</v>
      </c>
      <c r="S148" s="4">
        <v>96.8</v>
      </c>
      <c r="T148" s="4">
        <v>44.1</v>
      </c>
      <c r="W148" s="4">
        <v>0</v>
      </c>
      <c r="X148" s="4">
        <v>0.63290000000000002</v>
      </c>
      <c r="Y148" s="4">
        <v>12.3</v>
      </c>
      <c r="Z148" s="4">
        <v>845</v>
      </c>
      <c r="AA148" s="4">
        <v>856</v>
      </c>
      <c r="AB148" s="4">
        <v>846</v>
      </c>
      <c r="AC148" s="4">
        <v>75.8</v>
      </c>
      <c r="AD148" s="4">
        <v>14.16</v>
      </c>
      <c r="AE148" s="4">
        <v>0.33</v>
      </c>
      <c r="AF148" s="4">
        <v>983</v>
      </c>
      <c r="AG148" s="4">
        <v>-5</v>
      </c>
      <c r="AH148" s="4">
        <v>11.757999999999999</v>
      </c>
      <c r="AI148" s="4">
        <v>13</v>
      </c>
      <c r="AJ148" s="4">
        <v>121</v>
      </c>
      <c r="AK148" s="4">
        <v>122</v>
      </c>
      <c r="AL148" s="4">
        <v>4.9000000000000004</v>
      </c>
      <c r="AM148" s="4">
        <v>142</v>
      </c>
      <c r="AN148" s="4" t="s">
        <v>155</v>
      </c>
      <c r="AO148" s="4">
        <v>2</v>
      </c>
      <c r="AP148" s="4">
        <v>0.63187499999999996</v>
      </c>
      <c r="AQ148" s="4">
        <v>47.159410000000001</v>
      </c>
      <c r="AR148" s="4">
        <v>-88.489874999999998</v>
      </c>
      <c r="AS148" s="4">
        <v>311.2</v>
      </c>
      <c r="AT148" s="4">
        <v>36.700000000000003</v>
      </c>
      <c r="AU148" s="4">
        <v>12</v>
      </c>
      <c r="AV148" s="4">
        <v>12</v>
      </c>
      <c r="AW148" s="4" t="s">
        <v>404</v>
      </c>
      <c r="AX148" s="4">
        <v>0.9</v>
      </c>
      <c r="AY148" s="4">
        <v>1.1000000000000001</v>
      </c>
      <c r="AZ148" s="4">
        <v>1.9</v>
      </c>
      <c r="BA148" s="4">
        <v>11.154</v>
      </c>
      <c r="BB148" s="4">
        <v>11.86</v>
      </c>
      <c r="BC148" s="4">
        <v>1.06</v>
      </c>
      <c r="BD148" s="4">
        <v>16.748000000000001</v>
      </c>
      <c r="BE148" s="4">
        <v>2415.7170000000001</v>
      </c>
      <c r="BF148" s="4">
        <v>1.6240000000000001</v>
      </c>
      <c r="BG148" s="4">
        <v>2.4500000000000002</v>
      </c>
      <c r="BH148" s="4">
        <v>0.126</v>
      </c>
      <c r="BI148" s="4">
        <v>2.5760000000000001</v>
      </c>
      <c r="BJ148" s="4">
        <v>1.905</v>
      </c>
      <c r="BK148" s="4">
        <v>9.8000000000000004E-2</v>
      </c>
      <c r="BL148" s="4">
        <v>2.0030000000000001</v>
      </c>
      <c r="BM148" s="4">
        <v>0.36130000000000001</v>
      </c>
      <c r="BQ148" s="4">
        <v>90.921999999999997</v>
      </c>
      <c r="BR148" s="4">
        <v>0.393764</v>
      </c>
      <c r="BS148" s="4">
        <v>-5</v>
      </c>
      <c r="BT148" s="4">
        <v>0.211758</v>
      </c>
      <c r="BU148" s="4">
        <v>9.6226079999999996</v>
      </c>
      <c r="BV148" s="4">
        <v>4.2775119999999998</v>
      </c>
      <c r="BW148" s="4">
        <f t="shared" si="25"/>
        <v>2.5422930335999996</v>
      </c>
      <c r="BY148" s="4">
        <f t="shared" si="20"/>
        <v>17940.875147964605</v>
      </c>
      <c r="BZ148" s="4">
        <f t="shared" si="21"/>
        <v>12.0610076595456</v>
      </c>
      <c r="CA148" s="4">
        <f t="shared" si="22"/>
        <v>14.147918467632001</v>
      </c>
      <c r="CB148" s="4">
        <f t="shared" si="23"/>
        <v>2.6832771350947202</v>
      </c>
    </row>
    <row r="149" spans="1:80" x14ac:dyDescent="0.25">
      <c r="A149" s="2">
        <v>42803</v>
      </c>
      <c r="B149" s="3">
        <v>0.42318083333333334</v>
      </c>
      <c r="C149" s="4">
        <v>14.539</v>
      </c>
      <c r="D149" s="4">
        <v>2.9600000000000001E-2</v>
      </c>
      <c r="E149" s="4">
        <v>296.12822599999998</v>
      </c>
      <c r="F149" s="4">
        <v>207.2</v>
      </c>
      <c r="G149" s="4">
        <v>6</v>
      </c>
      <c r="H149" s="4">
        <v>40.700000000000003</v>
      </c>
      <c r="J149" s="4">
        <v>0.6</v>
      </c>
      <c r="K149" s="4">
        <v>0.85399999999999998</v>
      </c>
      <c r="L149" s="4">
        <v>12.4156</v>
      </c>
      <c r="M149" s="4">
        <v>2.53E-2</v>
      </c>
      <c r="N149" s="4">
        <v>176.93</v>
      </c>
      <c r="O149" s="4">
        <v>5.1238000000000001</v>
      </c>
      <c r="P149" s="4">
        <v>182.1</v>
      </c>
      <c r="Q149" s="4">
        <v>137.61150000000001</v>
      </c>
      <c r="R149" s="4">
        <v>3.9851999999999999</v>
      </c>
      <c r="S149" s="4">
        <v>141.6</v>
      </c>
      <c r="T149" s="4">
        <v>40.695700000000002</v>
      </c>
      <c r="W149" s="4">
        <v>0</v>
      </c>
      <c r="X149" s="4">
        <v>0.51239999999999997</v>
      </c>
      <c r="Y149" s="4">
        <v>12.3</v>
      </c>
      <c r="Z149" s="4">
        <v>844</v>
      </c>
      <c r="AA149" s="4">
        <v>855</v>
      </c>
      <c r="AB149" s="4">
        <v>845</v>
      </c>
      <c r="AC149" s="4">
        <v>76</v>
      </c>
      <c r="AD149" s="4">
        <v>14.21</v>
      </c>
      <c r="AE149" s="4">
        <v>0.33</v>
      </c>
      <c r="AF149" s="4">
        <v>983</v>
      </c>
      <c r="AG149" s="4">
        <v>-5</v>
      </c>
      <c r="AH149" s="4">
        <v>11.242000000000001</v>
      </c>
      <c r="AI149" s="4">
        <v>13</v>
      </c>
      <c r="AJ149" s="4">
        <v>121.8</v>
      </c>
      <c r="AK149" s="4">
        <v>122</v>
      </c>
      <c r="AL149" s="4">
        <v>4.7</v>
      </c>
      <c r="AM149" s="4">
        <v>142</v>
      </c>
      <c r="AN149" s="4" t="s">
        <v>155</v>
      </c>
      <c r="AO149" s="4">
        <v>2</v>
      </c>
      <c r="AP149" s="4">
        <v>0.63188657407407411</v>
      </c>
      <c r="AQ149" s="4">
        <v>47.159306000000001</v>
      </c>
      <c r="AR149" s="4">
        <v>-88.489722</v>
      </c>
      <c r="AS149" s="4">
        <v>311.2</v>
      </c>
      <c r="AT149" s="4">
        <v>36.4</v>
      </c>
      <c r="AU149" s="4">
        <v>12</v>
      </c>
      <c r="AV149" s="4">
        <v>12</v>
      </c>
      <c r="AW149" s="4" t="s">
        <v>404</v>
      </c>
      <c r="AX149" s="4">
        <v>1.191309</v>
      </c>
      <c r="AY149" s="4">
        <v>1.0028969999999999</v>
      </c>
      <c r="AZ149" s="4">
        <v>2.191309</v>
      </c>
      <c r="BA149" s="4">
        <v>11.154</v>
      </c>
      <c r="BB149" s="4">
        <v>11.64</v>
      </c>
      <c r="BC149" s="4">
        <v>1.04</v>
      </c>
      <c r="BD149" s="4">
        <v>17.100000000000001</v>
      </c>
      <c r="BE149" s="4">
        <v>2413.306</v>
      </c>
      <c r="BF149" s="4">
        <v>3.129</v>
      </c>
      <c r="BG149" s="4">
        <v>3.601</v>
      </c>
      <c r="BH149" s="4">
        <v>0.104</v>
      </c>
      <c r="BI149" s="4">
        <v>3.706</v>
      </c>
      <c r="BJ149" s="4">
        <v>2.8010000000000002</v>
      </c>
      <c r="BK149" s="4">
        <v>8.1000000000000003E-2</v>
      </c>
      <c r="BL149" s="4">
        <v>2.8820000000000001</v>
      </c>
      <c r="BM149" s="4">
        <v>0.32800000000000001</v>
      </c>
      <c r="BQ149" s="4">
        <v>72.415999999999997</v>
      </c>
      <c r="BR149" s="4">
        <v>0.38879399999999997</v>
      </c>
      <c r="BS149" s="4">
        <v>-5</v>
      </c>
      <c r="BT149" s="4">
        <v>0.210484</v>
      </c>
      <c r="BU149" s="4">
        <v>9.5011539999999997</v>
      </c>
      <c r="BV149" s="4">
        <v>4.2517769999999997</v>
      </c>
      <c r="BW149" s="4">
        <f t="shared" si="25"/>
        <v>2.5102048868</v>
      </c>
      <c r="BY149" s="4">
        <f t="shared" si="20"/>
        <v>17696.750350964703</v>
      </c>
      <c r="BZ149" s="4">
        <f t="shared" si="21"/>
        <v>22.9449277663788</v>
      </c>
      <c r="CA149" s="4">
        <f t="shared" si="22"/>
        <v>20.539706830817202</v>
      </c>
      <c r="CB149" s="4">
        <f t="shared" si="23"/>
        <v>2.4052209355616001</v>
      </c>
    </row>
    <row r="150" spans="1:80" x14ac:dyDescent="0.25">
      <c r="B150" s="3"/>
    </row>
    <row r="151" spans="1:80" x14ac:dyDescent="0.25">
      <c r="B151" s="3"/>
    </row>
    <row r="152" spans="1:80" x14ac:dyDescent="0.25">
      <c r="B152" s="3"/>
    </row>
    <row r="153" spans="1:80" x14ac:dyDescent="0.25">
      <c r="B153" s="3"/>
    </row>
    <row r="154" spans="1:80" x14ac:dyDescent="0.25">
      <c r="B154" s="3"/>
    </row>
    <row r="155" spans="1:80" x14ac:dyDescent="0.25">
      <c r="B155" s="3"/>
    </row>
    <row r="156" spans="1:80" x14ac:dyDescent="0.25">
      <c r="B156" s="3"/>
    </row>
    <row r="157" spans="1:80" x14ac:dyDescent="0.25">
      <c r="B157" s="3"/>
    </row>
    <row r="158" spans="1:80" x14ac:dyDescent="0.25">
      <c r="B158" s="3"/>
    </row>
    <row r="159" spans="1:80" x14ac:dyDescent="0.25">
      <c r="B159" s="3"/>
    </row>
    <row r="160" spans="1:80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</sheetData>
  <customSheetViews>
    <customSheetView guid="{2B424CCC-7244-4294-A128-8AE125D4F682}">
      <pane xSplit="2" topLeftCell="C1" activePane="topRight" state="frozen"/>
      <selection pane="topRight" activeCell="H14" sqref="H1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86"/>
  <sheetViews>
    <sheetView workbookViewId="0">
      <pane xSplit="2" ySplit="9" topLeftCell="BQ10" activePane="bottomRight" state="frozen"/>
      <selection pane="topRight" activeCell="C1" sqref="C1"/>
      <selection pane="bottomLeft" activeCell="A10" sqref="A10"/>
      <selection pane="bottomRight" activeCell="BY8" sqref="BY8:CB8"/>
    </sheetView>
  </sheetViews>
  <sheetFormatPr defaultRowHeight="15" x14ac:dyDescent="0.25"/>
  <cols>
    <col min="1" max="1" width="13.85546875" style="2" bestFit="1" customWidth="1"/>
    <col min="2" max="2" width="13.28515625" style="8" bestFit="1" customWidth="1"/>
    <col min="3" max="3" width="12" style="4" bestFit="1" customWidth="1"/>
    <col min="4" max="4" width="11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bestFit="1" customWidth="1"/>
    <col min="81" max="81" width="14.7109375" style="4" bestFit="1" customWidth="1"/>
    <col min="82" max="82" width="4.28515625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6" t="s">
        <v>0</v>
      </c>
      <c r="B1" s="7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6" t="s">
        <v>72</v>
      </c>
      <c r="B2" s="7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193</v>
      </c>
      <c r="CI2" s="1" t="s">
        <v>193</v>
      </c>
    </row>
    <row r="3" spans="1:87" s="1" customFormat="1" x14ac:dyDescent="0.25">
      <c r="A3" s="6" t="s">
        <v>145</v>
      </c>
      <c r="B3" s="7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s="14" customFormat="1" x14ac:dyDescent="0.25">
      <c r="A4" s="6" t="str">
        <f>'Lap Breaks'!C2</f>
        <v>Cells 349-489</v>
      </c>
    </row>
    <row r="5" spans="1:87" s="14" customFormat="1" x14ac:dyDescent="0.25">
      <c r="A5" s="14" t="s">
        <v>169</v>
      </c>
      <c r="C5" s="14">
        <f>AVERAGE(C10:C200)</f>
        <v>13.410049645390078</v>
      </c>
      <c r="D5" s="14">
        <f t="shared" ref="D5:BO5" si="0">AVERAGE(D10:D200)</f>
        <v>0.18660070921985825</v>
      </c>
      <c r="E5" s="14">
        <f t="shared" si="0"/>
        <v>1866.0204944751772</v>
      </c>
      <c r="F5" s="14">
        <f t="shared" si="0"/>
        <v>330.87234042553195</v>
      </c>
      <c r="G5" s="14">
        <f t="shared" si="0"/>
        <v>-11.609219858156028</v>
      </c>
      <c r="H5" s="14">
        <f t="shared" si="0"/>
        <v>49.821276595744685</v>
      </c>
      <c r="I5" s="14" t="e">
        <f t="shared" si="0"/>
        <v>#DIV/0!</v>
      </c>
      <c r="J5" s="14">
        <f t="shared" si="0"/>
        <v>1.6212765957446802</v>
      </c>
      <c r="K5" s="14">
        <f t="shared" si="0"/>
        <v>0.86271985815602814</v>
      </c>
      <c r="L5" s="14">
        <f t="shared" si="0"/>
        <v>11.552102836879429</v>
      </c>
      <c r="M5" s="14">
        <f t="shared" si="0"/>
        <v>0.15831134751773066</v>
      </c>
      <c r="N5" s="14">
        <f t="shared" si="0"/>
        <v>285.81345177304962</v>
      </c>
      <c r="O5" s="14">
        <f t="shared" si="0"/>
        <v>0.58835460992907795</v>
      </c>
      <c r="P5" s="14">
        <f t="shared" si="0"/>
        <v>286.40141843971628</v>
      </c>
      <c r="Q5" s="14">
        <f t="shared" si="0"/>
        <v>222.03644326241121</v>
      </c>
      <c r="R5" s="14">
        <f t="shared" si="0"/>
        <v>0.45715177304964549</v>
      </c>
      <c r="S5" s="14">
        <f t="shared" si="0"/>
        <v>222.49574468085112</v>
      </c>
      <c r="T5" s="14">
        <f t="shared" si="0"/>
        <v>49.819353191489327</v>
      </c>
      <c r="U5" s="14" t="e">
        <f t="shared" si="0"/>
        <v>#DIV/0!</v>
      </c>
      <c r="V5" s="14" t="e">
        <f t="shared" si="0"/>
        <v>#DIV/0!</v>
      </c>
      <c r="W5" s="14">
        <f t="shared" si="0"/>
        <v>0</v>
      </c>
      <c r="X5" s="14">
        <f t="shared" si="0"/>
        <v>1.3964234042553199</v>
      </c>
      <c r="Y5" s="14">
        <f t="shared" si="0"/>
        <v>11.968085106382981</v>
      </c>
      <c r="Z5" s="14">
        <f t="shared" si="0"/>
        <v>849.63829787234044</v>
      </c>
      <c r="AA5" s="14">
        <f t="shared" si="0"/>
        <v>860.68085106382978</v>
      </c>
      <c r="AB5" s="14">
        <f t="shared" si="0"/>
        <v>849.65248226950359</v>
      </c>
      <c r="AC5" s="14">
        <f t="shared" si="0"/>
        <v>74.286524822695014</v>
      </c>
      <c r="AD5" s="14">
        <f t="shared" si="0"/>
        <v>13.903829787234056</v>
      </c>
      <c r="AE5" s="14">
        <f t="shared" si="0"/>
        <v>0.31921985815602849</v>
      </c>
      <c r="AF5" s="14">
        <f t="shared" si="0"/>
        <v>981.75177304964541</v>
      </c>
      <c r="AG5" s="14">
        <f t="shared" si="0"/>
        <v>-5</v>
      </c>
      <c r="AH5" s="14">
        <f t="shared" si="0"/>
        <v>10.483980446808511</v>
      </c>
      <c r="AI5" s="14">
        <f t="shared" si="0"/>
        <v>13</v>
      </c>
      <c r="AJ5" s="14">
        <f t="shared" si="0"/>
        <v>120.13475177304964</v>
      </c>
      <c r="AK5" s="14">
        <f t="shared" si="0"/>
        <v>119.92695035460993</v>
      </c>
      <c r="AL5" s="14">
        <f t="shared" si="0"/>
        <v>4.7851063829787224</v>
      </c>
      <c r="AM5" s="14">
        <f t="shared" si="0"/>
        <v>142</v>
      </c>
      <c r="AN5" s="14" t="e">
        <f t="shared" si="0"/>
        <v>#DIV/0!</v>
      </c>
      <c r="AO5" s="14">
        <f t="shared" si="0"/>
        <v>2</v>
      </c>
      <c r="AP5" s="14">
        <f t="shared" si="0"/>
        <v>0.63269675925925928</v>
      </c>
      <c r="AQ5" s="14">
        <f t="shared" si="0"/>
        <v>47.161511652482297</v>
      </c>
      <c r="AR5" s="14">
        <f t="shared" si="0"/>
        <v>-88.487509638297865</v>
      </c>
      <c r="AS5" s="14">
        <f t="shared" si="0"/>
        <v>314.68297872340418</v>
      </c>
      <c r="AT5" s="14">
        <f t="shared" si="0"/>
        <v>33.519148936170218</v>
      </c>
      <c r="AU5" s="14">
        <f t="shared" si="0"/>
        <v>12</v>
      </c>
      <c r="AV5" s="14">
        <f t="shared" si="0"/>
        <v>11.382978723404255</v>
      </c>
      <c r="AW5" s="14" t="e">
        <f t="shared" si="0"/>
        <v>#DIV/0!</v>
      </c>
      <c r="AX5" s="14">
        <f t="shared" si="0"/>
        <v>1.2858409361702139</v>
      </c>
      <c r="AY5" s="14">
        <f t="shared" si="0"/>
        <v>1.2991503262411341</v>
      </c>
      <c r="AZ5" s="14">
        <f t="shared" si="0"/>
        <v>2.2226326950354616</v>
      </c>
      <c r="BA5" s="14">
        <f t="shared" si="0"/>
        <v>11.153999999999998</v>
      </c>
      <c r="BB5" s="14">
        <f t="shared" si="0"/>
        <v>12.589503546099303</v>
      </c>
      <c r="BC5" s="14">
        <f t="shared" si="0"/>
        <v>1.1285815602836873</v>
      </c>
      <c r="BD5" s="14">
        <f t="shared" si="0"/>
        <v>15.940900709219857</v>
      </c>
      <c r="BE5" s="14">
        <f t="shared" si="0"/>
        <v>2388.3591985815606</v>
      </c>
      <c r="BF5" s="14">
        <f t="shared" si="0"/>
        <v>19.244631205673759</v>
      </c>
      <c r="BG5" s="14">
        <f t="shared" si="0"/>
        <v>6.3341489361702132</v>
      </c>
      <c r="BH5" s="14">
        <f t="shared" si="0"/>
        <v>1.2219858156028367E-2</v>
      </c>
      <c r="BI5" s="14">
        <f t="shared" si="0"/>
        <v>6.3463900709219869</v>
      </c>
      <c r="BJ5" s="14">
        <f t="shared" si="0"/>
        <v>4.9207943262411353</v>
      </c>
      <c r="BK5" s="14">
        <f t="shared" si="0"/>
        <v>9.4893617021276581E-3</v>
      </c>
      <c r="BL5" s="14">
        <f t="shared" si="0"/>
        <v>4.9302836879432625</v>
      </c>
      <c r="BM5" s="14">
        <f t="shared" si="0"/>
        <v>0.41434042553191491</v>
      </c>
      <c r="BN5" s="14" t="e">
        <f t="shared" si="0"/>
        <v>#DIV/0!</v>
      </c>
      <c r="BO5" s="14" t="e">
        <f t="shared" si="0"/>
        <v>#DIV/0!</v>
      </c>
      <c r="BP5" s="14" t="e">
        <f t="shared" ref="BP5:BV5" si="1">AVERAGE(BP10:BP200)</f>
        <v>#DIV/0!</v>
      </c>
      <c r="BQ5" s="14">
        <f t="shared" si="1"/>
        <v>209.91163829787229</v>
      </c>
      <c r="BR5" s="14">
        <f t="shared" si="1"/>
        <v>0.2948104539007092</v>
      </c>
      <c r="BS5" s="14">
        <f t="shared" si="1"/>
        <v>-5</v>
      </c>
      <c r="BT5" s="14">
        <f t="shared" si="1"/>
        <v>0.19907708510638292</v>
      </c>
      <c r="BU5" s="14">
        <f t="shared" si="1"/>
        <v>7.2044305177304944</v>
      </c>
      <c r="BV5" s="14">
        <f t="shared" si="1"/>
        <v>4.0213571347517743</v>
      </c>
      <c r="BW5" s="14">
        <f>AVERAGE(BW10:BW200)</f>
        <v>1.9034105427843968</v>
      </c>
      <c r="BX5" s="23"/>
      <c r="BY5" s="14">
        <f>AVERAGE(BY10:BY200)</f>
        <v>13253.293896008867</v>
      </c>
      <c r="BZ5" s="14">
        <f>AVERAGE(BZ10:BZ200)</f>
        <v>122.73600690803654</v>
      </c>
      <c r="CA5" s="14">
        <f>AVERAGE(CA10:CA200)</f>
        <v>28.369631749239456</v>
      </c>
      <c r="CB5" s="14">
        <f>AVERAGE(CB10:CB200)</f>
        <v>2.5634876632170895</v>
      </c>
      <c r="CC5" s="24">
        <f>BZ8/(140/3600)+CB8/(140/3600)+CA8/(140/3600)</f>
        <v>154.76676293706805</v>
      </c>
      <c r="CD5" s="23"/>
      <c r="CE5" s="22">
        <f>BY8/$AT8</f>
        <v>395.39470173442726</v>
      </c>
      <c r="CF5" s="22">
        <f>BZ8/$AT8</f>
        <v>3.6616683538642358</v>
      </c>
      <c r="CG5" s="22">
        <f>CA8/$AT8</f>
        <v>0.84637088499064006</v>
      </c>
      <c r="CH5" s="22">
        <f>CB8/$AT8</f>
        <v>7.6478304031486102E-2</v>
      </c>
      <c r="CI5" s="25">
        <f>(BZ8+CB8+CA8)/AT8</f>
        <v>4.5845175428863625</v>
      </c>
    </row>
    <row r="6" spans="1:87" s="14" customFormat="1" x14ac:dyDescent="0.25">
      <c r="A6" s="14" t="s">
        <v>170</v>
      </c>
      <c r="C6" s="14">
        <f>MIN(C10:C200)</f>
        <v>6.5780000000000003</v>
      </c>
      <c r="D6" s="14">
        <f t="shared" ref="D6:BO6" si="2">MIN(D10:D200)</f>
        <v>-2.8999999999999998E-3</v>
      </c>
      <c r="E6" s="14">
        <f t="shared" si="2"/>
        <v>-28.846153999999999</v>
      </c>
      <c r="F6" s="14">
        <f t="shared" si="2"/>
        <v>58.4</v>
      </c>
      <c r="G6" s="14">
        <f t="shared" si="2"/>
        <v>-32</v>
      </c>
      <c r="H6" s="14">
        <f t="shared" si="2"/>
        <v>6</v>
      </c>
      <c r="I6" s="14">
        <f t="shared" si="2"/>
        <v>0</v>
      </c>
      <c r="J6" s="14">
        <f t="shared" si="2"/>
        <v>0.4</v>
      </c>
      <c r="K6" s="14">
        <f t="shared" si="2"/>
        <v>0.83709999999999996</v>
      </c>
      <c r="L6" s="14">
        <f t="shared" si="2"/>
        <v>6.1215999999999999</v>
      </c>
      <c r="M6" s="14">
        <f t="shared" si="2"/>
        <v>0</v>
      </c>
      <c r="N6" s="14">
        <f t="shared" si="2"/>
        <v>49.826000000000001</v>
      </c>
      <c r="O6" s="14">
        <f t="shared" si="2"/>
        <v>0</v>
      </c>
      <c r="P6" s="14">
        <f t="shared" si="2"/>
        <v>49.8</v>
      </c>
      <c r="Q6" s="14">
        <f t="shared" si="2"/>
        <v>38.755400000000002</v>
      </c>
      <c r="R6" s="14">
        <f t="shared" si="2"/>
        <v>0</v>
      </c>
      <c r="S6" s="14">
        <f t="shared" si="2"/>
        <v>38.799999999999997</v>
      </c>
      <c r="T6" s="14">
        <f t="shared" si="2"/>
        <v>5.9930000000000003</v>
      </c>
      <c r="U6" s="14">
        <f t="shared" si="2"/>
        <v>0</v>
      </c>
      <c r="V6" s="14">
        <f t="shared" si="2"/>
        <v>0</v>
      </c>
      <c r="W6" s="14">
        <f t="shared" si="2"/>
        <v>0</v>
      </c>
      <c r="X6" s="14">
        <f t="shared" si="2"/>
        <v>0.35460000000000003</v>
      </c>
      <c r="Y6" s="14">
        <f t="shared" si="2"/>
        <v>11.6</v>
      </c>
      <c r="Z6" s="14">
        <f t="shared" si="2"/>
        <v>841</v>
      </c>
      <c r="AA6" s="14">
        <f t="shared" si="2"/>
        <v>853</v>
      </c>
      <c r="AB6" s="14">
        <f t="shared" si="2"/>
        <v>838</v>
      </c>
      <c r="AC6" s="14">
        <f t="shared" si="2"/>
        <v>73</v>
      </c>
      <c r="AD6" s="14">
        <f t="shared" si="2"/>
        <v>13.66</v>
      </c>
      <c r="AE6" s="14">
        <f t="shared" si="2"/>
        <v>0.31</v>
      </c>
      <c r="AF6" s="14">
        <f t="shared" si="2"/>
        <v>981</v>
      </c>
      <c r="AG6" s="14">
        <f t="shared" si="2"/>
        <v>-5</v>
      </c>
      <c r="AH6" s="14">
        <f t="shared" si="2"/>
        <v>9</v>
      </c>
      <c r="AI6" s="14">
        <f t="shared" si="2"/>
        <v>13</v>
      </c>
      <c r="AJ6" s="14">
        <f t="shared" si="2"/>
        <v>119</v>
      </c>
      <c r="AK6" s="14">
        <f t="shared" si="2"/>
        <v>117.2</v>
      </c>
      <c r="AL6" s="14">
        <f t="shared" si="2"/>
        <v>3.9</v>
      </c>
      <c r="AM6" s="14">
        <f t="shared" si="2"/>
        <v>142</v>
      </c>
      <c r="AN6" s="14">
        <f t="shared" si="2"/>
        <v>0</v>
      </c>
      <c r="AO6" s="14">
        <f t="shared" si="2"/>
        <v>2</v>
      </c>
      <c r="AP6" s="14">
        <f t="shared" si="2"/>
        <v>0.63188657407407411</v>
      </c>
      <c r="AQ6" s="14">
        <f t="shared" si="2"/>
        <v>47.15851</v>
      </c>
      <c r="AR6" s="14">
        <f t="shared" si="2"/>
        <v>-88.491972000000004</v>
      </c>
      <c r="AS6" s="14">
        <f t="shared" si="2"/>
        <v>308.8</v>
      </c>
      <c r="AT6" s="14">
        <f t="shared" si="2"/>
        <v>19.3</v>
      </c>
      <c r="AU6" s="14">
        <f t="shared" si="2"/>
        <v>12</v>
      </c>
      <c r="AV6" s="14">
        <f t="shared" si="2"/>
        <v>9</v>
      </c>
      <c r="AW6" s="14">
        <f t="shared" si="2"/>
        <v>0</v>
      </c>
      <c r="AX6" s="14">
        <f t="shared" si="2"/>
        <v>0.8</v>
      </c>
      <c r="AY6" s="14">
        <f t="shared" si="2"/>
        <v>1</v>
      </c>
      <c r="AZ6" s="14">
        <f t="shared" si="2"/>
        <v>1.5137860000000001</v>
      </c>
      <c r="BA6" s="14">
        <f t="shared" si="2"/>
        <v>11.154</v>
      </c>
      <c r="BB6" s="14">
        <f t="shared" si="2"/>
        <v>10.38</v>
      </c>
      <c r="BC6" s="14">
        <f t="shared" si="2"/>
        <v>0.93</v>
      </c>
      <c r="BD6" s="14">
        <f t="shared" si="2"/>
        <v>7.45</v>
      </c>
      <c r="BE6" s="14">
        <f t="shared" si="2"/>
        <v>1908.17</v>
      </c>
      <c r="BF6" s="14">
        <f t="shared" si="2"/>
        <v>0</v>
      </c>
      <c r="BG6" s="14">
        <f t="shared" si="2"/>
        <v>1.0089999999999999</v>
      </c>
      <c r="BH6" s="14">
        <f t="shared" si="2"/>
        <v>0</v>
      </c>
      <c r="BI6" s="14">
        <f t="shared" si="2"/>
        <v>1.0089999999999999</v>
      </c>
      <c r="BJ6" s="14">
        <f t="shared" si="2"/>
        <v>0.78500000000000003</v>
      </c>
      <c r="BK6" s="14">
        <f t="shared" si="2"/>
        <v>0</v>
      </c>
      <c r="BL6" s="14">
        <f t="shared" si="2"/>
        <v>0.78500000000000003</v>
      </c>
      <c r="BM6" s="14">
        <f t="shared" si="2"/>
        <v>6.1100000000000002E-2</v>
      </c>
      <c r="BN6" s="14">
        <f t="shared" si="2"/>
        <v>0</v>
      </c>
      <c r="BO6" s="14">
        <f t="shared" si="2"/>
        <v>0</v>
      </c>
      <c r="BP6" s="14">
        <f t="shared" ref="BP6:BV6" si="3">MIN(BP10:BP200)</f>
        <v>0</v>
      </c>
      <c r="BQ6" s="14">
        <f t="shared" si="3"/>
        <v>59.328000000000003</v>
      </c>
      <c r="BR6" s="14">
        <f t="shared" si="3"/>
        <v>6.1516000000000001E-2</v>
      </c>
      <c r="BS6" s="14">
        <f t="shared" si="3"/>
        <v>-5</v>
      </c>
      <c r="BT6" s="14">
        <f t="shared" si="3"/>
        <v>0.18248400000000001</v>
      </c>
      <c r="BU6" s="14">
        <f t="shared" si="3"/>
        <v>1.5032970000000001</v>
      </c>
      <c r="BV6" s="14">
        <f t="shared" si="3"/>
        <v>3.6861769999999998</v>
      </c>
      <c r="BW6" s="14">
        <f>MIN(BW10:BW200)</f>
        <v>0.39717106740000002</v>
      </c>
      <c r="BX6" s="23"/>
      <c r="BY6" s="14">
        <f>MIN(BY10:BY200)</f>
        <v>2808.9557168904744</v>
      </c>
      <c r="BZ6" s="14">
        <f>MIN(BZ10:BZ200)</f>
        <v>0</v>
      </c>
      <c r="CA6" s="14">
        <f>MIN(CA10:CA200)</f>
        <v>4.0635669128652001</v>
      </c>
      <c r="CB6" s="14">
        <f>MIN(CB10:CB200)</f>
        <v>0.10306822892418002</v>
      </c>
      <c r="CC6" s="23"/>
      <c r="CD6" s="23"/>
      <c r="CE6" s="26"/>
      <c r="CF6" s="26"/>
      <c r="CG6" s="26"/>
      <c r="CH6" s="26"/>
      <c r="CI6" s="23"/>
    </row>
    <row r="7" spans="1:87" s="14" customFormat="1" x14ac:dyDescent="0.25">
      <c r="A7" s="14" t="s">
        <v>171</v>
      </c>
      <c r="C7" s="14">
        <f>MAX(C10:C200)</f>
        <v>14.795</v>
      </c>
      <c r="D7" s="14">
        <f t="shared" ref="D7:BO7" si="4">MAX(D10:D200)</f>
        <v>3.3228</v>
      </c>
      <c r="E7" s="14">
        <f t="shared" si="4"/>
        <v>33227.808333000001</v>
      </c>
      <c r="F7" s="14">
        <f t="shared" si="4"/>
        <v>679.2</v>
      </c>
      <c r="G7" s="14">
        <f t="shared" si="4"/>
        <v>21.6</v>
      </c>
      <c r="H7" s="14">
        <f t="shared" si="4"/>
        <v>297.5</v>
      </c>
      <c r="I7" s="14">
        <f t="shared" si="4"/>
        <v>0</v>
      </c>
      <c r="J7" s="14">
        <f t="shared" si="4"/>
        <v>5.6</v>
      </c>
      <c r="K7" s="14">
        <f t="shared" si="4"/>
        <v>0.93069999999999997</v>
      </c>
      <c r="L7" s="14">
        <f t="shared" si="4"/>
        <v>12.6027</v>
      </c>
      <c r="M7" s="14">
        <f t="shared" si="4"/>
        <v>2.7816000000000001</v>
      </c>
      <c r="N7" s="14">
        <f t="shared" si="4"/>
        <v>587.20270000000005</v>
      </c>
      <c r="O7" s="14">
        <f t="shared" si="4"/>
        <v>18.372299999999999</v>
      </c>
      <c r="P7" s="14">
        <f t="shared" si="4"/>
        <v>587.20000000000005</v>
      </c>
      <c r="Q7" s="14">
        <f t="shared" si="4"/>
        <v>455.81990000000002</v>
      </c>
      <c r="R7" s="14">
        <f t="shared" si="4"/>
        <v>14.263999999999999</v>
      </c>
      <c r="S7" s="14">
        <f t="shared" si="4"/>
        <v>455.8</v>
      </c>
      <c r="T7" s="14">
        <f t="shared" si="4"/>
        <v>297.45800000000003</v>
      </c>
      <c r="U7" s="14">
        <f t="shared" si="4"/>
        <v>0</v>
      </c>
      <c r="V7" s="14">
        <f t="shared" si="4"/>
        <v>0</v>
      </c>
      <c r="W7" s="14">
        <f t="shared" si="4"/>
        <v>0</v>
      </c>
      <c r="X7" s="14">
        <f t="shared" si="4"/>
        <v>4.8144</v>
      </c>
      <c r="Y7" s="14">
        <f t="shared" si="4"/>
        <v>12.4</v>
      </c>
      <c r="Z7" s="14">
        <f t="shared" si="4"/>
        <v>856</v>
      </c>
      <c r="AA7" s="14">
        <f t="shared" si="4"/>
        <v>867</v>
      </c>
      <c r="AB7" s="14">
        <f t="shared" si="4"/>
        <v>858</v>
      </c>
      <c r="AC7" s="14">
        <f t="shared" si="4"/>
        <v>76</v>
      </c>
      <c r="AD7" s="14">
        <f t="shared" si="4"/>
        <v>14.22</v>
      </c>
      <c r="AE7" s="14">
        <f t="shared" si="4"/>
        <v>0.33</v>
      </c>
      <c r="AF7" s="14">
        <f t="shared" si="4"/>
        <v>983</v>
      </c>
      <c r="AG7" s="14">
        <f t="shared" si="4"/>
        <v>-5</v>
      </c>
      <c r="AH7" s="14">
        <f t="shared" si="4"/>
        <v>12</v>
      </c>
      <c r="AI7" s="14">
        <f t="shared" si="4"/>
        <v>13</v>
      </c>
      <c r="AJ7" s="14">
        <f t="shared" si="4"/>
        <v>121.8</v>
      </c>
      <c r="AK7" s="14">
        <f t="shared" si="4"/>
        <v>122.8</v>
      </c>
      <c r="AL7" s="14">
        <f t="shared" si="4"/>
        <v>5.7</v>
      </c>
      <c r="AM7" s="14">
        <f t="shared" si="4"/>
        <v>142</v>
      </c>
      <c r="AN7" s="14">
        <f t="shared" si="4"/>
        <v>0</v>
      </c>
      <c r="AO7" s="14">
        <f t="shared" si="4"/>
        <v>2</v>
      </c>
      <c r="AP7" s="14">
        <f t="shared" si="4"/>
        <v>0.63350694444444444</v>
      </c>
      <c r="AQ7" s="14">
        <f t="shared" si="4"/>
        <v>47.164431999999998</v>
      </c>
      <c r="AR7" s="14">
        <f t="shared" si="4"/>
        <v>-88.483907000000002</v>
      </c>
      <c r="AS7" s="14">
        <f t="shared" si="4"/>
        <v>319.3</v>
      </c>
      <c r="AT7" s="14">
        <f t="shared" si="4"/>
        <v>47.9</v>
      </c>
      <c r="AU7" s="14">
        <f t="shared" si="4"/>
        <v>12</v>
      </c>
      <c r="AV7" s="14">
        <f t="shared" si="4"/>
        <v>12</v>
      </c>
      <c r="AW7" s="14">
        <f t="shared" si="4"/>
        <v>0</v>
      </c>
      <c r="AX7" s="14">
        <f t="shared" si="4"/>
        <v>2.7973029999999999</v>
      </c>
      <c r="AY7" s="14">
        <f t="shared" si="4"/>
        <v>2.196806</v>
      </c>
      <c r="AZ7" s="14">
        <f t="shared" si="4"/>
        <v>3.6973029999999998</v>
      </c>
      <c r="BA7" s="14">
        <f t="shared" si="4"/>
        <v>11.154</v>
      </c>
      <c r="BB7" s="14">
        <f t="shared" si="4"/>
        <v>24.88</v>
      </c>
      <c r="BC7" s="14">
        <f t="shared" si="4"/>
        <v>2.23</v>
      </c>
      <c r="BD7" s="14">
        <f t="shared" si="4"/>
        <v>19.456</v>
      </c>
      <c r="BE7" s="14">
        <f t="shared" si="4"/>
        <v>2426.2469999999998</v>
      </c>
      <c r="BF7" s="14">
        <f t="shared" si="4"/>
        <v>321.83800000000002</v>
      </c>
      <c r="BG7" s="14">
        <f t="shared" si="4"/>
        <v>19.282</v>
      </c>
      <c r="BH7" s="14">
        <f t="shared" si="4"/>
        <v>0.36699999999999999</v>
      </c>
      <c r="BI7" s="14">
        <f t="shared" si="4"/>
        <v>19.282</v>
      </c>
      <c r="BJ7" s="14">
        <f t="shared" si="4"/>
        <v>14.975</v>
      </c>
      <c r="BK7" s="14">
        <f t="shared" si="4"/>
        <v>0.28499999999999998</v>
      </c>
      <c r="BL7" s="14">
        <f t="shared" si="4"/>
        <v>14.975</v>
      </c>
      <c r="BM7" s="14">
        <f t="shared" si="4"/>
        <v>2.2968000000000002</v>
      </c>
      <c r="BN7" s="14">
        <f t="shared" si="4"/>
        <v>0</v>
      </c>
      <c r="BO7" s="14">
        <f t="shared" si="4"/>
        <v>0</v>
      </c>
      <c r="BP7" s="14">
        <f t="shared" ref="BP7:BV7" si="5">MAX(BP10:BP200)</f>
        <v>0</v>
      </c>
      <c r="BQ7" s="14">
        <f t="shared" si="5"/>
        <v>706.22</v>
      </c>
      <c r="BR7" s="14">
        <f t="shared" si="5"/>
        <v>0.63696399999999997</v>
      </c>
      <c r="BS7" s="14">
        <f t="shared" si="5"/>
        <v>-5</v>
      </c>
      <c r="BT7" s="14">
        <f t="shared" si="5"/>
        <v>0.212032</v>
      </c>
      <c r="BU7" s="14">
        <f t="shared" si="5"/>
        <v>15.565808000000001</v>
      </c>
      <c r="BV7" s="14">
        <f t="shared" si="5"/>
        <v>4.2830459999999997</v>
      </c>
      <c r="BW7" s="14">
        <f>MAX(BW10:BW200)</f>
        <v>4.1124864735999997</v>
      </c>
      <c r="BX7" s="23"/>
      <c r="BY7" s="14">
        <f>MAX(BY10:BY200)</f>
        <v>29047.530112148717</v>
      </c>
      <c r="BZ7" s="14">
        <f>MAX(BZ10:BZ200)</f>
        <v>1889.5085910587286</v>
      </c>
      <c r="CA7" s="14">
        <f>MAX(CA10:CA200)</f>
        <v>81.837260465292815</v>
      </c>
      <c r="CB7" s="14">
        <f>MAX(CB10:CB200)</f>
        <v>20.127153138911279</v>
      </c>
      <c r="CC7" s="23"/>
      <c r="CD7" s="23"/>
      <c r="CE7" s="27"/>
      <c r="CF7" s="27"/>
      <c r="CG7" s="27"/>
      <c r="CH7" s="27"/>
      <c r="CI7" s="23"/>
    </row>
    <row r="8" spans="1:87" s="14" customFormat="1" x14ac:dyDescent="0.25">
      <c r="A8" s="14" t="s">
        <v>172</v>
      </c>
      <c r="B8" s="16">
        <f>B150-B10</f>
        <v>1.6203703703703276E-3</v>
      </c>
      <c r="AT8" s="15">
        <f>SUM(AT10:AT200)/3600</f>
        <v>1.3128333333333335</v>
      </c>
      <c r="BU8" s="28">
        <f>SUM(BU10:BU200)/3600</f>
        <v>0.282173528611111</v>
      </c>
      <c r="BV8" s="23"/>
      <c r="BW8" s="28">
        <f>SUM(BW10:BW200)/3600</f>
        <v>7.4550246259055541E-2</v>
      </c>
      <c r="BX8" s="23"/>
      <c r="BY8" s="28">
        <f>SUM(BY10:BY200)/3600</f>
        <v>519.08734426034732</v>
      </c>
      <c r="BZ8" s="28">
        <f>SUM(BZ10:BZ200)/3600</f>
        <v>4.8071602705647649</v>
      </c>
      <c r="CA8" s="28">
        <f>SUM(CA10:CA200)/3600</f>
        <v>1.1111439101785454</v>
      </c>
      <c r="CB8" s="28">
        <f>SUM(CB10:CB200)/3600</f>
        <v>0.10040326680933602</v>
      </c>
      <c r="CC8" s="29">
        <f>SUM(BZ8:CB8)</f>
        <v>6.0187074475526465</v>
      </c>
      <c r="CD8" s="23"/>
      <c r="CE8" s="23"/>
      <c r="CF8" s="23"/>
      <c r="CG8" s="23"/>
      <c r="CH8" s="23"/>
      <c r="CI8" s="29"/>
    </row>
    <row r="9" spans="1:87" x14ac:dyDescent="0.25">
      <c r="BW9" s="30">
        <f>AT8/BW8</f>
        <v>17.61004690408873</v>
      </c>
      <c r="BX9" s="31" t="s">
        <v>191</v>
      </c>
      <c r="CE9" s="32" t="s">
        <v>192</v>
      </c>
    </row>
    <row r="10" spans="1:87" x14ac:dyDescent="0.25">
      <c r="A10" s="2">
        <v>42803</v>
      </c>
      <c r="B10" s="3">
        <v>0.42318083333333334</v>
      </c>
      <c r="C10" s="4">
        <v>14.539</v>
      </c>
      <c r="D10" s="4">
        <v>2.9600000000000001E-2</v>
      </c>
      <c r="E10" s="4">
        <v>296.12822599999998</v>
      </c>
      <c r="F10" s="4">
        <v>207.2</v>
      </c>
      <c r="G10" s="4">
        <v>6</v>
      </c>
      <c r="H10" s="4">
        <v>40.700000000000003</v>
      </c>
      <c r="J10" s="4">
        <v>0.6</v>
      </c>
      <c r="K10" s="4">
        <v>0.85399999999999998</v>
      </c>
      <c r="L10" s="4">
        <v>12.4156</v>
      </c>
      <c r="M10" s="4">
        <v>2.53E-2</v>
      </c>
      <c r="N10" s="4">
        <v>176.93</v>
      </c>
      <c r="O10" s="4">
        <v>5.1238000000000001</v>
      </c>
      <c r="P10" s="4">
        <v>182.1</v>
      </c>
      <c r="Q10" s="4">
        <v>137.61150000000001</v>
      </c>
      <c r="R10" s="4">
        <v>3.9851999999999999</v>
      </c>
      <c r="S10" s="4">
        <v>141.6</v>
      </c>
      <c r="T10" s="4">
        <v>40.695700000000002</v>
      </c>
      <c r="W10" s="4">
        <v>0</v>
      </c>
      <c r="X10" s="4">
        <v>0.51239999999999997</v>
      </c>
      <c r="Y10" s="4">
        <v>12.3</v>
      </c>
      <c r="Z10" s="4">
        <v>844</v>
      </c>
      <c r="AA10" s="4">
        <v>855</v>
      </c>
      <c r="AB10" s="4">
        <v>845</v>
      </c>
      <c r="AC10" s="4">
        <v>76</v>
      </c>
      <c r="AD10" s="4">
        <v>14.21</v>
      </c>
      <c r="AE10" s="4">
        <v>0.33</v>
      </c>
      <c r="AF10" s="4">
        <v>983</v>
      </c>
      <c r="AG10" s="4">
        <v>-5</v>
      </c>
      <c r="AH10" s="4">
        <v>11.242000000000001</v>
      </c>
      <c r="AI10" s="4">
        <v>13</v>
      </c>
      <c r="AJ10" s="4">
        <v>121.8</v>
      </c>
      <c r="AK10" s="4">
        <v>122</v>
      </c>
      <c r="AL10" s="4">
        <v>4.7</v>
      </c>
      <c r="AM10" s="4">
        <v>142</v>
      </c>
      <c r="AN10" s="4" t="s">
        <v>155</v>
      </c>
      <c r="AO10" s="4">
        <v>2</v>
      </c>
      <c r="AP10" s="5">
        <v>0.63188657407407411</v>
      </c>
      <c r="AQ10" s="4">
        <v>47.159306000000001</v>
      </c>
      <c r="AR10" s="4">
        <v>-88.489722</v>
      </c>
      <c r="AS10" s="4">
        <v>311.2</v>
      </c>
      <c r="AT10" s="4">
        <v>36.4</v>
      </c>
      <c r="AU10" s="4">
        <v>12</v>
      </c>
      <c r="AV10" s="4">
        <v>12</v>
      </c>
      <c r="AW10" s="4" t="s">
        <v>404</v>
      </c>
      <c r="AX10" s="4">
        <v>1.191309</v>
      </c>
      <c r="AY10" s="4">
        <v>1.0028969999999999</v>
      </c>
      <c r="AZ10" s="4">
        <v>2.191309</v>
      </c>
      <c r="BA10" s="4">
        <v>11.154</v>
      </c>
      <c r="BB10" s="4">
        <v>11.64</v>
      </c>
      <c r="BC10" s="4">
        <v>1.04</v>
      </c>
      <c r="BD10" s="4">
        <v>17.100000000000001</v>
      </c>
      <c r="BE10" s="4">
        <v>2413.306</v>
      </c>
      <c r="BF10" s="4">
        <v>3.129</v>
      </c>
      <c r="BG10" s="4">
        <v>3.601</v>
      </c>
      <c r="BH10" s="4">
        <v>0.104</v>
      </c>
      <c r="BI10" s="4">
        <v>3.706</v>
      </c>
      <c r="BJ10" s="4">
        <v>2.8010000000000002</v>
      </c>
      <c r="BK10" s="4">
        <v>8.1000000000000003E-2</v>
      </c>
      <c r="BL10" s="4">
        <v>2.8820000000000001</v>
      </c>
      <c r="BM10" s="4">
        <v>0.32800000000000001</v>
      </c>
      <c r="BQ10" s="4">
        <v>72.415999999999997</v>
      </c>
      <c r="BR10" s="4">
        <v>0.38879399999999997</v>
      </c>
      <c r="BS10" s="4">
        <v>-5</v>
      </c>
      <c r="BT10" s="4">
        <v>0.210484</v>
      </c>
      <c r="BU10" s="4">
        <v>9.5011539999999997</v>
      </c>
      <c r="BV10" s="4">
        <v>4.2517769999999997</v>
      </c>
      <c r="BW10" s="4">
        <f t="shared" ref="BW10" si="6">BU10*0.2642</f>
        <v>2.5102048868</v>
      </c>
      <c r="BY10" s="4">
        <f>BE10*$BU10*0.7718</f>
        <v>17696.750350964703</v>
      </c>
      <c r="BZ10" s="4">
        <f>BF10*$BU10*0.7718</f>
        <v>22.9449277663788</v>
      </c>
      <c r="CA10" s="4">
        <f>BJ10*$BU10*0.7718</f>
        <v>20.539706830817202</v>
      </c>
      <c r="CB10" s="4">
        <f>BM10*$BU10*0.7718</f>
        <v>2.4052209355616001</v>
      </c>
    </row>
    <row r="11" spans="1:87" x14ac:dyDescent="0.25">
      <c r="A11" s="2">
        <v>42803</v>
      </c>
      <c r="B11" s="3">
        <v>0.42319240740740738</v>
      </c>
      <c r="C11" s="4">
        <v>14.576000000000001</v>
      </c>
      <c r="D11" s="4">
        <v>1.7100000000000001E-2</v>
      </c>
      <c r="E11" s="4">
        <v>171.23230599999999</v>
      </c>
      <c r="F11" s="4">
        <v>269</v>
      </c>
      <c r="G11" s="4">
        <v>6.2</v>
      </c>
      <c r="H11" s="4">
        <v>38.700000000000003</v>
      </c>
      <c r="J11" s="4">
        <v>0.6</v>
      </c>
      <c r="K11" s="4">
        <v>0.85370000000000001</v>
      </c>
      <c r="L11" s="4">
        <v>12.443300000000001</v>
      </c>
      <c r="M11" s="4">
        <v>1.46E-2</v>
      </c>
      <c r="N11" s="4">
        <v>229.68620000000001</v>
      </c>
      <c r="O11" s="4">
        <v>5.2781000000000002</v>
      </c>
      <c r="P11" s="4">
        <v>235</v>
      </c>
      <c r="Q11" s="4">
        <v>178.6439</v>
      </c>
      <c r="R11" s="4">
        <v>4.1052</v>
      </c>
      <c r="S11" s="4">
        <v>182.7</v>
      </c>
      <c r="T11" s="4">
        <v>38.6539</v>
      </c>
      <c r="W11" s="4">
        <v>0</v>
      </c>
      <c r="X11" s="4">
        <v>0.51219999999999999</v>
      </c>
      <c r="Y11" s="4">
        <v>12.3</v>
      </c>
      <c r="Z11" s="4">
        <v>844</v>
      </c>
      <c r="AA11" s="4">
        <v>855</v>
      </c>
      <c r="AB11" s="4">
        <v>843</v>
      </c>
      <c r="AC11" s="4">
        <v>76</v>
      </c>
      <c r="AD11" s="4">
        <v>14.21</v>
      </c>
      <c r="AE11" s="4">
        <v>0.33</v>
      </c>
      <c r="AF11" s="4">
        <v>983</v>
      </c>
      <c r="AG11" s="4">
        <v>-5</v>
      </c>
      <c r="AH11" s="4">
        <v>11.757243000000001</v>
      </c>
      <c r="AI11" s="4">
        <v>13</v>
      </c>
      <c r="AJ11" s="4">
        <v>121.2</v>
      </c>
      <c r="AK11" s="4">
        <v>122</v>
      </c>
      <c r="AL11" s="4">
        <v>4.5</v>
      </c>
      <c r="AM11" s="4">
        <v>142</v>
      </c>
      <c r="AN11" s="4" t="s">
        <v>155</v>
      </c>
      <c r="AO11" s="4">
        <v>2</v>
      </c>
      <c r="AP11" s="5">
        <v>0.63189814814814815</v>
      </c>
      <c r="AQ11" s="4">
        <v>47.159201000000003</v>
      </c>
      <c r="AR11" s="4">
        <v>-88.489568000000006</v>
      </c>
      <c r="AS11" s="4">
        <v>311.2</v>
      </c>
      <c r="AT11" s="4">
        <v>36.6</v>
      </c>
      <c r="AU11" s="4">
        <v>12</v>
      </c>
      <c r="AV11" s="4">
        <v>12</v>
      </c>
      <c r="AW11" s="4" t="s">
        <v>404</v>
      </c>
      <c r="AX11" s="4">
        <v>1.976024</v>
      </c>
      <c r="AY11" s="4">
        <v>1</v>
      </c>
      <c r="AZ11" s="4">
        <v>2.8790209999999998</v>
      </c>
      <c r="BA11" s="4">
        <v>11.154</v>
      </c>
      <c r="BB11" s="4">
        <v>11.63</v>
      </c>
      <c r="BC11" s="4">
        <v>1.04</v>
      </c>
      <c r="BD11" s="4">
        <v>17.135999999999999</v>
      </c>
      <c r="BE11" s="4">
        <v>2415.415</v>
      </c>
      <c r="BF11" s="4">
        <v>1.806</v>
      </c>
      <c r="BG11" s="4">
        <v>4.6689999999999996</v>
      </c>
      <c r="BH11" s="4">
        <v>0.107</v>
      </c>
      <c r="BI11" s="4">
        <v>4.7759999999999998</v>
      </c>
      <c r="BJ11" s="4">
        <v>3.6309999999999998</v>
      </c>
      <c r="BK11" s="4">
        <v>8.3000000000000004E-2</v>
      </c>
      <c r="BL11" s="4">
        <v>3.7149999999999999</v>
      </c>
      <c r="BM11" s="4">
        <v>0.31109999999999999</v>
      </c>
      <c r="BQ11" s="4">
        <v>72.296000000000006</v>
      </c>
      <c r="BR11" s="4">
        <v>0.39847500000000002</v>
      </c>
      <c r="BS11" s="4">
        <v>-5</v>
      </c>
      <c r="BT11" s="4">
        <v>0.20924300000000001</v>
      </c>
      <c r="BU11" s="4">
        <v>9.7377210000000005</v>
      </c>
      <c r="BV11" s="4">
        <v>4.2267039999999998</v>
      </c>
      <c r="BW11" s="4">
        <f>BU11*0.2642</f>
        <v>2.5727058882000002</v>
      </c>
      <c r="BY11" s="4">
        <f t="shared" ref="BY11:BY74" si="7">BE11*$BU11*0.7718</f>
        <v>18153.227921560137</v>
      </c>
      <c r="BZ11" s="4">
        <f t="shared" ref="BZ11:BZ74" si="8">BF11*$BU11*0.7718</f>
        <v>13.573124960446801</v>
      </c>
      <c r="CA11" s="4">
        <f t="shared" ref="CA11:CA74" si="9">BJ11*$BU11*0.7718</f>
        <v>27.2890458091818</v>
      </c>
      <c r="CB11" s="4">
        <f t="shared" ref="CB11:CB74" si="10">BM11*$BU11*0.7718</f>
        <v>2.3380947813925799</v>
      </c>
    </row>
    <row r="12" spans="1:87" x14ac:dyDescent="0.25">
      <c r="A12" s="2">
        <v>42803</v>
      </c>
      <c r="B12" s="3">
        <v>0.42320398148148147</v>
      </c>
      <c r="C12" s="4">
        <v>14.506</v>
      </c>
      <c r="D12" s="4">
        <v>1.09E-2</v>
      </c>
      <c r="E12" s="4">
        <v>108.534555</v>
      </c>
      <c r="F12" s="4">
        <v>315.89999999999998</v>
      </c>
      <c r="G12" s="4">
        <v>9.1999999999999993</v>
      </c>
      <c r="H12" s="4">
        <v>38.700000000000003</v>
      </c>
      <c r="J12" s="4">
        <v>0.6</v>
      </c>
      <c r="K12" s="4">
        <v>0.85440000000000005</v>
      </c>
      <c r="L12" s="4">
        <v>12.393800000000001</v>
      </c>
      <c r="M12" s="4">
        <v>9.2999999999999992E-3</v>
      </c>
      <c r="N12" s="4">
        <v>269.87599999999998</v>
      </c>
      <c r="O12" s="4">
        <v>7.8411</v>
      </c>
      <c r="P12" s="4">
        <v>277.7</v>
      </c>
      <c r="Q12" s="4">
        <v>209.9025</v>
      </c>
      <c r="R12" s="4">
        <v>6.0986000000000002</v>
      </c>
      <c r="S12" s="4">
        <v>216</v>
      </c>
      <c r="T12" s="4">
        <v>38.661299999999997</v>
      </c>
      <c r="W12" s="4">
        <v>0</v>
      </c>
      <c r="X12" s="4">
        <v>0.51259999999999994</v>
      </c>
      <c r="Y12" s="4">
        <v>12.3</v>
      </c>
      <c r="Z12" s="4">
        <v>843</v>
      </c>
      <c r="AA12" s="4">
        <v>854</v>
      </c>
      <c r="AB12" s="4">
        <v>842</v>
      </c>
      <c r="AC12" s="4">
        <v>76</v>
      </c>
      <c r="AD12" s="4">
        <v>14.21</v>
      </c>
      <c r="AE12" s="4">
        <v>0.33</v>
      </c>
      <c r="AF12" s="4">
        <v>983</v>
      </c>
      <c r="AG12" s="4">
        <v>-5</v>
      </c>
      <c r="AH12" s="4">
        <v>12</v>
      </c>
      <c r="AI12" s="4">
        <v>13</v>
      </c>
      <c r="AJ12" s="4">
        <v>121</v>
      </c>
      <c r="AK12" s="4">
        <v>122</v>
      </c>
      <c r="AL12" s="4">
        <v>4.5999999999999996</v>
      </c>
      <c r="AM12" s="4">
        <v>142</v>
      </c>
      <c r="AN12" s="4" t="s">
        <v>155</v>
      </c>
      <c r="AO12" s="4">
        <v>2</v>
      </c>
      <c r="AP12" s="5">
        <v>0.63190972222222219</v>
      </c>
      <c r="AQ12" s="4">
        <v>47.159098</v>
      </c>
      <c r="AR12" s="4">
        <v>-88.489389000000003</v>
      </c>
      <c r="AS12" s="4">
        <v>311.3</v>
      </c>
      <c r="AT12" s="4">
        <v>39.5</v>
      </c>
      <c r="AU12" s="4">
        <v>12</v>
      </c>
      <c r="AV12" s="4">
        <v>12</v>
      </c>
      <c r="AW12" s="4" t="s">
        <v>404</v>
      </c>
      <c r="AX12" s="4">
        <v>1.030969</v>
      </c>
      <c r="AY12" s="4">
        <v>1.096903</v>
      </c>
      <c r="AZ12" s="4">
        <v>2.0278719999999999</v>
      </c>
      <c r="BA12" s="4">
        <v>11.154</v>
      </c>
      <c r="BB12" s="4">
        <v>11.68</v>
      </c>
      <c r="BC12" s="4">
        <v>1.05</v>
      </c>
      <c r="BD12" s="4">
        <v>17.041</v>
      </c>
      <c r="BE12" s="4">
        <v>2416.4760000000001</v>
      </c>
      <c r="BF12" s="4">
        <v>1.151</v>
      </c>
      <c r="BG12" s="4">
        <v>5.51</v>
      </c>
      <c r="BH12" s="4">
        <v>0.16</v>
      </c>
      <c r="BI12" s="4">
        <v>5.67</v>
      </c>
      <c r="BJ12" s="4">
        <v>4.2859999999999996</v>
      </c>
      <c r="BK12" s="4">
        <v>0.125</v>
      </c>
      <c r="BL12" s="4">
        <v>4.41</v>
      </c>
      <c r="BM12" s="4">
        <v>0.31259999999999999</v>
      </c>
      <c r="BQ12" s="4">
        <v>72.676000000000002</v>
      </c>
      <c r="BR12" s="4">
        <v>0.458285</v>
      </c>
      <c r="BS12" s="4">
        <v>-5</v>
      </c>
      <c r="BT12" s="4">
        <v>0.21051600000000001</v>
      </c>
      <c r="BU12" s="4">
        <v>11.199346999999999</v>
      </c>
      <c r="BV12" s="4">
        <v>4.2524129999999998</v>
      </c>
      <c r="BW12" s="4">
        <f t="shared" ref="BW12:BW75" si="11">BU12*0.2642</f>
        <v>2.9588674773999997</v>
      </c>
      <c r="BY12" s="4">
        <f t="shared" si="7"/>
        <v>20887.187311536549</v>
      </c>
      <c r="BZ12" s="4">
        <f t="shared" si="8"/>
        <v>9.9488480728046014</v>
      </c>
      <c r="CA12" s="4">
        <f t="shared" si="9"/>
        <v>37.046709678575596</v>
      </c>
      <c r="CB12" s="4">
        <f t="shared" si="10"/>
        <v>2.7020068701639599</v>
      </c>
    </row>
    <row r="13" spans="1:87" x14ac:dyDescent="0.25">
      <c r="A13" s="2">
        <v>42803</v>
      </c>
      <c r="B13" s="3">
        <v>0.42321555555555551</v>
      </c>
      <c r="C13" s="4">
        <v>14.45</v>
      </c>
      <c r="D13" s="4">
        <v>8.5000000000000006E-3</v>
      </c>
      <c r="E13" s="4">
        <v>84.619332999999997</v>
      </c>
      <c r="F13" s="4">
        <v>360</v>
      </c>
      <c r="G13" s="4">
        <v>10.8</v>
      </c>
      <c r="H13" s="4">
        <v>35.5</v>
      </c>
      <c r="J13" s="4">
        <v>0.54</v>
      </c>
      <c r="K13" s="4">
        <v>0.85499999999999998</v>
      </c>
      <c r="L13" s="4">
        <v>12.354900000000001</v>
      </c>
      <c r="M13" s="4">
        <v>7.1999999999999998E-3</v>
      </c>
      <c r="N13" s="4">
        <v>307.82490000000001</v>
      </c>
      <c r="O13" s="4">
        <v>9.2340999999999998</v>
      </c>
      <c r="P13" s="4">
        <v>317.10000000000002</v>
      </c>
      <c r="Q13" s="4">
        <v>239.41820000000001</v>
      </c>
      <c r="R13" s="4">
        <v>7.1820000000000004</v>
      </c>
      <c r="S13" s="4">
        <v>246.6</v>
      </c>
      <c r="T13" s="4">
        <v>35.520000000000003</v>
      </c>
      <c r="W13" s="4">
        <v>0</v>
      </c>
      <c r="X13" s="4">
        <v>0.46350000000000002</v>
      </c>
      <c r="Y13" s="4">
        <v>12.2</v>
      </c>
      <c r="Z13" s="4">
        <v>842</v>
      </c>
      <c r="AA13" s="4">
        <v>855</v>
      </c>
      <c r="AB13" s="4">
        <v>842</v>
      </c>
      <c r="AC13" s="4">
        <v>76</v>
      </c>
      <c r="AD13" s="4">
        <v>14.21</v>
      </c>
      <c r="AE13" s="4">
        <v>0.33</v>
      </c>
      <c r="AF13" s="4">
        <v>983</v>
      </c>
      <c r="AG13" s="4">
        <v>-5</v>
      </c>
      <c r="AH13" s="4">
        <v>12</v>
      </c>
      <c r="AI13" s="4">
        <v>13</v>
      </c>
      <c r="AJ13" s="4">
        <v>121</v>
      </c>
      <c r="AK13" s="4">
        <v>122</v>
      </c>
      <c r="AL13" s="4">
        <v>4.8</v>
      </c>
      <c r="AM13" s="4">
        <v>142</v>
      </c>
      <c r="AN13" s="4" t="s">
        <v>155</v>
      </c>
      <c r="AO13" s="4">
        <v>2</v>
      </c>
      <c r="AP13" s="5">
        <v>0.63192129629629623</v>
      </c>
      <c r="AQ13" s="4">
        <v>47.159018000000003</v>
      </c>
      <c r="AR13" s="4">
        <v>-88.489176999999998</v>
      </c>
      <c r="AS13" s="4">
        <v>311.60000000000002</v>
      </c>
      <c r="AT13" s="4">
        <v>39.9</v>
      </c>
      <c r="AU13" s="4">
        <v>12</v>
      </c>
      <c r="AV13" s="4">
        <v>12</v>
      </c>
      <c r="AW13" s="4" t="s">
        <v>404</v>
      </c>
      <c r="AX13" s="4">
        <v>1</v>
      </c>
      <c r="AY13" s="4">
        <v>1.0031969999999999</v>
      </c>
      <c r="AZ13" s="4">
        <v>1.8063940000000001</v>
      </c>
      <c r="BA13" s="4">
        <v>11.154</v>
      </c>
      <c r="BB13" s="4">
        <v>11.73</v>
      </c>
      <c r="BC13" s="4">
        <v>1.05</v>
      </c>
      <c r="BD13" s="4">
        <v>16.957999999999998</v>
      </c>
      <c r="BE13" s="4">
        <v>2416.953</v>
      </c>
      <c r="BF13" s="4">
        <v>0.90100000000000002</v>
      </c>
      <c r="BG13" s="4">
        <v>6.306</v>
      </c>
      <c r="BH13" s="4">
        <v>0.189</v>
      </c>
      <c r="BI13" s="4">
        <v>6.4950000000000001</v>
      </c>
      <c r="BJ13" s="4">
        <v>4.9050000000000002</v>
      </c>
      <c r="BK13" s="4">
        <v>0.14699999999999999</v>
      </c>
      <c r="BL13" s="4">
        <v>5.0519999999999996</v>
      </c>
      <c r="BM13" s="4">
        <v>0.28810000000000002</v>
      </c>
      <c r="BQ13" s="4">
        <v>65.924999999999997</v>
      </c>
      <c r="BR13" s="4">
        <v>0.53488199999999997</v>
      </c>
      <c r="BS13" s="4">
        <v>-5</v>
      </c>
      <c r="BT13" s="4">
        <v>0.20872599999999999</v>
      </c>
      <c r="BU13" s="4">
        <v>13.071179000000001</v>
      </c>
      <c r="BV13" s="4">
        <v>4.2162649999999999</v>
      </c>
      <c r="BW13" s="4">
        <f t="shared" si="11"/>
        <v>3.4534054917999999</v>
      </c>
      <c r="BY13" s="4">
        <f t="shared" si="7"/>
        <v>24383.033844677648</v>
      </c>
      <c r="BZ13" s="4">
        <f t="shared" si="8"/>
        <v>9.0895906929322017</v>
      </c>
      <c r="CA13" s="4">
        <f t="shared" si="9"/>
        <v>49.483287845541007</v>
      </c>
      <c r="CB13" s="4">
        <f t="shared" si="10"/>
        <v>2.9064495878288206</v>
      </c>
    </row>
    <row r="14" spans="1:87" x14ac:dyDescent="0.25">
      <c r="A14" s="2">
        <v>42803</v>
      </c>
      <c r="B14" s="3">
        <v>0.42322712962962966</v>
      </c>
      <c r="C14" s="4">
        <v>14.47</v>
      </c>
      <c r="D14" s="4">
        <v>8.0000000000000002E-3</v>
      </c>
      <c r="E14" s="4">
        <v>80</v>
      </c>
      <c r="F14" s="4">
        <v>427.1</v>
      </c>
      <c r="G14" s="4">
        <v>-2.7</v>
      </c>
      <c r="H14" s="4">
        <v>41.9</v>
      </c>
      <c r="J14" s="4">
        <v>0.5</v>
      </c>
      <c r="K14" s="4">
        <v>0.85489999999999999</v>
      </c>
      <c r="L14" s="4">
        <v>12.369899999999999</v>
      </c>
      <c r="M14" s="4">
        <v>6.7999999999999996E-3</v>
      </c>
      <c r="N14" s="4">
        <v>365.07209999999998</v>
      </c>
      <c r="O14" s="4">
        <v>0</v>
      </c>
      <c r="P14" s="4">
        <v>365.1</v>
      </c>
      <c r="Q14" s="4">
        <v>283.95490000000001</v>
      </c>
      <c r="R14" s="4">
        <v>0</v>
      </c>
      <c r="S14" s="4">
        <v>284</v>
      </c>
      <c r="T14" s="4">
        <v>41.92</v>
      </c>
      <c r="W14" s="4">
        <v>0</v>
      </c>
      <c r="X14" s="4">
        <v>0.4274</v>
      </c>
      <c r="Y14" s="4">
        <v>12.3</v>
      </c>
      <c r="Z14" s="4">
        <v>841</v>
      </c>
      <c r="AA14" s="4">
        <v>853</v>
      </c>
      <c r="AB14" s="4">
        <v>841</v>
      </c>
      <c r="AC14" s="4">
        <v>76</v>
      </c>
      <c r="AD14" s="4">
        <v>14.22</v>
      </c>
      <c r="AE14" s="4">
        <v>0.33</v>
      </c>
      <c r="AF14" s="4">
        <v>982</v>
      </c>
      <c r="AG14" s="4">
        <v>-5</v>
      </c>
      <c r="AH14" s="4">
        <v>12</v>
      </c>
      <c r="AI14" s="4">
        <v>13</v>
      </c>
      <c r="AJ14" s="4">
        <v>121</v>
      </c>
      <c r="AK14" s="4">
        <v>122</v>
      </c>
      <c r="AL14" s="4">
        <v>4.9000000000000004</v>
      </c>
      <c r="AM14" s="4">
        <v>142</v>
      </c>
      <c r="AN14" s="4" t="s">
        <v>155</v>
      </c>
      <c r="AO14" s="4">
        <v>2</v>
      </c>
      <c r="AP14" s="5">
        <v>0.63193287037037038</v>
      </c>
      <c r="AQ14" s="4">
        <v>47.158952999999997</v>
      </c>
      <c r="AR14" s="4">
        <v>-88.488928000000001</v>
      </c>
      <c r="AS14" s="4">
        <v>311.8</v>
      </c>
      <c r="AT14" s="4">
        <v>41.8</v>
      </c>
      <c r="AU14" s="4">
        <v>12</v>
      </c>
      <c r="AV14" s="4">
        <v>12</v>
      </c>
      <c r="AW14" s="4" t="s">
        <v>404</v>
      </c>
      <c r="AX14" s="4">
        <v>1.586667</v>
      </c>
      <c r="AY14" s="4">
        <v>1</v>
      </c>
      <c r="AZ14" s="4">
        <v>2.2888890000000002</v>
      </c>
      <c r="BA14" s="4">
        <v>11.154</v>
      </c>
      <c r="BB14" s="4">
        <v>11.71</v>
      </c>
      <c r="BC14" s="4">
        <v>1.05</v>
      </c>
      <c r="BD14" s="4">
        <v>16.978999999999999</v>
      </c>
      <c r="BE14" s="4">
        <v>2416.8989999999999</v>
      </c>
      <c r="BF14" s="4">
        <v>0.85</v>
      </c>
      <c r="BG14" s="4">
        <v>7.47</v>
      </c>
      <c r="BH14" s="4">
        <v>0</v>
      </c>
      <c r="BI14" s="4">
        <v>7.47</v>
      </c>
      <c r="BJ14" s="4">
        <v>5.81</v>
      </c>
      <c r="BK14" s="4">
        <v>0</v>
      </c>
      <c r="BL14" s="4">
        <v>5.81</v>
      </c>
      <c r="BM14" s="4">
        <v>0.33960000000000001</v>
      </c>
      <c r="BQ14" s="4">
        <v>60.722999999999999</v>
      </c>
      <c r="BR14" s="4">
        <v>0.57446600000000003</v>
      </c>
      <c r="BS14" s="4">
        <v>-5</v>
      </c>
      <c r="BT14" s="4">
        <v>0.21027399999999999</v>
      </c>
      <c r="BU14" s="4">
        <v>14.038513</v>
      </c>
      <c r="BV14" s="4">
        <v>4.2475350000000001</v>
      </c>
      <c r="BW14" s="4">
        <f t="shared" si="11"/>
        <v>3.7089751345999997</v>
      </c>
      <c r="BY14" s="4">
        <f t="shared" si="7"/>
        <v>26186.917786470127</v>
      </c>
      <c r="BZ14" s="4">
        <f t="shared" si="8"/>
        <v>9.2096856833899992</v>
      </c>
      <c r="CA14" s="4">
        <f t="shared" si="9"/>
        <v>62.950910377054001</v>
      </c>
      <c r="CB14" s="4">
        <f t="shared" si="10"/>
        <v>3.6795403036226402</v>
      </c>
    </row>
    <row r="15" spans="1:87" x14ac:dyDescent="0.25">
      <c r="A15" s="2">
        <v>42803</v>
      </c>
      <c r="B15" s="3">
        <v>0.4232387037037037</v>
      </c>
      <c r="C15" s="4">
        <v>14.795</v>
      </c>
      <c r="D15" s="4">
        <v>2.3099999999999999E-2</v>
      </c>
      <c r="E15" s="4">
        <v>231.36752100000001</v>
      </c>
      <c r="F15" s="4">
        <v>493.4</v>
      </c>
      <c r="G15" s="4">
        <v>-24.1</v>
      </c>
      <c r="H15" s="4">
        <v>39</v>
      </c>
      <c r="J15" s="4">
        <v>0.5</v>
      </c>
      <c r="K15" s="4">
        <v>0.8518</v>
      </c>
      <c r="L15" s="4">
        <v>12.6027</v>
      </c>
      <c r="M15" s="4">
        <v>1.9699999999999999E-2</v>
      </c>
      <c r="N15" s="4">
        <v>420.29230000000001</v>
      </c>
      <c r="O15" s="4">
        <v>0</v>
      </c>
      <c r="P15" s="4">
        <v>420.3</v>
      </c>
      <c r="Q15" s="4">
        <v>326.90960000000001</v>
      </c>
      <c r="R15" s="4">
        <v>0</v>
      </c>
      <c r="S15" s="4">
        <v>326.89999999999998</v>
      </c>
      <c r="T15" s="4">
        <v>39.008800000000001</v>
      </c>
      <c r="W15" s="4">
        <v>0</v>
      </c>
      <c r="X15" s="4">
        <v>0.4259</v>
      </c>
      <c r="Y15" s="4">
        <v>12.3</v>
      </c>
      <c r="Z15" s="4">
        <v>842</v>
      </c>
      <c r="AA15" s="4">
        <v>853</v>
      </c>
      <c r="AB15" s="4">
        <v>841</v>
      </c>
      <c r="AC15" s="4">
        <v>76</v>
      </c>
      <c r="AD15" s="4">
        <v>14.22</v>
      </c>
      <c r="AE15" s="4">
        <v>0.33</v>
      </c>
      <c r="AF15" s="4">
        <v>982</v>
      </c>
      <c r="AG15" s="4">
        <v>-5</v>
      </c>
      <c r="AH15" s="4">
        <v>11.242000000000001</v>
      </c>
      <c r="AI15" s="4">
        <v>13</v>
      </c>
      <c r="AJ15" s="4">
        <v>121</v>
      </c>
      <c r="AK15" s="4">
        <v>122</v>
      </c>
      <c r="AL15" s="4">
        <v>4.9000000000000004</v>
      </c>
      <c r="AM15" s="4">
        <v>142</v>
      </c>
      <c r="AN15" s="4" t="s">
        <v>155</v>
      </c>
      <c r="AO15" s="4">
        <v>2</v>
      </c>
      <c r="AP15" s="5">
        <v>0.63194444444444442</v>
      </c>
      <c r="AQ15" s="4">
        <v>47.158898999999998</v>
      </c>
      <c r="AR15" s="4">
        <v>-88.488675999999998</v>
      </c>
      <c r="AS15" s="4">
        <v>312</v>
      </c>
      <c r="AT15" s="4">
        <v>44.3</v>
      </c>
      <c r="AU15" s="4">
        <v>12</v>
      </c>
      <c r="AV15" s="4">
        <v>12</v>
      </c>
      <c r="AW15" s="4" t="s">
        <v>404</v>
      </c>
      <c r="AX15" s="4">
        <v>1.404595</v>
      </c>
      <c r="AY15" s="4">
        <v>1.097702</v>
      </c>
      <c r="AZ15" s="4">
        <v>2.2999999999999998</v>
      </c>
      <c r="BA15" s="4">
        <v>11.154</v>
      </c>
      <c r="BB15" s="4">
        <v>11.46</v>
      </c>
      <c r="BC15" s="4">
        <v>1.03</v>
      </c>
      <c r="BD15" s="4">
        <v>17.396000000000001</v>
      </c>
      <c r="BE15" s="4">
        <v>2414.3789999999999</v>
      </c>
      <c r="BF15" s="4">
        <v>2.403</v>
      </c>
      <c r="BG15" s="4">
        <v>8.4320000000000004</v>
      </c>
      <c r="BH15" s="4">
        <v>0</v>
      </c>
      <c r="BI15" s="4">
        <v>8.4320000000000004</v>
      </c>
      <c r="BJ15" s="4">
        <v>6.5590000000000002</v>
      </c>
      <c r="BK15" s="4">
        <v>0</v>
      </c>
      <c r="BL15" s="4">
        <v>6.5590000000000002</v>
      </c>
      <c r="BM15" s="4">
        <v>0.30990000000000001</v>
      </c>
      <c r="BQ15" s="4">
        <v>59.328000000000003</v>
      </c>
      <c r="BR15" s="4">
        <v>0.62875400000000004</v>
      </c>
      <c r="BS15" s="4">
        <v>-5</v>
      </c>
      <c r="BT15" s="4">
        <v>0.209484</v>
      </c>
      <c r="BU15" s="4">
        <v>15.365176</v>
      </c>
      <c r="BV15" s="4">
        <v>4.2315769999999997</v>
      </c>
      <c r="BW15" s="4">
        <f t="shared" si="11"/>
        <v>4.0594794992000001</v>
      </c>
      <c r="BY15" s="4">
        <f t="shared" si="7"/>
        <v>28631.741109470346</v>
      </c>
      <c r="BZ15" s="4">
        <f t="shared" si="8"/>
        <v>28.496799336830399</v>
      </c>
      <c r="CA15" s="4">
        <f t="shared" si="9"/>
        <v>77.782150166571199</v>
      </c>
      <c r="CB15" s="4">
        <f t="shared" si="10"/>
        <v>3.6750553951243203</v>
      </c>
    </row>
    <row r="16" spans="1:87" x14ac:dyDescent="0.25">
      <c r="A16" s="2">
        <v>42803</v>
      </c>
      <c r="B16" s="3">
        <v>0.42325027777777779</v>
      </c>
      <c r="C16" s="4">
        <v>14.105</v>
      </c>
      <c r="D16" s="4">
        <v>8.1699999999999995E-2</v>
      </c>
      <c r="E16" s="4">
        <v>817.42301499999996</v>
      </c>
      <c r="F16" s="4">
        <v>558.79999999999995</v>
      </c>
      <c r="G16" s="4">
        <v>-30.4</v>
      </c>
      <c r="H16" s="4">
        <v>40.9</v>
      </c>
      <c r="J16" s="4">
        <v>0.5</v>
      </c>
      <c r="K16" s="4">
        <v>0.85740000000000005</v>
      </c>
      <c r="L16" s="4">
        <v>12.0931</v>
      </c>
      <c r="M16" s="4">
        <v>7.0099999999999996E-2</v>
      </c>
      <c r="N16" s="4">
        <v>479.11799999999999</v>
      </c>
      <c r="O16" s="4">
        <v>0</v>
      </c>
      <c r="P16" s="4">
        <v>479.1</v>
      </c>
      <c r="Q16" s="4">
        <v>372.66520000000003</v>
      </c>
      <c r="R16" s="4">
        <v>0</v>
      </c>
      <c r="S16" s="4">
        <v>372.7</v>
      </c>
      <c r="T16" s="4">
        <v>40.948500000000003</v>
      </c>
      <c r="W16" s="4">
        <v>0</v>
      </c>
      <c r="X16" s="4">
        <v>0.42870000000000003</v>
      </c>
      <c r="Y16" s="4">
        <v>12.3</v>
      </c>
      <c r="Z16" s="4">
        <v>844</v>
      </c>
      <c r="AA16" s="4">
        <v>855</v>
      </c>
      <c r="AB16" s="4">
        <v>843</v>
      </c>
      <c r="AC16" s="4">
        <v>76</v>
      </c>
      <c r="AD16" s="4">
        <v>14.22</v>
      </c>
      <c r="AE16" s="4">
        <v>0.33</v>
      </c>
      <c r="AF16" s="4">
        <v>982</v>
      </c>
      <c r="AG16" s="4">
        <v>-5</v>
      </c>
      <c r="AH16" s="4">
        <v>11</v>
      </c>
      <c r="AI16" s="4">
        <v>13</v>
      </c>
      <c r="AJ16" s="4">
        <v>120.2</v>
      </c>
      <c r="AK16" s="4">
        <v>122</v>
      </c>
      <c r="AL16" s="4">
        <v>4.9000000000000004</v>
      </c>
      <c r="AM16" s="4">
        <v>142</v>
      </c>
      <c r="AN16" s="4" t="s">
        <v>155</v>
      </c>
      <c r="AO16" s="4">
        <v>2</v>
      </c>
      <c r="AP16" s="5">
        <v>0.63195601851851857</v>
      </c>
      <c r="AQ16" s="4">
        <v>47.158862999999997</v>
      </c>
      <c r="AR16" s="4">
        <v>-88.488409000000004</v>
      </c>
      <c r="AS16" s="4">
        <v>312.10000000000002</v>
      </c>
      <c r="AT16" s="4">
        <v>45.5</v>
      </c>
      <c r="AU16" s="4">
        <v>12</v>
      </c>
      <c r="AV16" s="4">
        <v>11</v>
      </c>
      <c r="AW16" s="4" t="s">
        <v>412</v>
      </c>
      <c r="AX16" s="4">
        <v>1.1071930000000001</v>
      </c>
      <c r="AY16" s="4">
        <v>1.1976020000000001</v>
      </c>
      <c r="AZ16" s="4">
        <v>2.1047950000000002</v>
      </c>
      <c r="BA16" s="4">
        <v>11.154</v>
      </c>
      <c r="BB16" s="4">
        <v>11.93</v>
      </c>
      <c r="BC16" s="4">
        <v>1.07</v>
      </c>
      <c r="BD16" s="4">
        <v>16.635999999999999</v>
      </c>
      <c r="BE16" s="4">
        <v>2404.44</v>
      </c>
      <c r="BF16" s="4">
        <v>8.8689999999999998</v>
      </c>
      <c r="BG16" s="4">
        <v>9.9760000000000009</v>
      </c>
      <c r="BH16" s="4">
        <v>0</v>
      </c>
      <c r="BI16" s="4">
        <v>9.9760000000000009</v>
      </c>
      <c r="BJ16" s="4">
        <v>7.7590000000000003</v>
      </c>
      <c r="BK16" s="4">
        <v>0</v>
      </c>
      <c r="BL16" s="4">
        <v>7.7590000000000003</v>
      </c>
      <c r="BM16" s="4">
        <v>0.33760000000000001</v>
      </c>
      <c r="BQ16" s="4">
        <v>61.975000000000001</v>
      </c>
      <c r="BR16" s="4">
        <v>0.54166999999999998</v>
      </c>
      <c r="BS16" s="4">
        <v>-5</v>
      </c>
      <c r="BT16" s="4">
        <v>0.20899999999999999</v>
      </c>
      <c r="BU16" s="4">
        <v>13.237061000000001</v>
      </c>
      <c r="BV16" s="4">
        <v>4.2218</v>
      </c>
      <c r="BW16" s="4">
        <f t="shared" si="11"/>
        <v>3.4972315161999998</v>
      </c>
      <c r="BY16" s="4">
        <f t="shared" si="7"/>
        <v>24564.633486258313</v>
      </c>
      <c r="BZ16" s="4">
        <f t="shared" si="8"/>
        <v>90.608929476146216</v>
      </c>
      <c r="CA16" s="4">
        <f t="shared" si="9"/>
        <v>79.268765791568214</v>
      </c>
      <c r="CB16" s="4">
        <f t="shared" si="10"/>
        <v>3.4490443783004805</v>
      </c>
    </row>
    <row r="17" spans="1:80" x14ac:dyDescent="0.25">
      <c r="A17" s="2">
        <v>42803</v>
      </c>
      <c r="B17" s="3">
        <v>0.42326185185185183</v>
      </c>
      <c r="C17" s="4">
        <v>12.425000000000001</v>
      </c>
      <c r="D17" s="4">
        <v>2.7400000000000001E-2</v>
      </c>
      <c r="E17" s="4">
        <v>274.47325799999999</v>
      </c>
      <c r="F17" s="4">
        <v>604.20000000000005</v>
      </c>
      <c r="G17" s="4">
        <v>-21.5</v>
      </c>
      <c r="H17" s="4">
        <v>37.1</v>
      </c>
      <c r="J17" s="4">
        <v>0.44</v>
      </c>
      <c r="K17" s="4">
        <v>0.87319999999999998</v>
      </c>
      <c r="L17" s="4">
        <v>10.849500000000001</v>
      </c>
      <c r="M17" s="4">
        <v>2.4E-2</v>
      </c>
      <c r="N17" s="4">
        <v>527.59730000000002</v>
      </c>
      <c r="O17" s="4">
        <v>0</v>
      </c>
      <c r="P17" s="4">
        <v>527.6</v>
      </c>
      <c r="Q17" s="4">
        <v>410.37310000000002</v>
      </c>
      <c r="R17" s="4">
        <v>0</v>
      </c>
      <c r="S17" s="4">
        <v>410.4</v>
      </c>
      <c r="T17" s="4">
        <v>37.1083</v>
      </c>
      <c r="W17" s="4">
        <v>0</v>
      </c>
      <c r="X17" s="4">
        <v>0.38650000000000001</v>
      </c>
      <c r="Y17" s="4">
        <v>12.3</v>
      </c>
      <c r="Z17" s="4">
        <v>846</v>
      </c>
      <c r="AA17" s="4">
        <v>857</v>
      </c>
      <c r="AB17" s="4">
        <v>844</v>
      </c>
      <c r="AC17" s="4">
        <v>76</v>
      </c>
      <c r="AD17" s="4">
        <v>14.22</v>
      </c>
      <c r="AE17" s="4">
        <v>0.33</v>
      </c>
      <c r="AF17" s="4">
        <v>982</v>
      </c>
      <c r="AG17" s="4">
        <v>-5</v>
      </c>
      <c r="AH17" s="4">
        <v>11</v>
      </c>
      <c r="AI17" s="4">
        <v>13</v>
      </c>
      <c r="AJ17" s="4">
        <v>120.8</v>
      </c>
      <c r="AK17" s="4">
        <v>122.8</v>
      </c>
      <c r="AL17" s="4">
        <v>4.7</v>
      </c>
      <c r="AM17" s="4">
        <v>142</v>
      </c>
      <c r="AN17" s="4" t="s">
        <v>155</v>
      </c>
      <c r="AO17" s="4">
        <v>2</v>
      </c>
      <c r="AP17" s="5">
        <v>0.63196759259259261</v>
      </c>
      <c r="AQ17" s="4">
        <v>47.158847000000002</v>
      </c>
      <c r="AR17" s="4">
        <v>-88.488129999999998</v>
      </c>
      <c r="AS17" s="4">
        <v>311.7</v>
      </c>
      <c r="AT17" s="4">
        <v>47</v>
      </c>
      <c r="AU17" s="4">
        <v>12</v>
      </c>
      <c r="AV17" s="4">
        <v>11</v>
      </c>
      <c r="AW17" s="4" t="s">
        <v>412</v>
      </c>
      <c r="AX17" s="4">
        <v>1.1000000000000001</v>
      </c>
      <c r="AY17" s="4">
        <v>1.2</v>
      </c>
      <c r="AZ17" s="4">
        <v>2.1</v>
      </c>
      <c r="BA17" s="4">
        <v>11.154</v>
      </c>
      <c r="BB17" s="4">
        <v>13.49</v>
      </c>
      <c r="BC17" s="4">
        <v>1.21</v>
      </c>
      <c r="BD17" s="4">
        <v>14.523</v>
      </c>
      <c r="BE17" s="4">
        <v>2413.9760000000001</v>
      </c>
      <c r="BF17" s="4">
        <v>3.3940000000000001</v>
      </c>
      <c r="BG17" s="4">
        <v>12.292999999999999</v>
      </c>
      <c r="BH17" s="4">
        <v>0</v>
      </c>
      <c r="BI17" s="4">
        <v>12.292999999999999</v>
      </c>
      <c r="BJ17" s="4">
        <v>9.5619999999999994</v>
      </c>
      <c r="BK17" s="4">
        <v>0</v>
      </c>
      <c r="BL17" s="4">
        <v>9.5619999999999994</v>
      </c>
      <c r="BM17" s="4">
        <v>0.34229999999999999</v>
      </c>
      <c r="BQ17" s="4">
        <v>62.529000000000003</v>
      </c>
      <c r="BR17" s="4">
        <v>0.377108</v>
      </c>
      <c r="BS17" s="4">
        <v>-5</v>
      </c>
      <c r="BT17" s="4">
        <v>0.209758</v>
      </c>
      <c r="BU17" s="4">
        <v>9.2155769999999997</v>
      </c>
      <c r="BV17" s="4">
        <v>4.2371119999999998</v>
      </c>
      <c r="BW17" s="4">
        <f t="shared" si="11"/>
        <v>2.4347554433999998</v>
      </c>
      <c r="BY17" s="4">
        <f t="shared" si="7"/>
        <v>17169.603039264515</v>
      </c>
      <c r="BZ17" s="4">
        <f t="shared" si="8"/>
        <v>24.140104423268401</v>
      </c>
      <c r="CA17" s="4">
        <f t="shared" si="9"/>
        <v>68.010512226073203</v>
      </c>
      <c r="CB17" s="4">
        <f t="shared" si="10"/>
        <v>2.4346369310797802</v>
      </c>
    </row>
    <row r="18" spans="1:80" x14ac:dyDescent="0.25">
      <c r="A18" s="2">
        <v>42803</v>
      </c>
      <c r="B18" s="3">
        <v>0.42327342592592593</v>
      </c>
      <c r="C18" s="4">
        <v>11.034000000000001</v>
      </c>
      <c r="D18" s="4">
        <v>8.0999999999999996E-3</v>
      </c>
      <c r="E18" s="4">
        <v>80.823328000000004</v>
      </c>
      <c r="F18" s="4">
        <v>616.29999999999995</v>
      </c>
      <c r="G18" s="4">
        <v>-20.8</v>
      </c>
      <c r="H18" s="4">
        <v>30.9</v>
      </c>
      <c r="J18" s="4">
        <v>0.4</v>
      </c>
      <c r="K18" s="4">
        <v>0.88649999999999995</v>
      </c>
      <c r="L18" s="4">
        <v>9.7815999999999992</v>
      </c>
      <c r="M18" s="4">
        <v>7.1999999999999998E-3</v>
      </c>
      <c r="N18" s="4">
        <v>546.34349999999995</v>
      </c>
      <c r="O18" s="4">
        <v>0</v>
      </c>
      <c r="P18" s="4">
        <v>546.29999999999995</v>
      </c>
      <c r="Q18" s="4">
        <v>424.95420000000001</v>
      </c>
      <c r="R18" s="4">
        <v>0</v>
      </c>
      <c r="S18" s="4">
        <v>425</v>
      </c>
      <c r="T18" s="4">
        <v>30.9056</v>
      </c>
      <c r="W18" s="4">
        <v>0</v>
      </c>
      <c r="X18" s="4">
        <v>0.35460000000000003</v>
      </c>
      <c r="Y18" s="4">
        <v>12.2</v>
      </c>
      <c r="Z18" s="4">
        <v>848</v>
      </c>
      <c r="AA18" s="4">
        <v>860</v>
      </c>
      <c r="AB18" s="4">
        <v>847</v>
      </c>
      <c r="AC18" s="4">
        <v>76</v>
      </c>
      <c r="AD18" s="4">
        <v>14.22</v>
      </c>
      <c r="AE18" s="4">
        <v>0.33</v>
      </c>
      <c r="AF18" s="4">
        <v>982</v>
      </c>
      <c r="AG18" s="4">
        <v>-5</v>
      </c>
      <c r="AH18" s="4">
        <v>11</v>
      </c>
      <c r="AI18" s="4">
        <v>13</v>
      </c>
      <c r="AJ18" s="4">
        <v>121</v>
      </c>
      <c r="AK18" s="4">
        <v>122.2</v>
      </c>
      <c r="AL18" s="4">
        <v>4.9000000000000004</v>
      </c>
      <c r="AM18" s="4">
        <v>142</v>
      </c>
      <c r="AN18" s="4" t="s">
        <v>155</v>
      </c>
      <c r="AO18" s="4">
        <v>2</v>
      </c>
      <c r="AP18" s="5">
        <v>0.63197916666666665</v>
      </c>
      <c r="AQ18" s="4">
        <v>47.158842999999997</v>
      </c>
      <c r="AR18" s="4">
        <v>-88.487844999999993</v>
      </c>
      <c r="AS18" s="4">
        <v>311.39999999999998</v>
      </c>
      <c r="AT18" s="4">
        <v>47.3</v>
      </c>
      <c r="AU18" s="4">
        <v>12</v>
      </c>
      <c r="AV18" s="4">
        <v>12</v>
      </c>
      <c r="AW18" s="4" t="s">
        <v>404</v>
      </c>
      <c r="AX18" s="4">
        <v>1.3922079999999999</v>
      </c>
      <c r="AY18" s="4">
        <v>1.2974030000000001</v>
      </c>
      <c r="AZ18" s="4">
        <v>2.3922080000000001</v>
      </c>
      <c r="BA18" s="4">
        <v>11.154</v>
      </c>
      <c r="BB18" s="4">
        <v>15.12</v>
      </c>
      <c r="BC18" s="4">
        <v>1.36</v>
      </c>
      <c r="BD18" s="4">
        <v>12.804</v>
      </c>
      <c r="BE18" s="4">
        <v>2418.5859999999998</v>
      </c>
      <c r="BF18" s="4">
        <v>1.1279999999999999</v>
      </c>
      <c r="BG18" s="4">
        <v>14.147</v>
      </c>
      <c r="BH18" s="4">
        <v>0</v>
      </c>
      <c r="BI18" s="4">
        <v>14.147</v>
      </c>
      <c r="BJ18" s="4">
        <v>11.003</v>
      </c>
      <c r="BK18" s="4">
        <v>0</v>
      </c>
      <c r="BL18" s="4">
        <v>11.003</v>
      </c>
      <c r="BM18" s="4">
        <v>0.31690000000000002</v>
      </c>
      <c r="BQ18" s="4">
        <v>63.75</v>
      </c>
      <c r="BR18" s="4">
        <v>0.2213</v>
      </c>
      <c r="BS18" s="4">
        <v>-5</v>
      </c>
      <c r="BT18" s="4">
        <v>0.20772599999999999</v>
      </c>
      <c r="BU18" s="4">
        <v>5.4080180000000002</v>
      </c>
      <c r="BV18" s="4">
        <v>4.1960649999999999</v>
      </c>
      <c r="BW18" s="4">
        <f t="shared" si="11"/>
        <v>1.4287983555999999</v>
      </c>
      <c r="BY18" s="4">
        <f t="shared" si="7"/>
        <v>10094.956161282546</v>
      </c>
      <c r="BZ18" s="4">
        <f t="shared" si="8"/>
        <v>4.7081685538271998</v>
      </c>
      <c r="CA18" s="4">
        <f t="shared" si="9"/>
        <v>45.925512941277205</v>
      </c>
      <c r="CB18" s="4">
        <f t="shared" si="10"/>
        <v>1.3227115378615601</v>
      </c>
    </row>
    <row r="19" spans="1:80" x14ac:dyDescent="0.25">
      <c r="A19" s="2">
        <v>42803</v>
      </c>
      <c r="B19" s="3">
        <v>0.42328499999999997</v>
      </c>
      <c r="C19" s="4">
        <v>10.712999999999999</v>
      </c>
      <c r="D19" s="4">
        <v>5.7000000000000002E-3</v>
      </c>
      <c r="E19" s="4">
        <v>56.527546000000001</v>
      </c>
      <c r="F19" s="4">
        <v>550.70000000000005</v>
      </c>
      <c r="G19" s="4">
        <v>-24.3</v>
      </c>
      <c r="H19" s="4">
        <v>44.9</v>
      </c>
      <c r="J19" s="4">
        <v>0.4</v>
      </c>
      <c r="K19" s="4">
        <v>0.88959999999999995</v>
      </c>
      <c r="L19" s="4">
        <v>9.5307999999999993</v>
      </c>
      <c r="M19" s="4">
        <v>5.0000000000000001E-3</v>
      </c>
      <c r="N19" s="4">
        <v>489.9246</v>
      </c>
      <c r="O19" s="4">
        <v>0</v>
      </c>
      <c r="P19" s="4">
        <v>489.9</v>
      </c>
      <c r="Q19" s="4">
        <v>381.05540000000002</v>
      </c>
      <c r="R19" s="4">
        <v>0</v>
      </c>
      <c r="S19" s="4">
        <v>381.1</v>
      </c>
      <c r="T19" s="4">
        <v>44.898000000000003</v>
      </c>
      <c r="W19" s="4">
        <v>0</v>
      </c>
      <c r="X19" s="4">
        <v>0.35589999999999999</v>
      </c>
      <c r="Y19" s="4">
        <v>12.3</v>
      </c>
      <c r="Z19" s="4">
        <v>847</v>
      </c>
      <c r="AA19" s="4">
        <v>861</v>
      </c>
      <c r="AB19" s="4">
        <v>848</v>
      </c>
      <c r="AC19" s="4">
        <v>76</v>
      </c>
      <c r="AD19" s="4">
        <v>14.21</v>
      </c>
      <c r="AE19" s="4">
        <v>0.33</v>
      </c>
      <c r="AF19" s="4">
        <v>983</v>
      </c>
      <c r="AG19" s="4">
        <v>-5</v>
      </c>
      <c r="AH19" s="4">
        <v>11.757999999999999</v>
      </c>
      <c r="AI19" s="4">
        <v>13</v>
      </c>
      <c r="AJ19" s="4">
        <v>121</v>
      </c>
      <c r="AK19" s="4">
        <v>121.2</v>
      </c>
      <c r="AL19" s="4">
        <v>5.0999999999999996</v>
      </c>
      <c r="AM19" s="4">
        <v>142</v>
      </c>
      <c r="AN19" s="4" t="s">
        <v>155</v>
      </c>
      <c r="AO19" s="4">
        <v>2</v>
      </c>
      <c r="AP19" s="5">
        <v>0.63199074074074069</v>
      </c>
      <c r="AQ19" s="4">
        <v>47.158858000000002</v>
      </c>
      <c r="AR19" s="4">
        <v>-88.487560000000002</v>
      </c>
      <c r="AS19" s="4">
        <v>311.39999999999998</v>
      </c>
      <c r="AT19" s="4">
        <v>47.9</v>
      </c>
      <c r="AU19" s="4">
        <v>12</v>
      </c>
      <c r="AV19" s="4">
        <v>12</v>
      </c>
      <c r="AW19" s="4" t="s">
        <v>404</v>
      </c>
      <c r="AX19" s="4">
        <v>1.4</v>
      </c>
      <c r="AY19" s="4">
        <v>1.3</v>
      </c>
      <c r="AZ19" s="4">
        <v>2.3026970000000002</v>
      </c>
      <c r="BA19" s="4">
        <v>11.154</v>
      </c>
      <c r="BB19" s="4">
        <v>15.55</v>
      </c>
      <c r="BC19" s="4">
        <v>1.39</v>
      </c>
      <c r="BD19" s="4">
        <v>12.406000000000001</v>
      </c>
      <c r="BE19" s="4">
        <v>2418.9670000000001</v>
      </c>
      <c r="BF19" s="4">
        <v>0.81200000000000006</v>
      </c>
      <c r="BG19" s="4">
        <v>13.022</v>
      </c>
      <c r="BH19" s="4">
        <v>0</v>
      </c>
      <c r="BI19" s="4">
        <v>13.022</v>
      </c>
      <c r="BJ19" s="4">
        <v>10.128</v>
      </c>
      <c r="BK19" s="4">
        <v>0</v>
      </c>
      <c r="BL19" s="4">
        <v>10.128</v>
      </c>
      <c r="BM19" s="4">
        <v>0.47249999999999998</v>
      </c>
      <c r="BQ19" s="4">
        <v>65.67</v>
      </c>
      <c r="BR19" s="4">
        <v>0.14027800000000001</v>
      </c>
      <c r="BS19" s="4">
        <v>-5</v>
      </c>
      <c r="BT19" s="4">
        <v>0.20927399999999999</v>
      </c>
      <c r="BU19" s="4">
        <v>3.4280439999999999</v>
      </c>
      <c r="BV19" s="4">
        <v>4.2273350000000001</v>
      </c>
      <c r="BW19" s="4">
        <f t="shared" si="11"/>
        <v>0.90568922479999991</v>
      </c>
      <c r="BY19" s="4">
        <f t="shared" si="7"/>
        <v>6400.0166746809464</v>
      </c>
      <c r="BZ19" s="4">
        <f t="shared" si="8"/>
        <v>2.1483606596704004</v>
      </c>
      <c r="CA19" s="4">
        <f t="shared" si="9"/>
        <v>26.796301429977603</v>
      </c>
      <c r="CB19" s="4">
        <f t="shared" si="10"/>
        <v>1.250123659722</v>
      </c>
    </row>
    <row r="20" spans="1:80" x14ac:dyDescent="0.25">
      <c r="A20" s="2">
        <v>42803</v>
      </c>
      <c r="B20" s="3">
        <v>0.42329657407407412</v>
      </c>
      <c r="C20" s="4">
        <v>11.282999999999999</v>
      </c>
      <c r="D20" s="4">
        <v>7.4000000000000003E-3</v>
      </c>
      <c r="E20" s="4">
        <v>73.737864000000002</v>
      </c>
      <c r="F20" s="4">
        <v>463.1</v>
      </c>
      <c r="G20" s="4">
        <v>-24.2</v>
      </c>
      <c r="H20" s="4">
        <v>41.6</v>
      </c>
      <c r="J20" s="4">
        <v>0.51</v>
      </c>
      <c r="K20" s="4">
        <v>0.8841</v>
      </c>
      <c r="L20" s="4">
        <v>9.9760000000000009</v>
      </c>
      <c r="M20" s="4">
        <v>6.4999999999999997E-3</v>
      </c>
      <c r="N20" s="4">
        <v>409.4239</v>
      </c>
      <c r="O20" s="4">
        <v>0</v>
      </c>
      <c r="P20" s="4">
        <v>409.4</v>
      </c>
      <c r="Q20" s="4">
        <v>318.43920000000003</v>
      </c>
      <c r="R20" s="4">
        <v>0</v>
      </c>
      <c r="S20" s="4">
        <v>318.39999999999998</v>
      </c>
      <c r="T20" s="4">
        <v>41.597999999999999</v>
      </c>
      <c r="W20" s="4">
        <v>0</v>
      </c>
      <c r="X20" s="4">
        <v>0.45529999999999998</v>
      </c>
      <c r="Y20" s="4">
        <v>12.2</v>
      </c>
      <c r="Z20" s="4">
        <v>849</v>
      </c>
      <c r="AA20" s="4">
        <v>861</v>
      </c>
      <c r="AB20" s="4">
        <v>849</v>
      </c>
      <c r="AC20" s="4">
        <v>76</v>
      </c>
      <c r="AD20" s="4">
        <v>14.21</v>
      </c>
      <c r="AE20" s="4">
        <v>0.33</v>
      </c>
      <c r="AF20" s="4">
        <v>983</v>
      </c>
      <c r="AG20" s="4">
        <v>-5</v>
      </c>
      <c r="AH20" s="4">
        <v>12</v>
      </c>
      <c r="AI20" s="4">
        <v>13</v>
      </c>
      <c r="AJ20" s="4">
        <v>121</v>
      </c>
      <c r="AK20" s="4">
        <v>121</v>
      </c>
      <c r="AL20" s="4">
        <v>4.9000000000000004</v>
      </c>
      <c r="AM20" s="4">
        <v>142</v>
      </c>
      <c r="AN20" s="4" t="s">
        <v>155</v>
      </c>
      <c r="AO20" s="4">
        <v>2</v>
      </c>
      <c r="AP20" s="5">
        <v>0.63200231481481484</v>
      </c>
      <c r="AQ20" s="4">
        <v>47.158867999999998</v>
      </c>
      <c r="AR20" s="4">
        <v>-88.487298999999993</v>
      </c>
      <c r="AS20" s="4">
        <v>310.7</v>
      </c>
      <c r="AT20" s="4">
        <v>45.8</v>
      </c>
      <c r="AU20" s="4">
        <v>12</v>
      </c>
      <c r="AV20" s="4">
        <v>12</v>
      </c>
      <c r="AW20" s="4" t="s">
        <v>404</v>
      </c>
      <c r="AX20" s="4">
        <v>1.4972030000000001</v>
      </c>
      <c r="AY20" s="4">
        <v>1.4944059999999999</v>
      </c>
      <c r="AZ20" s="4">
        <v>2.4944060000000001</v>
      </c>
      <c r="BA20" s="4">
        <v>11.154</v>
      </c>
      <c r="BB20" s="4">
        <v>14.8</v>
      </c>
      <c r="BC20" s="4">
        <v>1.33</v>
      </c>
      <c r="BD20" s="4">
        <v>13.106999999999999</v>
      </c>
      <c r="BE20" s="4">
        <v>2418.34</v>
      </c>
      <c r="BF20" s="4">
        <v>1.006</v>
      </c>
      <c r="BG20" s="4">
        <v>10.394</v>
      </c>
      <c r="BH20" s="4">
        <v>0</v>
      </c>
      <c r="BI20" s="4">
        <v>10.394</v>
      </c>
      <c r="BJ20" s="4">
        <v>8.0839999999999996</v>
      </c>
      <c r="BK20" s="4">
        <v>0</v>
      </c>
      <c r="BL20" s="4">
        <v>8.0839999999999996</v>
      </c>
      <c r="BM20" s="4">
        <v>0.41810000000000003</v>
      </c>
      <c r="BQ20" s="4">
        <v>80.251000000000005</v>
      </c>
      <c r="BR20" s="4">
        <v>0.108566</v>
      </c>
      <c r="BS20" s="4">
        <v>-5</v>
      </c>
      <c r="BT20" s="4">
        <v>0.20696800000000001</v>
      </c>
      <c r="BU20" s="4">
        <v>2.6530809999999998</v>
      </c>
      <c r="BV20" s="4">
        <v>4.1807540000000003</v>
      </c>
      <c r="BW20" s="4">
        <f t="shared" si="11"/>
        <v>0.70094400019999992</v>
      </c>
      <c r="BY20" s="4">
        <f t="shared" si="7"/>
        <v>4951.9088606957721</v>
      </c>
      <c r="BZ20" s="4">
        <f t="shared" si="8"/>
        <v>2.0599338032948</v>
      </c>
      <c r="CA20" s="4">
        <f t="shared" si="9"/>
        <v>16.553185751327199</v>
      </c>
      <c r="CB20" s="4">
        <f t="shared" si="10"/>
        <v>0.85612159359598006</v>
      </c>
    </row>
    <row r="21" spans="1:80" x14ac:dyDescent="0.25">
      <c r="A21" s="2">
        <v>42803</v>
      </c>
      <c r="B21" s="3">
        <v>0.42330814814814816</v>
      </c>
      <c r="C21" s="4">
        <v>13.007999999999999</v>
      </c>
      <c r="D21" s="4">
        <v>7.1999999999999998E-3</v>
      </c>
      <c r="E21" s="4">
        <v>72.472938999999997</v>
      </c>
      <c r="F21" s="4">
        <v>411.6</v>
      </c>
      <c r="G21" s="4">
        <v>-24.2</v>
      </c>
      <c r="H21" s="4">
        <v>34.200000000000003</v>
      </c>
      <c r="J21" s="4">
        <v>0.91</v>
      </c>
      <c r="K21" s="4">
        <v>0.86809999999999998</v>
      </c>
      <c r="L21" s="4">
        <v>11.2927</v>
      </c>
      <c r="M21" s="4">
        <v>6.3E-3</v>
      </c>
      <c r="N21" s="4">
        <v>357.32690000000002</v>
      </c>
      <c r="O21" s="4">
        <v>0</v>
      </c>
      <c r="P21" s="4">
        <v>357.3</v>
      </c>
      <c r="Q21" s="4">
        <v>277.91950000000003</v>
      </c>
      <c r="R21" s="4">
        <v>0</v>
      </c>
      <c r="S21" s="4">
        <v>277.89999999999998</v>
      </c>
      <c r="T21" s="4">
        <v>34.154499999999999</v>
      </c>
      <c r="W21" s="4">
        <v>0</v>
      </c>
      <c r="X21" s="4">
        <v>0.79239999999999999</v>
      </c>
      <c r="Y21" s="4">
        <v>12.4</v>
      </c>
      <c r="Z21" s="4">
        <v>848</v>
      </c>
      <c r="AA21" s="4">
        <v>861</v>
      </c>
      <c r="AB21" s="4">
        <v>849</v>
      </c>
      <c r="AC21" s="4">
        <v>76</v>
      </c>
      <c r="AD21" s="4">
        <v>14.21</v>
      </c>
      <c r="AE21" s="4">
        <v>0.33</v>
      </c>
      <c r="AF21" s="4">
        <v>983</v>
      </c>
      <c r="AG21" s="4">
        <v>-5</v>
      </c>
      <c r="AH21" s="4">
        <v>12</v>
      </c>
      <c r="AI21" s="4">
        <v>13</v>
      </c>
      <c r="AJ21" s="4">
        <v>121</v>
      </c>
      <c r="AK21" s="4">
        <v>121</v>
      </c>
      <c r="AL21" s="4">
        <v>5</v>
      </c>
      <c r="AM21" s="4">
        <v>142</v>
      </c>
      <c r="AN21" s="4" t="s">
        <v>155</v>
      </c>
      <c r="AO21" s="4">
        <v>2</v>
      </c>
      <c r="AP21" s="5">
        <v>0.63201388888888888</v>
      </c>
      <c r="AQ21" s="4">
        <v>47.158872000000002</v>
      </c>
      <c r="AR21" s="4">
        <v>-88.487065000000001</v>
      </c>
      <c r="AS21" s="4">
        <v>310.5</v>
      </c>
      <c r="AT21" s="4">
        <v>42.4</v>
      </c>
      <c r="AU21" s="4">
        <v>12</v>
      </c>
      <c r="AV21" s="4">
        <v>12</v>
      </c>
      <c r="AW21" s="4" t="s">
        <v>404</v>
      </c>
      <c r="AX21" s="4">
        <v>1.5</v>
      </c>
      <c r="AY21" s="4">
        <v>1.6942060000000001</v>
      </c>
      <c r="AZ21" s="4">
        <v>2.5971030000000002</v>
      </c>
      <c r="BA21" s="4">
        <v>11.154</v>
      </c>
      <c r="BB21" s="4">
        <v>12.94</v>
      </c>
      <c r="BC21" s="4">
        <v>1.1599999999999999</v>
      </c>
      <c r="BD21" s="4">
        <v>15.191000000000001</v>
      </c>
      <c r="BE21" s="4">
        <v>2417.7220000000002</v>
      </c>
      <c r="BF21" s="4">
        <v>0.85699999999999998</v>
      </c>
      <c r="BG21" s="4">
        <v>8.0109999999999992</v>
      </c>
      <c r="BH21" s="4">
        <v>0</v>
      </c>
      <c r="BI21" s="4">
        <v>8.0109999999999992</v>
      </c>
      <c r="BJ21" s="4">
        <v>6.2309999999999999</v>
      </c>
      <c r="BK21" s="4">
        <v>0</v>
      </c>
      <c r="BL21" s="4">
        <v>6.2309999999999999</v>
      </c>
      <c r="BM21" s="4">
        <v>0.30320000000000003</v>
      </c>
      <c r="BQ21" s="4">
        <v>123.346</v>
      </c>
      <c r="BR21" s="4">
        <v>0.13483600000000001</v>
      </c>
      <c r="BS21" s="4">
        <v>-5</v>
      </c>
      <c r="BT21" s="4">
        <v>0.20751600000000001</v>
      </c>
      <c r="BU21" s="4">
        <v>3.2950539999999999</v>
      </c>
      <c r="BV21" s="4">
        <v>4.1918230000000003</v>
      </c>
      <c r="BW21" s="4">
        <f t="shared" si="11"/>
        <v>0.8705532668</v>
      </c>
      <c r="BY21" s="4">
        <f t="shared" si="7"/>
        <v>6148.5636453653387</v>
      </c>
      <c r="BZ21" s="4">
        <f t="shared" si="8"/>
        <v>2.1794561343604002</v>
      </c>
      <c r="CA21" s="4">
        <f t="shared" si="9"/>
        <v>15.8461974016332</v>
      </c>
      <c r="CB21" s="4">
        <f t="shared" si="10"/>
        <v>0.77107479572704007</v>
      </c>
    </row>
    <row r="22" spans="1:80" x14ac:dyDescent="0.25">
      <c r="A22" s="2">
        <v>42803</v>
      </c>
      <c r="B22" s="3">
        <v>0.42331972222222225</v>
      </c>
      <c r="C22" s="4">
        <v>13.622</v>
      </c>
      <c r="D22" s="4">
        <v>3.8999999999999998E-3</v>
      </c>
      <c r="E22" s="4">
        <v>39.374479000000001</v>
      </c>
      <c r="F22" s="4">
        <v>349.3</v>
      </c>
      <c r="G22" s="4">
        <v>-22.5</v>
      </c>
      <c r="H22" s="4">
        <v>27.4</v>
      </c>
      <c r="J22" s="4">
        <v>1.41</v>
      </c>
      <c r="K22" s="4">
        <v>0.86260000000000003</v>
      </c>
      <c r="L22" s="4">
        <v>11.75</v>
      </c>
      <c r="M22" s="4">
        <v>3.3999999999999998E-3</v>
      </c>
      <c r="N22" s="4">
        <v>301.31540000000001</v>
      </c>
      <c r="O22" s="4">
        <v>0</v>
      </c>
      <c r="P22" s="4">
        <v>301.3</v>
      </c>
      <c r="Q22" s="4">
        <v>234.3552</v>
      </c>
      <c r="R22" s="4">
        <v>0</v>
      </c>
      <c r="S22" s="4">
        <v>234.4</v>
      </c>
      <c r="T22" s="4">
        <v>27.434699999999999</v>
      </c>
      <c r="W22" s="4">
        <v>0</v>
      </c>
      <c r="X22" s="4">
        <v>1.2195</v>
      </c>
      <c r="Y22" s="4">
        <v>12.3</v>
      </c>
      <c r="Z22" s="4">
        <v>847</v>
      </c>
      <c r="AA22" s="4">
        <v>860</v>
      </c>
      <c r="AB22" s="4">
        <v>847</v>
      </c>
      <c r="AC22" s="4">
        <v>76</v>
      </c>
      <c r="AD22" s="4">
        <v>14.21</v>
      </c>
      <c r="AE22" s="4">
        <v>0.33</v>
      </c>
      <c r="AF22" s="4">
        <v>983</v>
      </c>
      <c r="AG22" s="4">
        <v>-5</v>
      </c>
      <c r="AH22" s="4">
        <v>11.242000000000001</v>
      </c>
      <c r="AI22" s="4">
        <v>13</v>
      </c>
      <c r="AJ22" s="4">
        <v>121</v>
      </c>
      <c r="AK22" s="4">
        <v>121.8</v>
      </c>
      <c r="AL22" s="4">
        <v>5.0999999999999996</v>
      </c>
      <c r="AM22" s="4">
        <v>142</v>
      </c>
      <c r="AN22" s="4" t="s">
        <v>155</v>
      </c>
      <c r="AO22" s="4">
        <v>2</v>
      </c>
      <c r="AP22" s="5">
        <v>0.63202546296296302</v>
      </c>
      <c r="AQ22" s="4">
        <v>47.158867000000001</v>
      </c>
      <c r="AR22" s="4">
        <v>-88.486845000000002</v>
      </c>
      <c r="AS22" s="4">
        <v>309.8</v>
      </c>
      <c r="AT22" s="4">
        <v>39.700000000000003</v>
      </c>
      <c r="AU22" s="4">
        <v>12</v>
      </c>
      <c r="AV22" s="4">
        <v>12</v>
      </c>
      <c r="AW22" s="4" t="s">
        <v>404</v>
      </c>
      <c r="AX22" s="4">
        <v>1.6940059999999999</v>
      </c>
      <c r="AY22" s="4">
        <v>2.088012</v>
      </c>
      <c r="AZ22" s="4">
        <v>2.9880119999999999</v>
      </c>
      <c r="BA22" s="4">
        <v>11.154</v>
      </c>
      <c r="BB22" s="4">
        <v>12.4</v>
      </c>
      <c r="BC22" s="4">
        <v>1.1100000000000001</v>
      </c>
      <c r="BD22" s="4">
        <v>15.928000000000001</v>
      </c>
      <c r="BE22" s="4">
        <v>2418.2060000000001</v>
      </c>
      <c r="BF22" s="4">
        <v>0.44500000000000001</v>
      </c>
      <c r="BG22" s="4">
        <v>6.4939999999999998</v>
      </c>
      <c r="BH22" s="4">
        <v>0</v>
      </c>
      <c r="BI22" s="4">
        <v>6.4939999999999998</v>
      </c>
      <c r="BJ22" s="4">
        <v>5.0510000000000002</v>
      </c>
      <c r="BK22" s="4">
        <v>0</v>
      </c>
      <c r="BL22" s="4">
        <v>5.0510000000000002</v>
      </c>
      <c r="BM22" s="4">
        <v>0.2341</v>
      </c>
      <c r="BQ22" s="4">
        <v>182.482</v>
      </c>
      <c r="BR22" s="4">
        <v>0.187448</v>
      </c>
      <c r="BS22" s="4">
        <v>-5</v>
      </c>
      <c r="BT22" s="4">
        <v>0.20799999999999999</v>
      </c>
      <c r="BU22" s="4">
        <v>4.5807609999999999</v>
      </c>
      <c r="BV22" s="4">
        <v>4.2016</v>
      </c>
      <c r="BW22" s="4">
        <f t="shared" si="11"/>
        <v>1.2102370562</v>
      </c>
      <c r="BY22" s="4">
        <f t="shared" si="7"/>
        <v>8549.4012784923998</v>
      </c>
      <c r="BZ22" s="4">
        <f t="shared" si="8"/>
        <v>1.5732669462110001</v>
      </c>
      <c r="CA22" s="4">
        <f t="shared" si="9"/>
        <v>17.857463697329802</v>
      </c>
      <c r="CB22" s="4">
        <f t="shared" si="10"/>
        <v>0.82764447664718011</v>
      </c>
    </row>
    <row r="23" spans="1:80" x14ac:dyDescent="0.25">
      <c r="A23" s="2">
        <v>42803</v>
      </c>
      <c r="B23" s="3">
        <v>0.42333129629629629</v>
      </c>
      <c r="C23" s="4">
        <v>13.75</v>
      </c>
      <c r="D23" s="4">
        <v>1.4E-3</v>
      </c>
      <c r="E23" s="4">
        <v>14.353628</v>
      </c>
      <c r="F23" s="4">
        <v>321.89999999999998</v>
      </c>
      <c r="G23" s="4">
        <v>-22.1</v>
      </c>
      <c r="H23" s="4">
        <v>17.2</v>
      </c>
      <c r="J23" s="4">
        <v>2.0099999999999998</v>
      </c>
      <c r="K23" s="4">
        <v>0.86140000000000005</v>
      </c>
      <c r="L23" s="4">
        <v>11.8446</v>
      </c>
      <c r="M23" s="4">
        <v>1.1999999999999999E-3</v>
      </c>
      <c r="N23" s="4">
        <v>277.3272</v>
      </c>
      <c r="O23" s="4">
        <v>0</v>
      </c>
      <c r="P23" s="4">
        <v>277.3</v>
      </c>
      <c r="Q23" s="4">
        <v>215.6978</v>
      </c>
      <c r="R23" s="4">
        <v>0</v>
      </c>
      <c r="S23" s="4">
        <v>215.7</v>
      </c>
      <c r="T23" s="4">
        <v>17.180199999999999</v>
      </c>
      <c r="W23" s="4">
        <v>0</v>
      </c>
      <c r="X23" s="4">
        <v>1.7350000000000001</v>
      </c>
      <c r="Y23" s="4">
        <v>12.2</v>
      </c>
      <c r="Z23" s="4">
        <v>849</v>
      </c>
      <c r="AA23" s="4">
        <v>859</v>
      </c>
      <c r="AB23" s="4">
        <v>847</v>
      </c>
      <c r="AC23" s="4">
        <v>76</v>
      </c>
      <c r="AD23" s="4">
        <v>14.21</v>
      </c>
      <c r="AE23" s="4">
        <v>0.33</v>
      </c>
      <c r="AF23" s="4">
        <v>983</v>
      </c>
      <c r="AG23" s="4">
        <v>-5</v>
      </c>
      <c r="AH23" s="4">
        <v>11.757999999999999</v>
      </c>
      <c r="AI23" s="4">
        <v>13</v>
      </c>
      <c r="AJ23" s="4">
        <v>120.2</v>
      </c>
      <c r="AK23" s="4">
        <v>122</v>
      </c>
      <c r="AL23" s="4">
        <v>4.9000000000000004</v>
      </c>
      <c r="AM23" s="4">
        <v>142</v>
      </c>
      <c r="AN23" s="4" t="s">
        <v>155</v>
      </c>
      <c r="AO23" s="4">
        <v>2</v>
      </c>
      <c r="AP23" s="5">
        <v>0.63203703703703706</v>
      </c>
      <c r="AQ23" s="4">
        <v>47.158852000000003</v>
      </c>
      <c r="AR23" s="4">
        <v>-88.486633999999995</v>
      </c>
      <c r="AS23" s="4">
        <v>309.5</v>
      </c>
      <c r="AT23" s="4">
        <v>37.6</v>
      </c>
      <c r="AU23" s="4">
        <v>12</v>
      </c>
      <c r="AV23" s="4">
        <v>12</v>
      </c>
      <c r="AW23" s="4" t="s">
        <v>404</v>
      </c>
      <c r="AX23" s="4">
        <v>1.7</v>
      </c>
      <c r="AY23" s="4">
        <v>2.196806</v>
      </c>
      <c r="AZ23" s="4">
        <v>3.0968059999999999</v>
      </c>
      <c r="BA23" s="4">
        <v>11.154</v>
      </c>
      <c r="BB23" s="4">
        <v>12.29</v>
      </c>
      <c r="BC23" s="4">
        <v>1.1000000000000001</v>
      </c>
      <c r="BD23" s="4">
        <v>16.087</v>
      </c>
      <c r="BE23" s="4">
        <v>2418.8029999999999</v>
      </c>
      <c r="BF23" s="4">
        <v>0.161</v>
      </c>
      <c r="BG23" s="4">
        <v>5.931</v>
      </c>
      <c r="BH23" s="4">
        <v>0</v>
      </c>
      <c r="BI23" s="4">
        <v>5.931</v>
      </c>
      <c r="BJ23" s="4">
        <v>4.6130000000000004</v>
      </c>
      <c r="BK23" s="4">
        <v>0</v>
      </c>
      <c r="BL23" s="4">
        <v>4.6130000000000004</v>
      </c>
      <c r="BM23" s="4">
        <v>0.14549999999999999</v>
      </c>
      <c r="BQ23" s="4">
        <v>257.61500000000001</v>
      </c>
      <c r="BR23" s="4">
        <v>0.224498</v>
      </c>
      <c r="BS23" s="4">
        <v>-5</v>
      </c>
      <c r="BT23" s="4">
        <v>0.20572599999999999</v>
      </c>
      <c r="BU23" s="4">
        <v>5.4861700000000004</v>
      </c>
      <c r="BV23" s="4">
        <v>4.1556649999999999</v>
      </c>
      <c r="BW23" s="4">
        <f t="shared" si="11"/>
        <v>1.4494461140000001</v>
      </c>
      <c r="BY23" s="4">
        <f t="shared" si="7"/>
        <v>10241.758565990818</v>
      </c>
      <c r="BZ23" s="4">
        <f t="shared" si="8"/>
        <v>0.68171038696600006</v>
      </c>
      <c r="CA23" s="4">
        <f t="shared" si="9"/>
        <v>19.532484565678004</v>
      </c>
      <c r="CB23" s="4">
        <f t="shared" si="10"/>
        <v>0.61607988387300006</v>
      </c>
    </row>
    <row r="24" spans="1:80" x14ac:dyDescent="0.25">
      <c r="A24" s="2">
        <v>42803</v>
      </c>
      <c r="B24" s="3">
        <v>0.42334287037037038</v>
      </c>
      <c r="C24" s="4">
        <v>13.355</v>
      </c>
      <c r="D24" s="4">
        <v>1E-3</v>
      </c>
      <c r="E24" s="4">
        <v>10</v>
      </c>
      <c r="F24" s="4">
        <v>295.2</v>
      </c>
      <c r="G24" s="4">
        <v>-21.9</v>
      </c>
      <c r="H24" s="4">
        <v>19.7</v>
      </c>
      <c r="J24" s="4">
        <v>2.5099999999999998</v>
      </c>
      <c r="K24" s="4">
        <v>0.86499999999999999</v>
      </c>
      <c r="L24" s="4">
        <v>11.552</v>
      </c>
      <c r="M24" s="4">
        <v>8.9999999999999998E-4</v>
      </c>
      <c r="N24" s="4">
        <v>255.34549999999999</v>
      </c>
      <c r="O24" s="4">
        <v>0</v>
      </c>
      <c r="P24" s="4">
        <v>255.3</v>
      </c>
      <c r="Q24" s="4">
        <v>198.6011</v>
      </c>
      <c r="R24" s="4">
        <v>0</v>
      </c>
      <c r="S24" s="4">
        <v>198.6</v>
      </c>
      <c r="T24" s="4">
        <v>19.7027</v>
      </c>
      <c r="W24" s="4">
        <v>0</v>
      </c>
      <c r="X24" s="4">
        <v>2.1747999999999998</v>
      </c>
      <c r="Y24" s="4">
        <v>12.3</v>
      </c>
      <c r="Z24" s="4">
        <v>848</v>
      </c>
      <c r="AA24" s="4">
        <v>860</v>
      </c>
      <c r="AB24" s="4">
        <v>849</v>
      </c>
      <c r="AC24" s="4">
        <v>76</v>
      </c>
      <c r="AD24" s="4">
        <v>14.21</v>
      </c>
      <c r="AE24" s="4">
        <v>0.33</v>
      </c>
      <c r="AF24" s="4">
        <v>983</v>
      </c>
      <c r="AG24" s="4">
        <v>-5</v>
      </c>
      <c r="AH24" s="4">
        <v>12</v>
      </c>
      <c r="AI24" s="4">
        <v>13</v>
      </c>
      <c r="AJ24" s="4">
        <v>120</v>
      </c>
      <c r="AK24" s="4">
        <v>122</v>
      </c>
      <c r="AL24" s="4">
        <v>4.9000000000000004</v>
      </c>
      <c r="AM24" s="4">
        <v>142</v>
      </c>
      <c r="AN24" s="4" t="s">
        <v>155</v>
      </c>
      <c r="AO24" s="4">
        <v>2</v>
      </c>
      <c r="AP24" s="5">
        <v>0.6320486111111111</v>
      </c>
      <c r="AQ24" s="4">
        <v>47.158830000000002</v>
      </c>
      <c r="AR24" s="4">
        <v>-88.486414999999994</v>
      </c>
      <c r="AS24" s="4">
        <v>309.2</v>
      </c>
      <c r="AT24" s="4">
        <v>36.700000000000003</v>
      </c>
      <c r="AU24" s="4">
        <v>12</v>
      </c>
      <c r="AV24" s="4">
        <v>12</v>
      </c>
      <c r="AW24" s="4" t="s">
        <v>404</v>
      </c>
      <c r="AX24" s="4">
        <v>1.895556</v>
      </c>
      <c r="AY24" s="4">
        <v>1.026667</v>
      </c>
      <c r="AZ24" s="4">
        <v>3.197778</v>
      </c>
      <c r="BA24" s="4">
        <v>11.154</v>
      </c>
      <c r="BB24" s="4">
        <v>12.64</v>
      </c>
      <c r="BC24" s="4">
        <v>1.1299999999999999</v>
      </c>
      <c r="BD24" s="4">
        <v>15.608000000000001</v>
      </c>
      <c r="BE24" s="4">
        <v>2419.0189999999998</v>
      </c>
      <c r="BF24" s="4">
        <v>0.115</v>
      </c>
      <c r="BG24" s="4">
        <v>5.5990000000000002</v>
      </c>
      <c r="BH24" s="4">
        <v>0</v>
      </c>
      <c r="BI24" s="4">
        <v>5.5990000000000002</v>
      </c>
      <c r="BJ24" s="4">
        <v>4.3550000000000004</v>
      </c>
      <c r="BK24" s="4">
        <v>0</v>
      </c>
      <c r="BL24" s="4">
        <v>4.3550000000000004</v>
      </c>
      <c r="BM24" s="4">
        <v>0.1711</v>
      </c>
      <c r="BQ24" s="4">
        <v>331.12799999999999</v>
      </c>
      <c r="BR24" s="4">
        <v>0.17590800000000001</v>
      </c>
      <c r="BS24" s="4">
        <v>-5</v>
      </c>
      <c r="BT24" s="4">
        <v>0.20803199999999999</v>
      </c>
      <c r="BU24" s="4">
        <v>4.2987520000000004</v>
      </c>
      <c r="BV24" s="4">
        <v>4.2022459999999997</v>
      </c>
      <c r="BW24" s="4">
        <f t="shared" si="11"/>
        <v>1.1357302784000001</v>
      </c>
      <c r="BY24" s="4">
        <f t="shared" si="7"/>
        <v>8025.7651014774783</v>
      </c>
      <c r="BZ24" s="4">
        <f t="shared" si="8"/>
        <v>0.38154433126400006</v>
      </c>
      <c r="CA24" s="4">
        <f t="shared" si="9"/>
        <v>14.448917936128003</v>
      </c>
      <c r="CB24" s="4">
        <f t="shared" si="10"/>
        <v>0.56767160938496009</v>
      </c>
    </row>
    <row r="25" spans="1:80" x14ac:dyDescent="0.25">
      <c r="A25" s="2">
        <v>42803</v>
      </c>
      <c r="B25" s="3">
        <v>0.42335444444444442</v>
      </c>
      <c r="C25" s="4">
        <v>12.683</v>
      </c>
      <c r="D25" s="4">
        <v>5.0000000000000001E-4</v>
      </c>
      <c r="E25" s="4">
        <v>4.6312179999999996</v>
      </c>
      <c r="F25" s="4">
        <v>241.2</v>
      </c>
      <c r="G25" s="4">
        <v>-16.100000000000001</v>
      </c>
      <c r="H25" s="4">
        <v>14.2</v>
      </c>
      <c r="J25" s="4">
        <v>2.76</v>
      </c>
      <c r="K25" s="4">
        <v>0.87109999999999999</v>
      </c>
      <c r="L25" s="4">
        <v>11.0489</v>
      </c>
      <c r="M25" s="4">
        <v>4.0000000000000002E-4</v>
      </c>
      <c r="N25" s="4">
        <v>210.14</v>
      </c>
      <c r="O25" s="4">
        <v>0</v>
      </c>
      <c r="P25" s="4">
        <v>210.1</v>
      </c>
      <c r="Q25" s="4">
        <v>163.44139999999999</v>
      </c>
      <c r="R25" s="4">
        <v>0</v>
      </c>
      <c r="S25" s="4">
        <v>163.4</v>
      </c>
      <c r="T25" s="4">
        <v>14.178000000000001</v>
      </c>
      <c r="W25" s="4">
        <v>0</v>
      </c>
      <c r="X25" s="4">
        <v>2.4081000000000001</v>
      </c>
      <c r="Y25" s="4">
        <v>12.3</v>
      </c>
      <c r="Z25" s="4">
        <v>849</v>
      </c>
      <c r="AA25" s="4">
        <v>861</v>
      </c>
      <c r="AB25" s="4">
        <v>850</v>
      </c>
      <c r="AC25" s="4">
        <v>76</v>
      </c>
      <c r="AD25" s="4">
        <v>14.21</v>
      </c>
      <c r="AE25" s="4">
        <v>0.33</v>
      </c>
      <c r="AF25" s="4">
        <v>983</v>
      </c>
      <c r="AG25" s="4">
        <v>-5</v>
      </c>
      <c r="AH25" s="4">
        <v>11.242000000000001</v>
      </c>
      <c r="AI25" s="4">
        <v>13</v>
      </c>
      <c r="AJ25" s="4">
        <v>120</v>
      </c>
      <c r="AK25" s="4">
        <v>122</v>
      </c>
      <c r="AL25" s="4">
        <v>4.8</v>
      </c>
      <c r="AM25" s="4">
        <v>142</v>
      </c>
      <c r="AN25" s="4" t="s">
        <v>155</v>
      </c>
      <c r="AO25" s="4">
        <v>2</v>
      </c>
      <c r="AP25" s="5">
        <v>0.63206018518518514</v>
      </c>
      <c r="AQ25" s="4">
        <v>47.158805999999998</v>
      </c>
      <c r="AR25" s="4">
        <v>-88.486202000000006</v>
      </c>
      <c r="AS25" s="4">
        <v>309.10000000000002</v>
      </c>
      <c r="AT25" s="4">
        <v>36.1</v>
      </c>
      <c r="AU25" s="4">
        <v>12</v>
      </c>
      <c r="AV25" s="4">
        <v>10</v>
      </c>
      <c r="AW25" s="4" t="s">
        <v>424</v>
      </c>
      <c r="AX25" s="4">
        <v>1.118382</v>
      </c>
      <c r="AY25" s="4">
        <v>1</v>
      </c>
      <c r="AZ25" s="4">
        <v>1.7344660000000001</v>
      </c>
      <c r="BA25" s="4">
        <v>11.154</v>
      </c>
      <c r="BB25" s="4">
        <v>13.27</v>
      </c>
      <c r="BC25" s="4">
        <v>1.19</v>
      </c>
      <c r="BD25" s="4">
        <v>14.794</v>
      </c>
      <c r="BE25" s="4">
        <v>2419.596</v>
      </c>
      <c r="BF25" s="4">
        <v>5.6000000000000001E-2</v>
      </c>
      <c r="BG25" s="4">
        <v>4.819</v>
      </c>
      <c r="BH25" s="4">
        <v>0</v>
      </c>
      <c r="BI25" s="4">
        <v>4.819</v>
      </c>
      <c r="BJ25" s="4">
        <v>3.7480000000000002</v>
      </c>
      <c r="BK25" s="4">
        <v>0</v>
      </c>
      <c r="BL25" s="4">
        <v>3.7480000000000002</v>
      </c>
      <c r="BM25" s="4">
        <v>0.12870000000000001</v>
      </c>
      <c r="BQ25" s="4">
        <v>383.43400000000003</v>
      </c>
      <c r="BR25" s="4">
        <v>0.15875800000000001</v>
      </c>
      <c r="BS25" s="4">
        <v>-5</v>
      </c>
      <c r="BT25" s="4">
        <v>0.20824200000000001</v>
      </c>
      <c r="BU25" s="4">
        <v>3.8796490000000001</v>
      </c>
      <c r="BV25" s="4">
        <v>4.2064880000000002</v>
      </c>
      <c r="BW25" s="4">
        <f t="shared" si="11"/>
        <v>1.0250032657999999</v>
      </c>
      <c r="BY25" s="4">
        <f t="shared" si="7"/>
        <v>7245.027995152328</v>
      </c>
      <c r="BZ25" s="4">
        <f t="shared" si="8"/>
        <v>0.16768153349920004</v>
      </c>
      <c r="CA25" s="4">
        <f t="shared" si="9"/>
        <v>11.222685492053602</v>
      </c>
      <c r="CB25" s="4">
        <f t="shared" si="10"/>
        <v>0.38536809573834008</v>
      </c>
    </row>
    <row r="26" spans="1:80" x14ac:dyDescent="0.25">
      <c r="A26" s="2">
        <v>42803</v>
      </c>
      <c r="B26" s="3">
        <v>0.42336601851851857</v>
      </c>
      <c r="C26" s="4">
        <v>12.87</v>
      </c>
      <c r="D26" s="4">
        <v>0</v>
      </c>
      <c r="E26" s="4">
        <v>0</v>
      </c>
      <c r="F26" s="4">
        <v>216.9</v>
      </c>
      <c r="G26" s="4">
        <v>-6.6</v>
      </c>
      <c r="H26" s="4">
        <v>17.2</v>
      </c>
      <c r="J26" s="4">
        <v>2.81</v>
      </c>
      <c r="K26" s="4">
        <v>0.86939999999999995</v>
      </c>
      <c r="L26" s="4">
        <v>11.189399999999999</v>
      </c>
      <c r="M26" s="4">
        <v>0</v>
      </c>
      <c r="N26" s="4">
        <v>188.54750000000001</v>
      </c>
      <c r="O26" s="4">
        <v>0</v>
      </c>
      <c r="P26" s="4">
        <v>188.5</v>
      </c>
      <c r="Q26" s="4">
        <v>146.6473</v>
      </c>
      <c r="R26" s="4">
        <v>0</v>
      </c>
      <c r="S26" s="4">
        <v>146.6</v>
      </c>
      <c r="T26" s="4">
        <v>17.151199999999999</v>
      </c>
      <c r="W26" s="4">
        <v>0</v>
      </c>
      <c r="X26" s="4">
        <v>2.4403000000000001</v>
      </c>
      <c r="Y26" s="4">
        <v>12.3</v>
      </c>
      <c r="Z26" s="4">
        <v>850</v>
      </c>
      <c r="AA26" s="4">
        <v>861</v>
      </c>
      <c r="AB26" s="4">
        <v>852</v>
      </c>
      <c r="AC26" s="4">
        <v>76</v>
      </c>
      <c r="AD26" s="4">
        <v>14.21</v>
      </c>
      <c r="AE26" s="4">
        <v>0.33</v>
      </c>
      <c r="AF26" s="4">
        <v>983</v>
      </c>
      <c r="AG26" s="4">
        <v>-5</v>
      </c>
      <c r="AH26" s="4">
        <v>11</v>
      </c>
      <c r="AI26" s="4">
        <v>13</v>
      </c>
      <c r="AJ26" s="4">
        <v>120</v>
      </c>
      <c r="AK26" s="4">
        <v>122</v>
      </c>
      <c r="AL26" s="4">
        <v>4.8</v>
      </c>
      <c r="AM26" s="4">
        <v>142</v>
      </c>
      <c r="AN26" s="4" t="s">
        <v>155</v>
      </c>
      <c r="AO26" s="4">
        <v>2</v>
      </c>
      <c r="AP26" s="5">
        <v>0.63207175925925929</v>
      </c>
      <c r="AQ26" s="4">
        <v>47.158768000000002</v>
      </c>
      <c r="AR26" s="4">
        <v>-88.486001999999999</v>
      </c>
      <c r="AS26" s="4">
        <v>309</v>
      </c>
      <c r="AT26" s="4">
        <v>34.9</v>
      </c>
      <c r="AU26" s="4">
        <v>12</v>
      </c>
      <c r="AV26" s="4">
        <v>10</v>
      </c>
      <c r="AW26" s="4" t="s">
        <v>420</v>
      </c>
      <c r="AX26" s="4">
        <v>1.1000000000000001</v>
      </c>
      <c r="AY26" s="4">
        <v>1.097602</v>
      </c>
      <c r="AZ26" s="4">
        <v>1.7</v>
      </c>
      <c r="BA26" s="4">
        <v>11.154</v>
      </c>
      <c r="BB26" s="4">
        <v>13.08</v>
      </c>
      <c r="BC26" s="4">
        <v>1.17</v>
      </c>
      <c r="BD26" s="4">
        <v>15.021000000000001</v>
      </c>
      <c r="BE26" s="4">
        <v>2419.5140000000001</v>
      </c>
      <c r="BF26" s="4">
        <v>0</v>
      </c>
      <c r="BG26" s="4">
        <v>4.2699999999999996</v>
      </c>
      <c r="BH26" s="4">
        <v>0</v>
      </c>
      <c r="BI26" s="4">
        <v>4.2699999999999996</v>
      </c>
      <c r="BJ26" s="4">
        <v>3.3210000000000002</v>
      </c>
      <c r="BK26" s="4">
        <v>0</v>
      </c>
      <c r="BL26" s="4">
        <v>3.3210000000000002</v>
      </c>
      <c r="BM26" s="4">
        <v>0.15379999999999999</v>
      </c>
      <c r="BQ26" s="4">
        <v>383.67200000000003</v>
      </c>
      <c r="BR26" s="4">
        <v>0.149146</v>
      </c>
      <c r="BS26" s="4">
        <v>-5</v>
      </c>
      <c r="BT26" s="4">
        <v>0.20951600000000001</v>
      </c>
      <c r="BU26" s="4">
        <v>3.644755</v>
      </c>
      <c r="BV26" s="4">
        <v>4.2322230000000003</v>
      </c>
      <c r="BW26" s="4">
        <f t="shared" si="11"/>
        <v>0.96294427099999991</v>
      </c>
      <c r="BY26" s="4">
        <f t="shared" si="7"/>
        <v>6806.145891132227</v>
      </c>
      <c r="BZ26" s="4">
        <f t="shared" si="8"/>
        <v>0</v>
      </c>
      <c r="CA26" s="4">
        <f t="shared" si="9"/>
        <v>9.3420457597890021</v>
      </c>
      <c r="CB26" s="4">
        <f t="shared" si="10"/>
        <v>0.43264276960420001</v>
      </c>
    </row>
    <row r="27" spans="1:80" x14ac:dyDescent="0.25">
      <c r="A27" s="2">
        <v>42803</v>
      </c>
      <c r="B27" s="3">
        <v>0.42337759259259261</v>
      </c>
      <c r="C27" s="4">
        <v>12.879</v>
      </c>
      <c r="D27" s="4">
        <v>2.0000000000000001E-4</v>
      </c>
      <c r="E27" s="4">
        <v>1.8983049999999999</v>
      </c>
      <c r="F27" s="4">
        <v>221.4</v>
      </c>
      <c r="G27" s="4">
        <v>-3.1</v>
      </c>
      <c r="H27" s="4">
        <v>15.4</v>
      </c>
      <c r="J27" s="4">
        <v>2.9</v>
      </c>
      <c r="K27" s="4">
        <v>0.86939999999999995</v>
      </c>
      <c r="L27" s="4">
        <v>11.196</v>
      </c>
      <c r="M27" s="4">
        <v>2.0000000000000001E-4</v>
      </c>
      <c r="N27" s="4">
        <v>192.4477</v>
      </c>
      <c r="O27" s="4">
        <v>0</v>
      </c>
      <c r="P27" s="4">
        <v>192.4</v>
      </c>
      <c r="Q27" s="4">
        <v>149.6808</v>
      </c>
      <c r="R27" s="4">
        <v>0</v>
      </c>
      <c r="S27" s="4">
        <v>149.69999999999999</v>
      </c>
      <c r="T27" s="4">
        <v>15.352399999999999</v>
      </c>
      <c r="W27" s="4">
        <v>0</v>
      </c>
      <c r="X27" s="4">
        <v>2.5211000000000001</v>
      </c>
      <c r="Y27" s="4">
        <v>12.3</v>
      </c>
      <c r="Z27" s="4">
        <v>850</v>
      </c>
      <c r="AA27" s="4">
        <v>861</v>
      </c>
      <c r="AB27" s="4">
        <v>852</v>
      </c>
      <c r="AC27" s="4">
        <v>76</v>
      </c>
      <c r="AD27" s="4">
        <v>14.21</v>
      </c>
      <c r="AE27" s="4">
        <v>0.33</v>
      </c>
      <c r="AF27" s="4">
        <v>983</v>
      </c>
      <c r="AG27" s="4">
        <v>-5</v>
      </c>
      <c r="AH27" s="4">
        <v>11.757999999999999</v>
      </c>
      <c r="AI27" s="4">
        <v>13</v>
      </c>
      <c r="AJ27" s="4">
        <v>120</v>
      </c>
      <c r="AK27" s="4">
        <v>121.2</v>
      </c>
      <c r="AL27" s="4">
        <v>4.9000000000000004</v>
      </c>
      <c r="AM27" s="4">
        <v>142</v>
      </c>
      <c r="AN27" s="4" t="s">
        <v>155</v>
      </c>
      <c r="AO27" s="4">
        <v>2</v>
      </c>
      <c r="AP27" s="5">
        <v>0.63208333333333333</v>
      </c>
      <c r="AQ27" s="4">
        <v>47.158707999999997</v>
      </c>
      <c r="AR27" s="4">
        <v>-88.485827</v>
      </c>
      <c r="AS27" s="4">
        <v>309.10000000000002</v>
      </c>
      <c r="AT27" s="4">
        <v>33.700000000000003</v>
      </c>
      <c r="AU27" s="4">
        <v>12</v>
      </c>
      <c r="AV27" s="4">
        <v>10</v>
      </c>
      <c r="AW27" s="4" t="s">
        <v>420</v>
      </c>
      <c r="AX27" s="4">
        <v>1.1000000000000001</v>
      </c>
      <c r="AY27" s="4">
        <v>1.1975020000000001</v>
      </c>
      <c r="AZ27" s="4">
        <v>1.7975019999999999</v>
      </c>
      <c r="BA27" s="4">
        <v>11.154</v>
      </c>
      <c r="BB27" s="4">
        <v>13.08</v>
      </c>
      <c r="BC27" s="4">
        <v>1.17</v>
      </c>
      <c r="BD27" s="4">
        <v>15.028</v>
      </c>
      <c r="BE27" s="4">
        <v>2419.5129999999999</v>
      </c>
      <c r="BF27" s="4">
        <v>2.3E-2</v>
      </c>
      <c r="BG27" s="4">
        <v>4.3550000000000004</v>
      </c>
      <c r="BH27" s="4">
        <v>0</v>
      </c>
      <c r="BI27" s="4">
        <v>4.3550000000000004</v>
      </c>
      <c r="BJ27" s="4">
        <v>3.387</v>
      </c>
      <c r="BK27" s="4">
        <v>0</v>
      </c>
      <c r="BL27" s="4">
        <v>3.387</v>
      </c>
      <c r="BM27" s="4">
        <v>0.1376</v>
      </c>
      <c r="BQ27" s="4">
        <v>396.14800000000002</v>
      </c>
      <c r="BR27" s="4">
        <v>0.158886</v>
      </c>
      <c r="BS27" s="4">
        <v>-5</v>
      </c>
      <c r="BT27" s="4">
        <v>0.210758</v>
      </c>
      <c r="BU27" s="4">
        <v>3.8827769999999999</v>
      </c>
      <c r="BV27" s="4">
        <v>4.2573119999999998</v>
      </c>
      <c r="BW27" s="4">
        <f t="shared" si="11"/>
        <v>1.0258296834</v>
      </c>
      <c r="BY27" s="4">
        <f t="shared" si="7"/>
        <v>7250.6206322224516</v>
      </c>
      <c r="BZ27" s="4">
        <f t="shared" si="8"/>
        <v>6.8924727637799998E-2</v>
      </c>
      <c r="CA27" s="4">
        <f t="shared" si="9"/>
        <v>10.1499153264882</v>
      </c>
      <c r="CB27" s="4">
        <f t="shared" si="10"/>
        <v>0.41234967491136004</v>
      </c>
    </row>
    <row r="28" spans="1:80" x14ac:dyDescent="0.25">
      <c r="A28" s="2">
        <v>42803</v>
      </c>
      <c r="B28" s="3">
        <v>0.42338916666666665</v>
      </c>
      <c r="C28" s="4">
        <v>12.887</v>
      </c>
      <c r="D28" s="4">
        <v>1E-3</v>
      </c>
      <c r="E28" s="4">
        <v>10</v>
      </c>
      <c r="F28" s="4">
        <v>240.8</v>
      </c>
      <c r="G28" s="4">
        <v>-8.1999999999999993</v>
      </c>
      <c r="H28" s="4">
        <v>13.1</v>
      </c>
      <c r="J28" s="4">
        <v>2.79</v>
      </c>
      <c r="K28" s="4">
        <v>0.86919999999999997</v>
      </c>
      <c r="L28" s="4">
        <v>11.2018</v>
      </c>
      <c r="M28" s="4">
        <v>8.9999999999999998E-4</v>
      </c>
      <c r="N28" s="4">
        <v>209.30439999999999</v>
      </c>
      <c r="O28" s="4">
        <v>0</v>
      </c>
      <c r="P28" s="4">
        <v>209.3</v>
      </c>
      <c r="Q28" s="4">
        <v>162.79140000000001</v>
      </c>
      <c r="R28" s="4">
        <v>0</v>
      </c>
      <c r="S28" s="4">
        <v>162.80000000000001</v>
      </c>
      <c r="T28" s="4">
        <v>13.107799999999999</v>
      </c>
      <c r="W28" s="4">
        <v>0</v>
      </c>
      <c r="X28" s="4">
        <v>2.4239000000000002</v>
      </c>
      <c r="Y28" s="4">
        <v>12.3</v>
      </c>
      <c r="Z28" s="4">
        <v>851</v>
      </c>
      <c r="AA28" s="4">
        <v>862</v>
      </c>
      <c r="AB28" s="4">
        <v>853</v>
      </c>
      <c r="AC28" s="4">
        <v>76</v>
      </c>
      <c r="AD28" s="4">
        <v>14.21</v>
      </c>
      <c r="AE28" s="4">
        <v>0.33</v>
      </c>
      <c r="AF28" s="4">
        <v>983</v>
      </c>
      <c r="AG28" s="4">
        <v>-5</v>
      </c>
      <c r="AH28" s="4">
        <v>12</v>
      </c>
      <c r="AI28" s="4">
        <v>13</v>
      </c>
      <c r="AJ28" s="4">
        <v>120</v>
      </c>
      <c r="AK28" s="4">
        <v>121</v>
      </c>
      <c r="AL28" s="4">
        <v>4.7</v>
      </c>
      <c r="AM28" s="4">
        <v>142</v>
      </c>
      <c r="AN28" s="4" t="s">
        <v>155</v>
      </c>
      <c r="AO28" s="4">
        <v>2</v>
      </c>
      <c r="AP28" s="5">
        <v>0.63209490740740748</v>
      </c>
      <c r="AQ28" s="4">
        <v>47.158644000000002</v>
      </c>
      <c r="AR28" s="4">
        <v>-88.485674000000003</v>
      </c>
      <c r="AS28" s="4">
        <v>309.10000000000002</v>
      </c>
      <c r="AT28" s="4">
        <v>31.9</v>
      </c>
      <c r="AU28" s="4">
        <v>12</v>
      </c>
      <c r="AV28" s="4">
        <v>10</v>
      </c>
      <c r="AW28" s="4" t="s">
        <v>420</v>
      </c>
      <c r="AX28" s="4">
        <v>1.1000000000000001</v>
      </c>
      <c r="AY28" s="4">
        <v>1.2</v>
      </c>
      <c r="AZ28" s="4">
        <v>1.8</v>
      </c>
      <c r="BA28" s="4">
        <v>11.154</v>
      </c>
      <c r="BB28" s="4">
        <v>13.07</v>
      </c>
      <c r="BC28" s="4">
        <v>1.17</v>
      </c>
      <c r="BD28" s="4">
        <v>15.045</v>
      </c>
      <c r="BE28" s="4">
        <v>2419.4050000000002</v>
      </c>
      <c r="BF28" s="4">
        <v>0.11899999999999999</v>
      </c>
      <c r="BG28" s="4">
        <v>4.734</v>
      </c>
      <c r="BH28" s="4">
        <v>0</v>
      </c>
      <c r="BI28" s="4">
        <v>4.734</v>
      </c>
      <c r="BJ28" s="4">
        <v>3.6819999999999999</v>
      </c>
      <c r="BK28" s="4">
        <v>0</v>
      </c>
      <c r="BL28" s="4">
        <v>3.6819999999999999</v>
      </c>
      <c r="BM28" s="4">
        <v>0.1174</v>
      </c>
      <c r="BQ28" s="4">
        <v>380.65300000000002</v>
      </c>
      <c r="BR28" s="4">
        <v>0.17133799999999999</v>
      </c>
      <c r="BS28" s="4">
        <v>-5</v>
      </c>
      <c r="BT28" s="4">
        <v>0.209484</v>
      </c>
      <c r="BU28" s="4">
        <v>4.1870719999999997</v>
      </c>
      <c r="BV28" s="4">
        <v>4.2315769999999997</v>
      </c>
      <c r="BW28" s="4">
        <f t="shared" si="11"/>
        <v>1.1062244224</v>
      </c>
      <c r="BY28" s="4">
        <f t="shared" si="7"/>
        <v>7818.5060590410885</v>
      </c>
      <c r="BZ28" s="4">
        <f t="shared" si="8"/>
        <v>0.38455827818239996</v>
      </c>
      <c r="CA28" s="4">
        <f t="shared" si="9"/>
        <v>11.898685548467199</v>
      </c>
      <c r="CB28" s="4">
        <f t="shared" si="10"/>
        <v>0.37938774671104003</v>
      </c>
    </row>
    <row r="29" spans="1:80" x14ac:dyDescent="0.25">
      <c r="A29" s="2">
        <v>42803</v>
      </c>
      <c r="B29" s="3">
        <v>0.42340074074074074</v>
      </c>
      <c r="C29" s="4">
        <v>12.74</v>
      </c>
      <c r="D29" s="4">
        <v>1E-3</v>
      </c>
      <c r="E29" s="4">
        <v>10</v>
      </c>
      <c r="F29" s="4">
        <v>260.7</v>
      </c>
      <c r="G29" s="4">
        <v>-8.6999999999999993</v>
      </c>
      <c r="H29" s="4">
        <v>14.8</v>
      </c>
      <c r="J29" s="4">
        <v>2.6</v>
      </c>
      <c r="K29" s="4">
        <v>0.87060000000000004</v>
      </c>
      <c r="L29" s="4">
        <v>11.0913</v>
      </c>
      <c r="M29" s="4">
        <v>8.9999999999999998E-4</v>
      </c>
      <c r="N29" s="4">
        <v>226.93780000000001</v>
      </c>
      <c r="O29" s="4">
        <v>0</v>
      </c>
      <c r="P29" s="4">
        <v>226.9</v>
      </c>
      <c r="Q29" s="4">
        <v>176.50630000000001</v>
      </c>
      <c r="R29" s="4">
        <v>0</v>
      </c>
      <c r="S29" s="4">
        <v>176.5</v>
      </c>
      <c r="T29" s="4">
        <v>14.824299999999999</v>
      </c>
      <c r="W29" s="4">
        <v>0</v>
      </c>
      <c r="X29" s="4">
        <v>2.2635000000000001</v>
      </c>
      <c r="Y29" s="4">
        <v>12.4</v>
      </c>
      <c r="Z29" s="4">
        <v>850</v>
      </c>
      <c r="AA29" s="4">
        <v>863</v>
      </c>
      <c r="AB29" s="4">
        <v>853</v>
      </c>
      <c r="AC29" s="4">
        <v>76</v>
      </c>
      <c r="AD29" s="4">
        <v>14.21</v>
      </c>
      <c r="AE29" s="4">
        <v>0.33</v>
      </c>
      <c r="AF29" s="4">
        <v>983</v>
      </c>
      <c r="AG29" s="4">
        <v>-5</v>
      </c>
      <c r="AH29" s="4">
        <v>12</v>
      </c>
      <c r="AI29" s="4">
        <v>13</v>
      </c>
      <c r="AJ29" s="4">
        <v>120</v>
      </c>
      <c r="AK29" s="4">
        <v>120.2</v>
      </c>
      <c r="AL29" s="4">
        <v>4.8</v>
      </c>
      <c r="AM29" s="4">
        <v>142</v>
      </c>
      <c r="AN29" s="4" t="s">
        <v>155</v>
      </c>
      <c r="AO29" s="4">
        <v>2</v>
      </c>
      <c r="AP29" s="5">
        <v>0.63210648148148152</v>
      </c>
      <c r="AQ29" s="4">
        <v>47.158591000000001</v>
      </c>
      <c r="AR29" s="4">
        <v>-88.485516000000004</v>
      </c>
      <c r="AS29" s="4">
        <v>309.2</v>
      </c>
      <c r="AT29" s="4">
        <v>30.6</v>
      </c>
      <c r="AU29" s="4">
        <v>12</v>
      </c>
      <c r="AV29" s="4">
        <v>10</v>
      </c>
      <c r="AW29" s="4" t="s">
        <v>420</v>
      </c>
      <c r="AX29" s="4">
        <v>1.1000000000000001</v>
      </c>
      <c r="AY29" s="4">
        <v>1.005395</v>
      </c>
      <c r="AZ29" s="4">
        <v>1.897303</v>
      </c>
      <c r="BA29" s="4">
        <v>11.154</v>
      </c>
      <c r="BB29" s="4">
        <v>13.21</v>
      </c>
      <c r="BC29" s="4">
        <v>1.18</v>
      </c>
      <c r="BD29" s="4">
        <v>14.866</v>
      </c>
      <c r="BE29" s="4">
        <v>2419.4479999999999</v>
      </c>
      <c r="BF29" s="4">
        <v>0.121</v>
      </c>
      <c r="BG29" s="4">
        <v>5.1840000000000002</v>
      </c>
      <c r="BH29" s="4">
        <v>0</v>
      </c>
      <c r="BI29" s="4">
        <v>5.1840000000000002</v>
      </c>
      <c r="BJ29" s="4">
        <v>4.032</v>
      </c>
      <c r="BK29" s="4">
        <v>0</v>
      </c>
      <c r="BL29" s="4">
        <v>4.032</v>
      </c>
      <c r="BM29" s="4">
        <v>0.1341</v>
      </c>
      <c r="BQ29" s="4">
        <v>359.017</v>
      </c>
      <c r="BR29" s="4">
        <v>0.1361</v>
      </c>
      <c r="BS29" s="4">
        <v>-5</v>
      </c>
      <c r="BT29" s="4">
        <v>0.212032</v>
      </c>
      <c r="BU29" s="4">
        <v>3.3259439999999998</v>
      </c>
      <c r="BV29" s="4">
        <v>4.2830459999999997</v>
      </c>
      <c r="BW29" s="4">
        <f t="shared" si="11"/>
        <v>0.87871440479999996</v>
      </c>
      <c r="BY29" s="4">
        <f t="shared" si="7"/>
        <v>6210.634897768281</v>
      </c>
      <c r="BZ29" s="4">
        <f t="shared" si="8"/>
        <v>0.31060259308319998</v>
      </c>
      <c r="CA29" s="4">
        <f t="shared" si="9"/>
        <v>10.349997151334401</v>
      </c>
      <c r="CB29" s="4">
        <f t="shared" si="10"/>
        <v>0.34422981597072</v>
      </c>
    </row>
    <row r="30" spans="1:80" x14ac:dyDescent="0.25">
      <c r="A30" s="2">
        <v>42803</v>
      </c>
      <c r="B30" s="3">
        <v>0.42341231481481478</v>
      </c>
      <c r="C30" s="4">
        <v>12.456</v>
      </c>
      <c r="D30" s="4">
        <v>2.3999999999999998E-3</v>
      </c>
      <c r="E30" s="4">
        <v>24.278523</v>
      </c>
      <c r="F30" s="4">
        <v>271.5</v>
      </c>
      <c r="G30" s="4">
        <v>-8.8000000000000007</v>
      </c>
      <c r="H30" s="4">
        <v>9.1</v>
      </c>
      <c r="J30" s="4">
        <v>2.4</v>
      </c>
      <c r="K30" s="4">
        <v>0.87309999999999999</v>
      </c>
      <c r="L30" s="4">
        <v>10.8759</v>
      </c>
      <c r="M30" s="4">
        <v>2.0999999999999999E-3</v>
      </c>
      <c r="N30" s="4">
        <v>237.05340000000001</v>
      </c>
      <c r="O30" s="4">
        <v>0</v>
      </c>
      <c r="P30" s="4">
        <v>237.1</v>
      </c>
      <c r="Q30" s="4">
        <v>184.374</v>
      </c>
      <c r="R30" s="4">
        <v>0</v>
      </c>
      <c r="S30" s="4">
        <v>184.4</v>
      </c>
      <c r="T30" s="4">
        <v>9.08</v>
      </c>
      <c r="W30" s="4">
        <v>0</v>
      </c>
      <c r="X30" s="4">
        <v>2.0954999999999999</v>
      </c>
      <c r="Y30" s="4">
        <v>12.1</v>
      </c>
      <c r="Z30" s="4">
        <v>852</v>
      </c>
      <c r="AA30" s="4">
        <v>864</v>
      </c>
      <c r="AB30" s="4">
        <v>854</v>
      </c>
      <c r="AC30" s="4">
        <v>76</v>
      </c>
      <c r="AD30" s="4">
        <v>14.21</v>
      </c>
      <c r="AE30" s="4">
        <v>0.33</v>
      </c>
      <c r="AF30" s="4">
        <v>983</v>
      </c>
      <c r="AG30" s="4">
        <v>-5</v>
      </c>
      <c r="AH30" s="4">
        <v>12</v>
      </c>
      <c r="AI30" s="4">
        <v>13</v>
      </c>
      <c r="AJ30" s="4">
        <v>120</v>
      </c>
      <c r="AK30" s="4">
        <v>120</v>
      </c>
      <c r="AL30" s="4">
        <v>4.5999999999999996</v>
      </c>
      <c r="AM30" s="4">
        <v>142</v>
      </c>
      <c r="AN30" s="4" t="s">
        <v>155</v>
      </c>
      <c r="AO30" s="4">
        <v>2</v>
      </c>
      <c r="AP30" s="5">
        <v>0.63211805555555556</v>
      </c>
      <c r="AQ30" s="4">
        <v>47.158551000000003</v>
      </c>
      <c r="AR30" s="4">
        <v>-88.485354999999998</v>
      </c>
      <c r="AS30" s="4">
        <v>309.39999999999998</v>
      </c>
      <c r="AT30" s="4">
        <v>29.7</v>
      </c>
      <c r="AU30" s="4">
        <v>12</v>
      </c>
      <c r="AV30" s="4">
        <v>10</v>
      </c>
      <c r="AW30" s="4" t="s">
        <v>420</v>
      </c>
      <c r="AX30" s="4">
        <v>1.4888110000000001</v>
      </c>
      <c r="AY30" s="4">
        <v>1</v>
      </c>
      <c r="AZ30" s="4">
        <v>2.191608</v>
      </c>
      <c r="BA30" s="4">
        <v>11.154</v>
      </c>
      <c r="BB30" s="4">
        <v>13.49</v>
      </c>
      <c r="BC30" s="4">
        <v>1.21</v>
      </c>
      <c r="BD30" s="4">
        <v>14.531000000000001</v>
      </c>
      <c r="BE30" s="4">
        <v>2419.46</v>
      </c>
      <c r="BF30" s="4">
        <v>0.3</v>
      </c>
      <c r="BG30" s="4">
        <v>5.5220000000000002</v>
      </c>
      <c r="BH30" s="4">
        <v>0</v>
      </c>
      <c r="BI30" s="4">
        <v>5.5220000000000002</v>
      </c>
      <c r="BJ30" s="4">
        <v>4.2949999999999999</v>
      </c>
      <c r="BK30" s="4">
        <v>0</v>
      </c>
      <c r="BL30" s="4">
        <v>4.2949999999999999</v>
      </c>
      <c r="BM30" s="4">
        <v>8.3799999999999999E-2</v>
      </c>
      <c r="BQ30" s="4">
        <v>338.952</v>
      </c>
      <c r="BR30" s="4">
        <v>0.117178</v>
      </c>
      <c r="BS30" s="4">
        <v>-5</v>
      </c>
      <c r="BT30" s="4">
        <v>0.20466200000000001</v>
      </c>
      <c r="BU30" s="4">
        <v>2.8635380000000001</v>
      </c>
      <c r="BV30" s="4">
        <v>4.1341720000000004</v>
      </c>
      <c r="BW30" s="4">
        <f t="shared" si="11"/>
        <v>0.75654673959999996</v>
      </c>
      <c r="BY30" s="4">
        <f t="shared" si="7"/>
        <v>5347.1968382686646</v>
      </c>
      <c r="BZ30" s="4">
        <f t="shared" si="8"/>
        <v>0.66302358851999998</v>
      </c>
      <c r="CA30" s="4">
        <f t="shared" si="9"/>
        <v>9.4922877089780009</v>
      </c>
      <c r="CB30" s="4">
        <f t="shared" si="10"/>
        <v>0.18520458905992002</v>
      </c>
    </row>
    <row r="31" spans="1:80" x14ac:dyDescent="0.25">
      <c r="A31" s="2">
        <v>42803</v>
      </c>
      <c r="B31" s="3">
        <v>0.42342388888888888</v>
      </c>
      <c r="C31" s="4">
        <v>11.978</v>
      </c>
      <c r="D31" s="4">
        <v>3.5000000000000001E-3</v>
      </c>
      <c r="E31" s="4">
        <v>35.459817999999999</v>
      </c>
      <c r="F31" s="4">
        <v>278</v>
      </c>
      <c r="G31" s="4">
        <v>-8.8000000000000007</v>
      </c>
      <c r="H31" s="4">
        <v>7.1</v>
      </c>
      <c r="J31" s="4">
        <v>2.33</v>
      </c>
      <c r="K31" s="4">
        <v>0.87749999999999995</v>
      </c>
      <c r="L31" s="4">
        <v>10.5105</v>
      </c>
      <c r="M31" s="4">
        <v>3.0999999999999999E-3</v>
      </c>
      <c r="N31" s="4">
        <v>243.95050000000001</v>
      </c>
      <c r="O31" s="4">
        <v>0</v>
      </c>
      <c r="P31" s="4">
        <v>244</v>
      </c>
      <c r="Q31" s="4">
        <v>189.74600000000001</v>
      </c>
      <c r="R31" s="4">
        <v>0</v>
      </c>
      <c r="S31" s="4">
        <v>189.7</v>
      </c>
      <c r="T31" s="4">
        <v>7.12</v>
      </c>
      <c r="W31" s="4">
        <v>0</v>
      </c>
      <c r="X31" s="4">
        <v>2.0478000000000001</v>
      </c>
      <c r="Y31" s="4">
        <v>12</v>
      </c>
      <c r="Z31" s="4">
        <v>854</v>
      </c>
      <c r="AA31" s="4">
        <v>865</v>
      </c>
      <c r="AB31" s="4">
        <v>856</v>
      </c>
      <c r="AC31" s="4">
        <v>76</v>
      </c>
      <c r="AD31" s="4">
        <v>14.22</v>
      </c>
      <c r="AE31" s="4">
        <v>0.33</v>
      </c>
      <c r="AF31" s="4">
        <v>982</v>
      </c>
      <c r="AG31" s="4">
        <v>-5</v>
      </c>
      <c r="AH31" s="4">
        <v>11.242000000000001</v>
      </c>
      <c r="AI31" s="4">
        <v>13</v>
      </c>
      <c r="AJ31" s="4">
        <v>120</v>
      </c>
      <c r="AK31" s="4">
        <v>119.2</v>
      </c>
      <c r="AL31" s="4">
        <v>4.4000000000000004</v>
      </c>
      <c r="AM31" s="4">
        <v>142</v>
      </c>
      <c r="AN31" s="4" t="s">
        <v>155</v>
      </c>
      <c r="AO31" s="4">
        <v>2</v>
      </c>
      <c r="AP31" s="5">
        <v>0.6321296296296296</v>
      </c>
      <c r="AQ31" s="4">
        <v>47.158531000000004</v>
      </c>
      <c r="AR31" s="4">
        <v>-88.485190000000003</v>
      </c>
      <c r="AS31" s="4">
        <v>309.60000000000002</v>
      </c>
      <c r="AT31" s="4">
        <v>28.9</v>
      </c>
      <c r="AU31" s="4">
        <v>12</v>
      </c>
      <c r="AV31" s="4">
        <v>10</v>
      </c>
      <c r="AW31" s="4" t="s">
        <v>420</v>
      </c>
      <c r="AX31" s="4">
        <v>1.5</v>
      </c>
      <c r="AY31" s="4">
        <v>1</v>
      </c>
      <c r="AZ31" s="4">
        <v>1.811588</v>
      </c>
      <c r="BA31" s="4">
        <v>11.154</v>
      </c>
      <c r="BB31" s="4">
        <v>14</v>
      </c>
      <c r="BC31" s="4">
        <v>1.26</v>
      </c>
      <c r="BD31" s="4">
        <v>13.958</v>
      </c>
      <c r="BE31" s="4">
        <v>2419.5619999999999</v>
      </c>
      <c r="BF31" s="4">
        <v>0.45600000000000002</v>
      </c>
      <c r="BG31" s="4">
        <v>5.8810000000000002</v>
      </c>
      <c r="BH31" s="4">
        <v>0</v>
      </c>
      <c r="BI31" s="4">
        <v>5.8810000000000002</v>
      </c>
      <c r="BJ31" s="4">
        <v>4.5739999999999998</v>
      </c>
      <c r="BK31" s="4">
        <v>0</v>
      </c>
      <c r="BL31" s="4">
        <v>4.5739999999999998</v>
      </c>
      <c r="BM31" s="4">
        <v>6.8000000000000005E-2</v>
      </c>
      <c r="BQ31" s="4">
        <v>342.774</v>
      </c>
      <c r="BR31" s="4">
        <v>0.118032</v>
      </c>
      <c r="BS31" s="4">
        <v>-5</v>
      </c>
      <c r="BT31" s="4">
        <v>0.201242</v>
      </c>
      <c r="BU31" s="4">
        <v>2.8844069999999999</v>
      </c>
      <c r="BV31" s="4">
        <v>4.0650880000000003</v>
      </c>
      <c r="BW31" s="4">
        <f t="shared" si="11"/>
        <v>0.7620603293999999</v>
      </c>
      <c r="BY31" s="4">
        <f t="shared" si="7"/>
        <v>5386.3934115207012</v>
      </c>
      <c r="BZ31" s="4">
        <f t="shared" si="8"/>
        <v>1.0151405071056001</v>
      </c>
      <c r="CA31" s="4">
        <f t="shared" si="9"/>
        <v>10.1825716655724</v>
      </c>
      <c r="CB31" s="4">
        <f t="shared" si="10"/>
        <v>0.15138060193680003</v>
      </c>
    </row>
    <row r="32" spans="1:80" x14ac:dyDescent="0.25">
      <c r="A32" s="2">
        <v>42803</v>
      </c>
      <c r="B32" s="3">
        <v>0.42343546296296292</v>
      </c>
      <c r="C32" s="4">
        <v>11.113</v>
      </c>
      <c r="D32" s="4">
        <v>6.9999999999999999E-4</v>
      </c>
      <c r="E32" s="4">
        <v>6.8999189999999997</v>
      </c>
      <c r="F32" s="4">
        <v>275.2</v>
      </c>
      <c r="G32" s="4">
        <v>-8.9</v>
      </c>
      <c r="H32" s="4">
        <v>6</v>
      </c>
      <c r="J32" s="4">
        <v>2.2999999999999998</v>
      </c>
      <c r="K32" s="4">
        <v>0.88570000000000004</v>
      </c>
      <c r="L32" s="4">
        <v>9.8434000000000008</v>
      </c>
      <c r="M32" s="4">
        <v>5.9999999999999995E-4</v>
      </c>
      <c r="N32" s="4">
        <v>243.7569</v>
      </c>
      <c r="O32" s="4">
        <v>0</v>
      </c>
      <c r="P32" s="4">
        <v>243.8</v>
      </c>
      <c r="Q32" s="4">
        <v>189.59010000000001</v>
      </c>
      <c r="R32" s="4">
        <v>0</v>
      </c>
      <c r="S32" s="4">
        <v>189.6</v>
      </c>
      <c r="T32" s="4">
        <v>5.9930000000000003</v>
      </c>
      <c r="W32" s="4">
        <v>0</v>
      </c>
      <c r="X32" s="4">
        <v>2.0371999999999999</v>
      </c>
      <c r="Y32" s="4">
        <v>11.9</v>
      </c>
      <c r="Z32" s="4">
        <v>854</v>
      </c>
      <c r="AA32" s="4">
        <v>866</v>
      </c>
      <c r="AB32" s="4">
        <v>857</v>
      </c>
      <c r="AC32" s="4">
        <v>76</v>
      </c>
      <c r="AD32" s="4">
        <v>14.21</v>
      </c>
      <c r="AE32" s="4">
        <v>0.33</v>
      </c>
      <c r="AF32" s="4">
        <v>983</v>
      </c>
      <c r="AG32" s="4">
        <v>-5</v>
      </c>
      <c r="AH32" s="4">
        <v>11</v>
      </c>
      <c r="AI32" s="4">
        <v>13</v>
      </c>
      <c r="AJ32" s="4">
        <v>120</v>
      </c>
      <c r="AK32" s="4">
        <v>119</v>
      </c>
      <c r="AL32" s="4">
        <v>4.5999999999999996</v>
      </c>
      <c r="AM32" s="4">
        <v>142</v>
      </c>
      <c r="AN32" s="4" t="s">
        <v>155</v>
      </c>
      <c r="AO32" s="4">
        <v>2</v>
      </c>
      <c r="AP32" s="5">
        <v>0.63214120370370364</v>
      </c>
      <c r="AQ32" s="4">
        <v>47.158517000000003</v>
      </c>
      <c r="AR32" s="4">
        <v>-88.485027000000002</v>
      </c>
      <c r="AS32" s="4">
        <v>309.5</v>
      </c>
      <c r="AT32" s="4">
        <v>28.1</v>
      </c>
      <c r="AU32" s="4">
        <v>12</v>
      </c>
      <c r="AV32" s="4">
        <v>10</v>
      </c>
      <c r="AW32" s="4" t="s">
        <v>420</v>
      </c>
      <c r="AX32" s="4">
        <v>1.402997</v>
      </c>
      <c r="AY32" s="4">
        <v>1.097003</v>
      </c>
      <c r="AZ32" s="4">
        <v>1.897003</v>
      </c>
      <c r="BA32" s="4">
        <v>11.154</v>
      </c>
      <c r="BB32" s="4">
        <v>15.03</v>
      </c>
      <c r="BC32" s="4">
        <v>1.35</v>
      </c>
      <c r="BD32" s="4">
        <v>12.901</v>
      </c>
      <c r="BE32" s="4">
        <v>2420.7719999999999</v>
      </c>
      <c r="BF32" s="4">
        <v>9.6000000000000002E-2</v>
      </c>
      <c r="BG32" s="4">
        <v>6.2779999999999996</v>
      </c>
      <c r="BH32" s="4">
        <v>0</v>
      </c>
      <c r="BI32" s="4">
        <v>6.2779999999999996</v>
      </c>
      <c r="BJ32" s="4">
        <v>4.883</v>
      </c>
      <c r="BK32" s="4">
        <v>0</v>
      </c>
      <c r="BL32" s="4">
        <v>4.883</v>
      </c>
      <c r="BM32" s="4">
        <v>6.1100000000000002E-2</v>
      </c>
      <c r="BQ32" s="4">
        <v>364.28500000000003</v>
      </c>
      <c r="BR32" s="4">
        <v>8.9438000000000004E-2</v>
      </c>
      <c r="BS32" s="4">
        <v>-5</v>
      </c>
      <c r="BT32" s="4">
        <v>0.20175799999999999</v>
      </c>
      <c r="BU32" s="4">
        <v>2.1856409999999999</v>
      </c>
      <c r="BV32" s="4">
        <v>4.0755119999999998</v>
      </c>
      <c r="BW32" s="4">
        <f t="shared" si="11"/>
        <v>0.57744635219999996</v>
      </c>
      <c r="BY32" s="4">
        <f t="shared" si="7"/>
        <v>4083.5463611987739</v>
      </c>
      <c r="BZ32" s="4">
        <f t="shared" si="8"/>
        <v>0.16194026148480001</v>
      </c>
      <c r="CA32" s="4">
        <f t="shared" si="9"/>
        <v>8.2370239253154001</v>
      </c>
      <c r="CB32" s="4">
        <f t="shared" si="10"/>
        <v>0.10306822892418002</v>
      </c>
    </row>
    <row r="33" spans="1:80" x14ac:dyDescent="0.25">
      <c r="A33" s="2">
        <v>42803</v>
      </c>
      <c r="B33" s="3">
        <v>0.42344703703703707</v>
      </c>
      <c r="C33" s="4">
        <v>8.33</v>
      </c>
      <c r="D33" s="4">
        <v>5.7999999999999996E-3</v>
      </c>
      <c r="E33" s="4">
        <v>57.783332999999999</v>
      </c>
      <c r="F33" s="4">
        <v>253.7</v>
      </c>
      <c r="G33" s="4">
        <v>0.9</v>
      </c>
      <c r="H33" s="4">
        <v>6.7</v>
      </c>
      <c r="J33" s="4">
        <v>2.36</v>
      </c>
      <c r="K33" s="4">
        <v>0.91279999999999994</v>
      </c>
      <c r="L33" s="4">
        <v>7.6037999999999997</v>
      </c>
      <c r="M33" s="4">
        <v>5.3E-3</v>
      </c>
      <c r="N33" s="4">
        <v>231.624</v>
      </c>
      <c r="O33" s="4">
        <v>0.80569999999999997</v>
      </c>
      <c r="P33" s="4">
        <v>232.4</v>
      </c>
      <c r="Q33" s="4">
        <v>180.15110000000001</v>
      </c>
      <c r="R33" s="4">
        <v>0.62660000000000005</v>
      </c>
      <c r="S33" s="4">
        <v>180.8</v>
      </c>
      <c r="T33" s="4">
        <v>6.7279999999999998</v>
      </c>
      <c r="W33" s="4">
        <v>0</v>
      </c>
      <c r="X33" s="4">
        <v>2.1505999999999998</v>
      </c>
      <c r="Y33" s="4">
        <v>11.7</v>
      </c>
      <c r="Z33" s="4">
        <v>856</v>
      </c>
      <c r="AA33" s="4">
        <v>866</v>
      </c>
      <c r="AB33" s="4">
        <v>858</v>
      </c>
      <c r="AC33" s="4">
        <v>76</v>
      </c>
      <c r="AD33" s="4">
        <v>14.21</v>
      </c>
      <c r="AE33" s="4">
        <v>0.33</v>
      </c>
      <c r="AF33" s="4">
        <v>983</v>
      </c>
      <c r="AG33" s="4">
        <v>-5</v>
      </c>
      <c r="AH33" s="4">
        <v>11</v>
      </c>
      <c r="AI33" s="4">
        <v>13</v>
      </c>
      <c r="AJ33" s="4">
        <v>119.2</v>
      </c>
      <c r="AK33" s="4">
        <v>118.2</v>
      </c>
      <c r="AL33" s="4">
        <v>4.5</v>
      </c>
      <c r="AM33" s="4">
        <v>142</v>
      </c>
      <c r="AN33" s="4" t="s">
        <v>155</v>
      </c>
      <c r="AO33" s="4">
        <v>2</v>
      </c>
      <c r="AP33" s="5">
        <v>0.63215277777777779</v>
      </c>
      <c r="AQ33" s="4">
        <v>47.15851</v>
      </c>
      <c r="AR33" s="4">
        <v>-88.484871999999996</v>
      </c>
      <c r="AS33" s="4">
        <v>309.5</v>
      </c>
      <c r="AT33" s="4">
        <v>26.9</v>
      </c>
      <c r="AU33" s="4">
        <v>12</v>
      </c>
      <c r="AV33" s="4">
        <v>10</v>
      </c>
      <c r="AW33" s="4" t="s">
        <v>420</v>
      </c>
      <c r="AX33" s="4">
        <v>1.4969030000000001</v>
      </c>
      <c r="AY33" s="4">
        <v>1.0030969999999999</v>
      </c>
      <c r="AZ33" s="4">
        <v>1.9</v>
      </c>
      <c r="BA33" s="4">
        <v>11.154</v>
      </c>
      <c r="BB33" s="4">
        <v>19.79</v>
      </c>
      <c r="BC33" s="4">
        <v>1.77</v>
      </c>
      <c r="BD33" s="4">
        <v>9.548</v>
      </c>
      <c r="BE33" s="4">
        <v>2422.069</v>
      </c>
      <c r="BF33" s="4">
        <v>1.069</v>
      </c>
      <c r="BG33" s="4">
        <v>7.726</v>
      </c>
      <c r="BH33" s="4">
        <v>2.7E-2</v>
      </c>
      <c r="BI33" s="4">
        <v>7.7530000000000001</v>
      </c>
      <c r="BJ33" s="4">
        <v>6.0090000000000003</v>
      </c>
      <c r="BK33" s="4">
        <v>2.1000000000000001E-2</v>
      </c>
      <c r="BL33" s="4">
        <v>6.03</v>
      </c>
      <c r="BM33" s="4">
        <v>8.8900000000000007E-2</v>
      </c>
      <c r="BQ33" s="4">
        <v>498.08300000000003</v>
      </c>
      <c r="BR33" s="4">
        <v>8.0757999999999996E-2</v>
      </c>
      <c r="BS33" s="4">
        <v>-5</v>
      </c>
      <c r="BT33" s="4">
        <v>0.19972599999999999</v>
      </c>
      <c r="BU33" s="4">
        <v>1.9735240000000001</v>
      </c>
      <c r="BV33" s="4">
        <v>4.034465</v>
      </c>
      <c r="BW33" s="4">
        <f t="shared" si="11"/>
        <v>0.52140504079999994</v>
      </c>
      <c r="BY33" s="4">
        <f t="shared" si="7"/>
        <v>3689.2127222322006</v>
      </c>
      <c r="BZ33" s="4">
        <f t="shared" si="8"/>
        <v>1.6282642650007999</v>
      </c>
      <c r="CA33" s="4">
        <f t="shared" si="9"/>
        <v>9.152703431608801</v>
      </c>
      <c r="CB33" s="4">
        <f t="shared" si="10"/>
        <v>0.13540944168248004</v>
      </c>
    </row>
    <row r="34" spans="1:80" x14ac:dyDescent="0.25">
      <c r="A34" s="2">
        <v>42803</v>
      </c>
      <c r="B34" s="3">
        <v>0.42345861111111111</v>
      </c>
      <c r="C34" s="4">
        <v>9.91</v>
      </c>
      <c r="D34" s="4">
        <v>5.6399999999999999E-2</v>
      </c>
      <c r="E34" s="4">
        <v>563.67720499999996</v>
      </c>
      <c r="F34" s="4">
        <v>236.3</v>
      </c>
      <c r="G34" s="4">
        <v>0.9</v>
      </c>
      <c r="H34" s="4">
        <v>31.4</v>
      </c>
      <c r="J34" s="4">
        <v>2.41</v>
      </c>
      <c r="K34" s="4">
        <v>0.89670000000000005</v>
      </c>
      <c r="L34" s="4">
        <v>8.8864000000000001</v>
      </c>
      <c r="M34" s="4">
        <v>5.0500000000000003E-2</v>
      </c>
      <c r="N34" s="4">
        <v>211.90450000000001</v>
      </c>
      <c r="O34" s="4">
        <v>0.80700000000000005</v>
      </c>
      <c r="P34" s="4">
        <v>212.7</v>
      </c>
      <c r="Q34" s="4">
        <v>164.82040000000001</v>
      </c>
      <c r="R34" s="4">
        <v>0.62770000000000004</v>
      </c>
      <c r="S34" s="4">
        <v>165.4</v>
      </c>
      <c r="T34" s="4">
        <v>31.442900000000002</v>
      </c>
      <c r="W34" s="4">
        <v>0</v>
      </c>
      <c r="X34" s="4">
        <v>2.1572</v>
      </c>
      <c r="Y34" s="4">
        <v>11.8</v>
      </c>
      <c r="Z34" s="4">
        <v>855</v>
      </c>
      <c r="AA34" s="4">
        <v>865</v>
      </c>
      <c r="AB34" s="4">
        <v>856</v>
      </c>
      <c r="AC34" s="4">
        <v>76</v>
      </c>
      <c r="AD34" s="4">
        <v>14.22</v>
      </c>
      <c r="AE34" s="4">
        <v>0.33</v>
      </c>
      <c r="AF34" s="4">
        <v>982</v>
      </c>
      <c r="AG34" s="4">
        <v>-5</v>
      </c>
      <c r="AH34" s="4">
        <v>11</v>
      </c>
      <c r="AI34" s="4">
        <v>13</v>
      </c>
      <c r="AJ34" s="4">
        <v>119.8</v>
      </c>
      <c r="AK34" s="4">
        <v>118.8</v>
      </c>
      <c r="AL34" s="4">
        <v>4.5999999999999996</v>
      </c>
      <c r="AM34" s="4">
        <v>142</v>
      </c>
      <c r="AN34" s="4" t="s">
        <v>155</v>
      </c>
      <c r="AO34" s="4">
        <v>2</v>
      </c>
      <c r="AP34" s="5">
        <v>0.63216435185185182</v>
      </c>
      <c r="AQ34" s="4">
        <v>47.158521999999998</v>
      </c>
      <c r="AR34" s="4">
        <v>-88.484724999999997</v>
      </c>
      <c r="AS34" s="4">
        <v>309.39999999999998</v>
      </c>
      <c r="AT34" s="4">
        <v>25.5</v>
      </c>
      <c r="AU34" s="4">
        <v>12</v>
      </c>
      <c r="AV34" s="4">
        <v>10</v>
      </c>
      <c r="AW34" s="4" t="s">
        <v>420</v>
      </c>
      <c r="AX34" s="4">
        <v>1.5</v>
      </c>
      <c r="AY34" s="4">
        <v>1.1936059999999999</v>
      </c>
      <c r="AZ34" s="4">
        <v>2.0936059999999999</v>
      </c>
      <c r="BA34" s="4">
        <v>11.154</v>
      </c>
      <c r="BB34" s="4">
        <v>16.66</v>
      </c>
      <c r="BC34" s="4">
        <v>1.49</v>
      </c>
      <c r="BD34" s="4">
        <v>11.522</v>
      </c>
      <c r="BE34" s="4">
        <v>2407.518</v>
      </c>
      <c r="BF34" s="4">
        <v>8.7149999999999999</v>
      </c>
      <c r="BG34" s="4">
        <v>6.0119999999999996</v>
      </c>
      <c r="BH34" s="4">
        <v>2.3E-2</v>
      </c>
      <c r="BI34" s="4">
        <v>6.0350000000000001</v>
      </c>
      <c r="BJ34" s="4">
        <v>4.6760000000000002</v>
      </c>
      <c r="BK34" s="4">
        <v>1.7999999999999999E-2</v>
      </c>
      <c r="BL34" s="4">
        <v>4.694</v>
      </c>
      <c r="BM34" s="4">
        <v>0.35320000000000001</v>
      </c>
      <c r="BQ34" s="4">
        <v>424.95100000000002</v>
      </c>
      <c r="BR34" s="4">
        <v>8.3274000000000001E-2</v>
      </c>
      <c r="BS34" s="4">
        <v>-5</v>
      </c>
      <c r="BT34" s="4">
        <v>0.200516</v>
      </c>
      <c r="BU34" s="4">
        <v>2.0350079999999999</v>
      </c>
      <c r="BV34" s="4">
        <v>4.0504230000000003</v>
      </c>
      <c r="BW34" s="4">
        <f t="shared" si="11"/>
        <v>0.53764911360000001</v>
      </c>
      <c r="BY34" s="4">
        <f t="shared" si="7"/>
        <v>3781.2939335131391</v>
      </c>
      <c r="BZ34" s="4">
        <f t="shared" si="8"/>
        <v>13.687946104896</v>
      </c>
      <c r="CA34" s="4">
        <f t="shared" si="9"/>
        <v>7.3442152594944003</v>
      </c>
      <c r="CB34" s="4">
        <f t="shared" si="10"/>
        <v>0.55474269239808005</v>
      </c>
    </row>
    <row r="35" spans="1:80" x14ac:dyDescent="0.25">
      <c r="A35" s="2">
        <v>42803</v>
      </c>
      <c r="B35" s="3">
        <v>0.4234701851851852</v>
      </c>
      <c r="C35" s="4">
        <v>11.948</v>
      </c>
      <c r="D35" s="4">
        <v>0.20280000000000001</v>
      </c>
      <c r="E35" s="4">
        <v>2027.9034939999999</v>
      </c>
      <c r="F35" s="4">
        <v>202.7</v>
      </c>
      <c r="G35" s="4">
        <v>-6.3</v>
      </c>
      <c r="H35" s="4">
        <v>83.1</v>
      </c>
      <c r="J35" s="4">
        <v>2.66</v>
      </c>
      <c r="K35" s="4">
        <v>0.87570000000000003</v>
      </c>
      <c r="L35" s="4">
        <v>10.462300000000001</v>
      </c>
      <c r="M35" s="4">
        <v>0.17760000000000001</v>
      </c>
      <c r="N35" s="4">
        <v>177.47790000000001</v>
      </c>
      <c r="O35" s="4">
        <v>0</v>
      </c>
      <c r="P35" s="4">
        <v>177.5</v>
      </c>
      <c r="Q35" s="4">
        <v>138.0394</v>
      </c>
      <c r="R35" s="4">
        <v>0</v>
      </c>
      <c r="S35" s="4">
        <v>138</v>
      </c>
      <c r="T35" s="4">
        <v>83.057299999999998</v>
      </c>
      <c r="W35" s="4">
        <v>0</v>
      </c>
      <c r="X35" s="4">
        <v>2.3258000000000001</v>
      </c>
      <c r="Y35" s="4">
        <v>11.7</v>
      </c>
      <c r="Z35" s="4">
        <v>856</v>
      </c>
      <c r="AA35" s="4">
        <v>867</v>
      </c>
      <c r="AB35" s="4">
        <v>857</v>
      </c>
      <c r="AC35" s="4">
        <v>76</v>
      </c>
      <c r="AD35" s="4">
        <v>14.21</v>
      </c>
      <c r="AE35" s="4">
        <v>0.33</v>
      </c>
      <c r="AF35" s="4">
        <v>983</v>
      </c>
      <c r="AG35" s="4">
        <v>-5</v>
      </c>
      <c r="AH35" s="4">
        <v>11</v>
      </c>
      <c r="AI35" s="4">
        <v>13</v>
      </c>
      <c r="AJ35" s="4">
        <v>120</v>
      </c>
      <c r="AK35" s="4">
        <v>119</v>
      </c>
      <c r="AL35" s="4">
        <v>4.5</v>
      </c>
      <c r="AM35" s="4">
        <v>142</v>
      </c>
      <c r="AN35" s="4" t="s">
        <v>155</v>
      </c>
      <c r="AO35" s="4">
        <v>2</v>
      </c>
      <c r="AP35" s="5">
        <v>0.63217592592592597</v>
      </c>
      <c r="AQ35" s="4">
        <v>47.158535000000001</v>
      </c>
      <c r="AR35" s="4">
        <v>-88.484589999999997</v>
      </c>
      <c r="AS35" s="4">
        <v>309.3</v>
      </c>
      <c r="AT35" s="4">
        <v>24.1</v>
      </c>
      <c r="AU35" s="4">
        <v>12</v>
      </c>
      <c r="AV35" s="4">
        <v>10</v>
      </c>
      <c r="AW35" s="4" t="s">
        <v>420</v>
      </c>
      <c r="AX35" s="4">
        <v>1.5977779999999999</v>
      </c>
      <c r="AY35" s="4">
        <v>1.0044439999999999</v>
      </c>
      <c r="AZ35" s="4">
        <v>2.1</v>
      </c>
      <c r="BA35" s="4">
        <v>11.154</v>
      </c>
      <c r="BB35" s="4">
        <v>13.78</v>
      </c>
      <c r="BC35" s="4">
        <v>1.24</v>
      </c>
      <c r="BD35" s="4">
        <v>14.2</v>
      </c>
      <c r="BE35" s="4">
        <v>2378.0680000000002</v>
      </c>
      <c r="BF35" s="4">
        <v>25.689</v>
      </c>
      <c r="BG35" s="4">
        <v>4.2249999999999996</v>
      </c>
      <c r="BH35" s="4">
        <v>0</v>
      </c>
      <c r="BI35" s="4">
        <v>4.2249999999999996</v>
      </c>
      <c r="BJ35" s="4">
        <v>3.286</v>
      </c>
      <c r="BK35" s="4">
        <v>0</v>
      </c>
      <c r="BL35" s="4">
        <v>3.286</v>
      </c>
      <c r="BM35" s="4">
        <v>0.78280000000000005</v>
      </c>
      <c r="BQ35" s="4">
        <v>384.37900000000002</v>
      </c>
      <c r="BR35" s="4">
        <v>0.10295</v>
      </c>
      <c r="BS35" s="4">
        <v>-5</v>
      </c>
      <c r="BT35" s="4">
        <v>0.19872600000000001</v>
      </c>
      <c r="BU35" s="4">
        <v>2.515841</v>
      </c>
      <c r="BV35" s="4">
        <v>4.014265</v>
      </c>
      <c r="BW35" s="4">
        <f t="shared" si="11"/>
        <v>0.6646851922</v>
      </c>
      <c r="BY35" s="4">
        <f t="shared" si="7"/>
        <v>4617.5566646500993</v>
      </c>
      <c r="BZ35" s="4">
        <f t="shared" si="8"/>
        <v>49.881001366738204</v>
      </c>
      <c r="CA35" s="4">
        <f t="shared" si="9"/>
        <v>6.3805119113668001</v>
      </c>
      <c r="CB35" s="4">
        <f t="shared" si="10"/>
        <v>1.5199831783986402</v>
      </c>
    </row>
    <row r="36" spans="1:80" x14ac:dyDescent="0.25">
      <c r="A36" s="2">
        <v>42803</v>
      </c>
      <c r="B36" s="3">
        <v>0.42348175925925924</v>
      </c>
      <c r="C36" s="4">
        <v>13.144</v>
      </c>
      <c r="D36" s="4">
        <v>0.40339999999999998</v>
      </c>
      <c r="E36" s="4">
        <v>4034.0218300000001</v>
      </c>
      <c r="F36" s="4">
        <v>173.7</v>
      </c>
      <c r="G36" s="4">
        <v>-14.8</v>
      </c>
      <c r="H36" s="4">
        <v>80.599999999999994</v>
      </c>
      <c r="J36" s="4">
        <v>3.25</v>
      </c>
      <c r="K36" s="4">
        <v>0.86260000000000003</v>
      </c>
      <c r="L36" s="4">
        <v>11.3377</v>
      </c>
      <c r="M36" s="4">
        <v>0.34799999999999998</v>
      </c>
      <c r="N36" s="4">
        <v>149.8295</v>
      </c>
      <c r="O36" s="4">
        <v>0</v>
      </c>
      <c r="P36" s="4">
        <v>149.80000000000001</v>
      </c>
      <c r="Q36" s="4">
        <v>116.5335</v>
      </c>
      <c r="R36" s="4">
        <v>0</v>
      </c>
      <c r="S36" s="4">
        <v>116.5</v>
      </c>
      <c r="T36" s="4">
        <v>80.583299999999994</v>
      </c>
      <c r="W36" s="4">
        <v>0</v>
      </c>
      <c r="X36" s="4">
        <v>2.8018999999999998</v>
      </c>
      <c r="Y36" s="4">
        <v>11.7</v>
      </c>
      <c r="Z36" s="4">
        <v>855</v>
      </c>
      <c r="AA36" s="4">
        <v>866</v>
      </c>
      <c r="AB36" s="4">
        <v>855</v>
      </c>
      <c r="AC36" s="4">
        <v>76</v>
      </c>
      <c r="AD36" s="4">
        <v>14.21</v>
      </c>
      <c r="AE36" s="4">
        <v>0.33</v>
      </c>
      <c r="AF36" s="4">
        <v>983</v>
      </c>
      <c r="AG36" s="4">
        <v>-5</v>
      </c>
      <c r="AH36" s="4">
        <v>11</v>
      </c>
      <c r="AI36" s="4">
        <v>13</v>
      </c>
      <c r="AJ36" s="4">
        <v>120</v>
      </c>
      <c r="AK36" s="4">
        <v>119</v>
      </c>
      <c r="AL36" s="4">
        <v>4.5999999999999996</v>
      </c>
      <c r="AM36" s="4">
        <v>142</v>
      </c>
      <c r="AN36" s="4" t="s">
        <v>155</v>
      </c>
      <c r="AO36" s="4">
        <v>2</v>
      </c>
      <c r="AP36" s="5">
        <v>0.63218750000000001</v>
      </c>
      <c r="AQ36" s="4">
        <v>47.158562000000003</v>
      </c>
      <c r="AR36" s="4">
        <v>-88.484468000000007</v>
      </c>
      <c r="AS36" s="4">
        <v>309.10000000000002</v>
      </c>
      <c r="AT36" s="4">
        <v>22.3</v>
      </c>
      <c r="AU36" s="4">
        <v>12</v>
      </c>
      <c r="AV36" s="4">
        <v>10</v>
      </c>
      <c r="AW36" s="4" t="s">
        <v>420</v>
      </c>
      <c r="AX36" s="4">
        <v>1.6</v>
      </c>
      <c r="AY36" s="4">
        <v>1.1954050000000001</v>
      </c>
      <c r="AZ36" s="4">
        <v>2.2954050000000001</v>
      </c>
      <c r="BA36" s="4">
        <v>11.154</v>
      </c>
      <c r="BB36" s="4">
        <v>12.41</v>
      </c>
      <c r="BC36" s="4">
        <v>1.1100000000000001</v>
      </c>
      <c r="BD36" s="4">
        <v>15.933</v>
      </c>
      <c r="BE36" s="4">
        <v>2345.8359999999998</v>
      </c>
      <c r="BF36" s="4">
        <v>45.823</v>
      </c>
      <c r="BG36" s="4">
        <v>3.246</v>
      </c>
      <c r="BH36" s="4">
        <v>0</v>
      </c>
      <c r="BI36" s="4">
        <v>3.246</v>
      </c>
      <c r="BJ36" s="4">
        <v>2.5249999999999999</v>
      </c>
      <c r="BK36" s="4">
        <v>0</v>
      </c>
      <c r="BL36" s="4">
        <v>2.5249999999999999</v>
      </c>
      <c r="BM36" s="4">
        <v>0.69130000000000003</v>
      </c>
      <c r="BQ36" s="4">
        <v>421.524</v>
      </c>
      <c r="BR36" s="4">
        <v>0.156754</v>
      </c>
      <c r="BS36" s="4">
        <v>-5</v>
      </c>
      <c r="BT36" s="4">
        <v>0.19875799999999999</v>
      </c>
      <c r="BU36" s="4">
        <v>3.830676</v>
      </c>
      <c r="BV36" s="4">
        <v>4.0149119999999998</v>
      </c>
      <c r="BW36" s="4">
        <f t="shared" si="11"/>
        <v>1.0120645991999999</v>
      </c>
      <c r="BY36" s="4">
        <f t="shared" si="7"/>
        <v>6935.501049951964</v>
      </c>
      <c r="BZ36" s="4">
        <f t="shared" si="8"/>
        <v>135.47642060738642</v>
      </c>
      <c r="CA36" s="4">
        <f t="shared" si="9"/>
        <v>7.4652022354200005</v>
      </c>
      <c r="CB36" s="4">
        <f t="shared" si="10"/>
        <v>2.0438393288498404</v>
      </c>
    </row>
    <row r="37" spans="1:80" x14ac:dyDescent="0.25">
      <c r="A37" s="2">
        <v>42803</v>
      </c>
      <c r="B37" s="3">
        <v>0.42349333333333333</v>
      </c>
      <c r="C37" s="4">
        <v>13.452</v>
      </c>
      <c r="D37" s="4">
        <v>0.60240000000000005</v>
      </c>
      <c r="E37" s="4">
        <v>6023.722084</v>
      </c>
      <c r="F37" s="4">
        <v>147.9</v>
      </c>
      <c r="G37" s="4">
        <v>-16.100000000000001</v>
      </c>
      <c r="H37" s="4">
        <v>64.599999999999994</v>
      </c>
      <c r="J37" s="4">
        <v>4.09</v>
      </c>
      <c r="K37" s="4">
        <v>0.85770000000000002</v>
      </c>
      <c r="L37" s="4">
        <v>11.5375</v>
      </c>
      <c r="M37" s="4">
        <v>0.51670000000000005</v>
      </c>
      <c r="N37" s="4">
        <v>126.8659</v>
      </c>
      <c r="O37" s="4">
        <v>0</v>
      </c>
      <c r="P37" s="4">
        <v>126.9</v>
      </c>
      <c r="Q37" s="4">
        <v>98.676900000000003</v>
      </c>
      <c r="R37" s="4">
        <v>0</v>
      </c>
      <c r="S37" s="4">
        <v>98.7</v>
      </c>
      <c r="T37" s="4">
        <v>64.635199999999998</v>
      </c>
      <c r="W37" s="4">
        <v>0</v>
      </c>
      <c r="X37" s="4">
        <v>3.5087000000000002</v>
      </c>
      <c r="Y37" s="4">
        <v>11.7</v>
      </c>
      <c r="Z37" s="4">
        <v>855</v>
      </c>
      <c r="AA37" s="4">
        <v>866</v>
      </c>
      <c r="AB37" s="4">
        <v>854</v>
      </c>
      <c r="AC37" s="4">
        <v>76</v>
      </c>
      <c r="AD37" s="4">
        <v>14.22</v>
      </c>
      <c r="AE37" s="4">
        <v>0.33</v>
      </c>
      <c r="AF37" s="4">
        <v>982</v>
      </c>
      <c r="AG37" s="4">
        <v>-5</v>
      </c>
      <c r="AH37" s="4">
        <v>11.757999999999999</v>
      </c>
      <c r="AI37" s="4">
        <v>13</v>
      </c>
      <c r="AJ37" s="4">
        <v>120</v>
      </c>
      <c r="AK37" s="4">
        <v>118.2</v>
      </c>
      <c r="AL37" s="4">
        <v>4.4000000000000004</v>
      </c>
      <c r="AM37" s="4">
        <v>142</v>
      </c>
      <c r="AN37" s="4" t="s">
        <v>155</v>
      </c>
      <c r="AO37" s="4">
        <v>2</v>
      </c>
      <c r="AP37" s="5">
        <v>0.63219907407407405</v>
      </c>
      <c r="AQ37" s="4">
        <v>47.158597</v>
      </c>
      <c r="AR37" s="4">
        <v>-88.484352999999999</v>
      </c>
      <c r="AS37" s="4">
        <v>309</v>
      </c>
      <c r="AT37" s="4">
        <v>21.3</v>
      </c>
      <c r="AU37" s="4">
        <v>12</v>
      </c>
      <c r="AV37" s="4">
        <v>10</v>
      </c>
      <c r="AW37" s="4" t="s">
        <v>420</v>
      </c>
      <c r="AX37" s="4">
        <v>1.2095899999999999</v>
      </c>
      <c r="AY37" s="4">
        <v>1.395205</v>
      </c>
      <c r="AZ37" s="4">
        <v>2.2999999999999998</v>
      </c>
      <c r="BA37" s="4">
        <v>11.154</v>
      </c>
      <c r="BB37" s="4">
        <v>11.97</v>
      </c>
      <c r="BC37" s="4">
        <v>1.07</v>
      </c>
      <c r="BD37" s="4">
        <v>16.591000000000001</v>
      </c>
      <c r="BE37" s="4">
        <v>2314.3090000000002</v>
      </c>
      <c r="BF37" s="4">
        <v>65.960999999999999</v>
      </c>
      <c r="BG37" s="4">
        <v>2.665</v>
      </c>
      <c r="BH37" s="4">
        <v>0</v>
      </c>
      <c r="BI37" s="4">
        <v>2.665</v>
      </c>
      <c r="BJ37" s="4">
        <v>2.073</v>
      </c>
      <c r="BK37" s="4">
        <v>0</v>
      </c>
      <c r="BL37" s="4">
        <v>2.073</v>
      </c>
      <c r="BM37" s="4">
        <v>0.53759999999999997</v>
      </c>
      <c r="BQ37" s="4">
        <v>511.745</v>
      </c>
      <c r="BR37" s="4">
        <v>0.153808</v>
      </c>
      <c r="BS37" s="4">
        <v>-5</v>
      </c>
      <c r="BT37" s="4">
        <v>0.19975799999999999</v>
      </c>
      <c r="BU37" s="4">
        <v>3.758683</v>
      </c>
      <c r="BV37" s="4">
        <v>4.0351119999999998</v>
      </c>
      <c r="BW37" s="4">
        <f t="shared" si="11"/>
        <v>0.99304404859999995</v>
      </c>
      <c r="BY37" s="4">
        <f t="shared" si="7"/>
        <v>6713.6982561972754</v>
      </c>
      <c r="BZ37" s="4">
        <f t="shared" si="8"/>
        <v>191.34966449036341</v>
      </c>
      <c r="CA37" s="4">
        <f t="shared" si="9"/>
        <v>6.0136725411761995</v>
      </c>
      <c r="CB37" s="4">
        <f t="shared" si="10"/>
        <v>1.5595515475814399</v>
      </c>
    </row>
    <row r="38" spans="1:80" x14ac:dyDescent="0.25">
      <c r="A38" s="2">
        <v>42803</v>
      </c>
      <c r="B38" s="3">
        <v>0.42350490740740737</v>
      </c>
      <c r="C38" s="4">
        <v>13.308999999999999</v>
      </c>
      <c r="D38" s="4">
        <v>1.5546</v>
      </c>
      <c r="E38" s="4">
        <v>15546.497504000001</v>
      </c>
      <c r="F38" s="4">
        <v>112.8</v>
      </c>
      <c r="G38" s="4">
        <v>-16.100000000000001</v>
      </c>
      <c r="H38" s="4">
        <v>70</v>
      </c>
      <c r="J38" s="4">
        <v>4.51</v>
      </c>
      <c r="K38" s="4">
        <v>0.84899999999999998</v>
      </c>
      <c r="L38" s="4">
        <v>11.299799999999999</v>
      </c>
      <c r="M38" s="4">
        <v>1.32</v>
      </c>
      <c r="N38" s="4">
        <v>95.760999999999996</v>
      </c>
      <c r="O38" s="4">
        <v>0</v>
      </c>
      <c r="P38" s="4">
        <v>95.8</v>
      </c>
      <c r="Q38" s="4">
        <v>74.481300000000005</v>
      </c>
      <c r="R38" s="4">
        <v>0</v>
      </c>
      <c r="S38" s="4">
        <v>74.5</v>
      </c>
      <c r="T38" s="4">
        <v>69.963399999999993</v>
      </c>
      <c r="W38" s="4">
        <v>0</v>
      </c>
      <c r="X38" s="4">
        <v>3.8256000000000001</v>
      </c>
      <c r="Y38" s="4">
        <v>11.7</v>
      </c>
      <c r="Z38" s="4">
        <v>855</v>
      </c>
      <c r="AA38" s="4">
        <v>866</v>
      </c>
      <c r="AB38" s="4">
        <v>853</v>
      </c>
      <c r="AC38" s="4">
        <v>76</v>
      </c>
      <c r="AD38" s="4">
        <v>14.21</v>
      </c>
      <c r="AE38" s="4">
        <v>0.33</v>
      </c>
      <c r="AF38" s="4">
        <v>983</v>
      </c>
      <c r="AG38" s="4">
        <v>-5</v>
      </c>
      <c r="AH38" s="4">
        <v>11.242000000000001</v>
      </c>
      <c r="AI38" s="4">
        <v>13</v>
      </c>
      <c r="AJ38" s="4">
        <v>120</v>
      </c>
      <c r="AK38" s="4">
        <v>118</v>
      </c>
      <c r="AL38" s="4">
        <v>4.3</v>
      </c>
      <c r="AM38" s="4">
        <v>142</v>
      </c>
      <c r="AN38" s="4" t="s">
        <v>155</v>
      </c>
      <c r="AO38" s="4">
        <v>2</v>
      </c>
      <c r="AP38" s="5">
        <v>0.63221064814814809</v>
      </c>
      <c r="AQ38" s="4">
        <v>47.158645999999997</v>
      </c>
      <c r="AR38" s="4">
        <v>-88.484245999999999</v>
      </c>
      <c r="AS38" s="4">
        <v>309</v>
      </c>
      <c r="AT38" s="4">
        <v>21.1</v>
      </c>
      <c r="AU38" s="4">
        <v>12</v>
      </c>
      <c r="AV38" s="4">
        <v>9</v>
      </c>
      <c r="AW38" s="4" t="s">
        <v>425</v>
      </c>
      <c r="AX38" s="4">
        <v>1.102498</v>
      </c>
      <c r="AY38" s="4">
        <v>1.4</v>
      </c>
      <c r="AZ38" s="4">
        <v>2.1049950000000002</v>
      </c>
      <c r="BA38" s="4">
        <v>11.154</v>
      </c>
      <c r="BB38" s="4">
        <v>11.25</v>
      </c>
      <c r="BC38" s="4">
        <v>1.01</v>
      </c>
      <c r="BD38" s="4">
        <v>17.78</v>
      </c>
      <c r="BE38" s="4">
        <v>2164.6529999999998</v>
      </c>
      <c r="BF38" s="4">
        <v>160.93700000000001</v>
      </c>
      <c r="BG38" s="4">
        <v>1.921</v>
      </c>
      <c r="BH38" s="4">
        <v>0</v>
      </c>
      <c r="BI38" s="4">
        <v>1.921</v>
      </c>
      <c r="BJ38" s="4">
        <v>1.494</v>
      </c>
      <c r="BK38" s="4">
        <v>0</v>
      </c>
      <c r="BL38" s="4">
        <v>1.494</v>
      </c>
      <c r="BM38" s="4">
        <v>0.55569999999999997</v>
      </c>
      <c r="BQ38" s="4">
        <v>532.86500000000001</v>
      </c>
      <c r="BR38" s="4">
        <v>0.14421</v>
      </c>
      <c r="BS38" s="4">
        <v>-5</v>
      </c>
      <c r="BT38" s="4">
        <v>0.2</v>
      </c>
      <c r="BU38" s="4">
        <v>3.5241310000000001</v>
      </c>
      <c r="BV38" s="4">
        <v>4.04</v>
      </c>
      <c r="BW38" s="4">
        <f t="shared" si="11"/>
        <v>0.93107541019999995</v>
      </c>
      <c r="BY38" s="4">
        <f t="shared" si="7"/>
        <v>5887.6923083228876</v>
      </c>
      <c r="BZ38" s="4">
        <f t="shared" si="8"/>
        <v>437.73645800253462</v>
      </c>
      <c r="CA38" s="4">
        <f t="shared" si="9"/>
        <v>4.0635669128652001</v>
      </c>
      <c r="CB38" s="4">
        <f t="shared" si="10"/>
        <v>1.5114619367330602</v>
      </c>
    </row>
    <row r="39" spans="1:80" x14ac:dyDescent="0.25">
      <c r="A39" s="2">
        <v>42803</v>
      </c>
      <c r="B39" s="3">
        <v>0.42351648148148152</v>
      </c>
      <c r="C39" s="4">
        <v>12.305</v>
      </c>
      <c r="D39" s="4">
        <v>3.1574</v>
      </c>
      <c r="E39" s="4">
        <v>31574.275000000001</v>
      </c>
      <c r="F39" s="4">
        <v>98.9</v>
      </c>
      <c r="G39" s="4">
        <v>-17.899999999999999</v>
      </c>
      <c r="H39" s="4">
        <v>150.80000000000001</v>
      </c>
      <c r="J39" s="4">
        <v>4.5999999999999996</v>
      </c>
      <c r="K39" s="4">
        <v>0.84099999999999997</v>
      </c>
      <c r="L39" s="4">
        <v>10.349500000000001</v>
      </c>
      <c r="M39" s="4">
        <v>2.6555</v>
      </c>
      <c r="N39" s="4">
        <v>83.198400000000007</v>
      </c>
      <c r="O39" s="4">
        <v>0</v>
      </c>
      <c r="P39" s="4">
        <v>83.2</v>
      </c>
      <c r="Q39" s="4">
        <v>64.712199999999996</v>
      </c>
      <c r="R39" s="4">
        <v>0</v>
      </c>
      <c r="S39" s="4">
        <v>64.7</v>
      </c>
      <c r="T39" s="4">
        <v>150.792</v>
      </c>
      <c r="W39" s="4">
        <v>0</v>
      </c>
      <c r="X39" s="4">
        <v>3.8687999999999998</v>
      </c>
      <c r="Y39" s="4">
        <v>11.8</v>
      </c>
      <c r="Z39" s="4">
        <v>854</v>
      </c>
      <c r="AA39" s="4">
        <v>865</v>
      </c>
      <c r="AB39" s="4">
        <v>851</v>
      </c>
      <c r="AC39" s="4">
        <v>76</v>
      </c>
      <c r="AD39" s="4">
        <v>14.22</v>
      </c>
      <c r="AE39" s="4">
        <v>0.33</v>
      </c>
      <c r="AF39" s="4">
        <v>982</v>
      </c>
      <c r="AG39" s="4">
        <v>-5</v>
      </c>
      <c r="AH39" s="4">
        <v>11</v>
      </c>
      <c r="AI39" s="4">
        <v>13</v>
      </c>
      <c r="AJ39" s="4">
        <v>120</v>
      </c>
      <c r="AK39" s="4">
        <v>118</v>
      </c>
      <c r="AL39" s="4">
        <v>4.4000000000000004</v>
      </c>
      <c r="AM39" s="4">
        <v>142</v>
      </c>
      <c r="AN39" s="4" t="s">
        <v>155</v>
      </c>
      <c r="AO39" s="4">
        <v>2</v>
      </c>
      <c r="AP39" s="5">
        <v>0.63222222222222224</v>
      </c>
      <c r="AQ39" s="4">
        <v>47.158707999999997</v>
      </c>
      <c r="AR39" s="4">
        <v>-88.484160000000003</v>
      </c>
      <c r="AS39" s="4">
        <v>308.89999999999998</v>
      </c>
      <c r="AT39" s="4">
        <v>21.1</v>
      </c>
      <c r="AU39" s="4">
        <v>12</v>
      </c>
      <c r="AV39" s="4">
        <v>9</v>
      </c>
      <c r="AW39" s="4" t="s">
        <v>425</v>
      </c>
      <c r="AX39" s="4">
        <v>1.1000000000000001</v>
      </c>
      <c r="AY39" s="4">
        <v>1.4973050000000001</v>
      </c>
      <c r="AZ39" s="4">
        <v>2.1973050000000001</v>
      </c>
      <c r="BA39" s="4">
        <v>11.154</v>
      </c>
      <c r="BB39" s="4">
        <v>10.65</v>
      </c>
      <c r="BC39" s="4">
        <v>0.95</v>
      </c>
      <c r="BD39" s="4">
        <v>18.899999999999999</v>
      </c>
      <c r="BE39" s="4">
        <v>1922.4860000000001</v>
      </c>
      <c r="BF39" s="4">
        <v>313.95999999999998</v>
      </c>
      <c r="BG39" s="4">
        <v>1.6180000000000001</v>
      </c>
      <c r="BH39" s="4">
        <v>0</v>
      </c>
      <c r="BI39" s="4">
        <v>1.6180000000000001</v>
      </c>
      <c r="BJ39" s="4">
        <v>1.2589999999999999</v>
      </c>
      <c r="BK39" s="4">
        <v>0</v>
      </c>
      <c r="BL39" s="4">
        <v>1.2589999999999999</v>
      </c>
      <c r="BM39" s="4">
        <v>1.1614</v>
      </c>
      <c r="BQ39" s="4">
        <v>522.54100000000005</v>
      </c>
      <c r="BR39" s="4">
        <v>0.24684600000000001</v>
      </c>
      <c r="BS39" s="4">
        <v>-5</v>
      </c>
      <c r="BT39" s="4">
        <v>0.20303199999999999</v>
      </c>
      <c r="BU39" s="4">
        <v>6.0322990000000001</v>
      </c>
      <c r="BV39" s="4">
        <v>4.1012459999999997</v>
      </c>
      <c r="BW39" s="4">
        <f t="shared" si="11"/>
        <v>1.5937333958</v>
      </c>
      <c r="BY39" s="4">
        <f t="shared" si="7"/>
        <v>8950.5726076673473</v>
      </c>
      <c r="BZ39" s="4">
        <f t="shared" si="8"/>
        <v>1461.7124784800721</v>
      </c>
      <c r="CA39" s="4">
        <f t="shared" si="9"/>
        <v>5.8615620155637993</v>
      </c>
      <c r="CB39" s="4">
        <f t="shared" si="10"/>
        <v>5.4071629268274801</v>
      </c>
    </row>
    <row r="40" spans="1:80" x14ac:dyDescent="0.25">
      <c r="A40" s="2">
        <v>42803</v>
      </c>
      <c r="B40" s="3">
        <v>0.42352805555555556</v>
      </c>
      <c r="C40" s="4">
        <v>12.539</v>
      </c>
      <c r="D40" s="4">
        <v>3.3228</v>
      </c>
      <c r="E40" s="4">
        <v>33227.808333000001</v>
      </c>
      <c r="F40" s="4">
        <v>88.7</v>
      </c>
      <c r="G40" s="4">
        <v>-18.399999999999999</v>
      </c>
      <c r="H40" s="4">
        <v>252</v>
      </c>
      <c r="J40" s="4">
        <v>4.5</v>
      </c>
      <c r="K40" s="4">
        <v>0.83709999999999996</v>
      </c>
      <c r="L40" s="4">
        <v>10.496600000000001</v>
      </c>
      <c r="M40" s="4">
        <v>2.7816000000000001</v>
      </c>
      <c r="N40" s="4">
        <v>74.224500000000006</v>
      </c>
      <c r="O40" s="4">
        <v>0</v>
      </c>
      <c r="P40" s="4">
        <v>74.2</v>
      </c>
      <c r="Q40" s="4">
        <v>57.732900000000001</v>
      </c>
      <c r="R40" s="4">
        <v>0</v>
      </c>
      <c r="S40" s="4">
        <v>57.7</v>
      </c>
      <c r="T40" s="4">
        <v>251.96180000000001</v>
      </c>
      <c r="W40" s="4">
        <v>0</v>
      </c>
      <c r="X40" s="4">
        <v>3.7671000000000001</v>
      </c>
      <c r="Y40" s="4">
        <v>11.7</v>
      </c>
      <c r="Z40" s="4">
        <v>854</v>
      </c>
      <c r="AA40" s="4">
        <v>866</v>
      </c>
      <c r="AB40" s="4">
        <v>852</v>
      </c>
      <c r="AC40" s="4">
        <v>76</v>
      </c>
      <c r="AD40" s="4">
        <v>14.22</v>
      </c>
      <c r="AE40" s="4">
        <v>0.33</v>
      </c>
      <c r="AF40" s="4">
        <v>982</v>
      </c>
      <c r="AG40" s="4">
        <v>-5</v>
      </c>
      <c r="AH40" s="4">
        <v>11</v>
      </c>
      <c r="AI40" s="4">
        <v>13</v>
      </c>
      <c r="AJ40" s="4">
        <v>119.2</v>
      </c>
      <c r="AK40" s="4">
        <v>118.8</v>
      </c>
      <c r="AL40" s="4">
        <v>4.5</v>
      </c>
      <c r="AM40" s="4">
        <v>142</v>
      </c>
      <c r="AN40" s="4" t="s">
        <v>155</v>
      </c>
      <c r="AO40" s="4">
        <v>2</v>
      </c>
      <c r="AP40" s="5">
        <v>0.63223379629629628</v>
      </c>
      <c r="AQ40" s="4">
        <v>47.158788000000001</v>
      </c>
      <c r="AR40" s="4">
        <v>-88.484104000000002</v>
      </c>
      <c r="AS40" s="4">
        <v>308.8</v>
      </c>
      <c r="AT40" s="4">
        <v>21.9</v>
      </c>
      <c r="AU40" s="4">
        <v>12</v>
      </c>
      <c r="AV40" s="4">
        <v>9</v>
      </c>
      <c r="AW40" s="4" t="s">
        <v>425</v>
      </c>
      <c r="AX40" s="4">
        <v>1.197203</v>
      </c>
      <c r="AY40" s="4">
        <v>1.5972029999999999</v>
      </c>
      <c r="AZ40" s="4">
        <v>2.2972030000000001</v>
      </c>
      <c r="BA40" s="4">
        <v>11.154</v>
      </c>
      <c r="BB40" s="4">
        <v>10.38</v>
      </c>
      <c r="BC40" s="4">
        <v>0.93</v>
      </c>
      <c r="BD40" s="4">
        <v>19.456</v>
      </c>
      <c r="BE40" s="4">
        <v>1908.17</v>
      </c>
      <c r="BF40" s="4">
        <v>321.83800000000002</v>
      </c>
      <c r="BG40" s="4">
        <v>1.413</v>
      </c>
      <c r="BH40" s="4">
        <v>0</v>
      </c>
      <c r="BI40" s="4">
        <v>1.413</v>
      </c>
      <c r="BJ40" s="4">
        <v>1.099</v>
      </c>
      <c r="BK40" s="4">
        <v>0</v>
      </c>
      <c r="BL40" s="4">
        <v>1.099</v>
      </c>
      <c r="BM40" s="4">
        <v>1.8992</v>
      </c>
      <c r="BQ40" s="4">
        <v>497.93099999999998</v>
      </c>
      <c r="BR40" s="4">
        <v>0.28606399999999998</v>
      </c>
      <c r="BS40" s="4">
        <v>-5</v>
      </c>
      <c r="BT40" s="4">
        <v>0.20172599999999999</v>
      </c>
      <c r="BU40" s="4">
        <v>6.9906889999999997</v>
      </c>
      <c r="BV40" s="4">
        <v>4.074865</v>
      </c>
      <c r="BW40" s="4">
        <f t="shared" si="11"/>
        <v>1.8469400337999999</v>
      </c>
      <c r="BY40" s="4">
        <f t="shared" si="7"/>
        <v>10295.366693882534</v>
      </c>
      <c r="BZ40" s="4">
        <f t="shared" si="8"/>
        <v>1736.4491769736276</v>
      </c>
      <c r="CA40" s="4">
        <f t="shared" si="9"/>
        <v>5.9295597334497998</v>
      </c>
      <c r="CB40" s="4">
        <f t="shared" si="10"/>
        <v>10.24696983236384</v>
      </c>
    </row>
    <row r="41" spans="1:80" x14ac:dyDescent="0.25">
      <c r="A41" s="2">
        <v>42803</v>
      </c>
      <c r="B41" s="3">
        <v>0.42353962962962965</v>
      </c>
      <c r="C41" s="4">
        <v>13.108000000000001</v>
      </c>
      <c r="D41" s="4">
        <v>2.2585999999999999</v>
      </c>
      <c r="E41" s="4">
        <v>22586.141667</v>
      </c>
      <c r="F41" s="4">
        <v>76.8</v>
      </c>
      <c r="G41" s="4">
        <v>-22.8</v>
      </c>
      <c r="H41" s="4">
        <v>297.5</v>
      </c>
      <c r="J41" s="4">
        <v>4.29</v>
      </c>
      <c r="K41" s="4">
        <v>0.84330000000000005</v>
      </c>
      <c r="L41" s="4">
        <v>11.053699999999999</v>
      </c>
      <c r="M41" s="4">
        <v>1.9046000000000001</v>
      </c>
      <c r="N41" s="4">
        <v>64.782200000000003</v>
      </c>
      <c r="O41" s="4">
        <v>0</v>
      </c>
      <c r="P41" s="4">
        <v>64.8</v>
      </c>
      <c r="Q41" s="4">
        <v>50.388599999999997</v>
      </c>
      <c r="R41" s="4">
        <v>0</v>
      </c>
      <c r="S41" s="4">
        <v>50.4</v>
      </c>
      <c r="T41" s="4">
        <v>297.45800000000003</v>
      </c>
      <c r="W41" s="4">
        <v>0</v>
      </c>
      <c r="X41" s="4">
        <v>3.617</v>
      </c>
      <c r="Y41" s="4">
        <v>11.8</v>
      </c>
      <c r="Z41" s="4">
        <v>854</v>
      </c>
      <c r="AA41" s="4">
        <v>866</v>
      </c>
      <c r="AB41" s="4">
        <v>853</v>
      </c>
      <c r="AC41" s="4">
        <v>76</v>
      </c>
      <c r="AD41" s="4">
        <v>14.22</v>
      </c>
      <c r="AE41" s="4">
        <v>0.33</v>
      </c>
      <c r="AF41" s="4">
        <v>982</v>
      </c>
      <c r="AG41" s="4">
        <v>-5</v>
      </c>
      <c r="AH41" s="4">
        <v>11</v>
      </c>
      <c r="AI41" s="4">
        <v>13</v>
      </c>
      <c r="AJ41" s="4">
        <v>119</v>
      </c>
      <c r="AK41" s="4">
        <v>119</v>
      </c>
      <c r="AL41" s="4">
        <v>4.5</v>
      </c>
      <c r="AM41" s="4">
        <v>142</v>
      </c>
      <c r="AN41" s="4" t="s">
        <v>155</v>
      </c>
      <c r="AO41" s="4">
        <v>2</v>
      </c>
      <c r="AP41" s="5">
        <v>0.63224537037037043</v>
      </c>
      <c r="AQ41" s="4">
        <v>47.158887</v>
      </c>
      <c r="AR41" s="4">
        <v>-88.484077999999997</v>
      </c>
      <c r="AS41" s="4">
        <v>309</v>
      </c>
      <c r="AT41" s="4">
        <v>24.1</v>
      </c>
      <c r="AU41" s="4">
        <v>12</v>
      </c>
      <c r="AV41" s="4">
        <v>9</v>
      </c>
      <c r="AW41" s="4" t="s">
        <v>425</v>
      </c>
      <c r="AX41" s="4">
        <v>1.3942060000000001</v>
      </c>
      <c r="AY41" s="4">
        <v>1.697103</v>
      </c>
      <c r="AZ41" s="4">
        <v>2.4942060000000001</v>
      </c>
      <c r="BA41" s="4">
        <v>11.154</v>
      </c>
      <c r="BB41" s="4">
        <v>10.81</v>
      </c>
      <c r="BC41" s="4">
        <v>0.97</v>
      </c>
      <c r="BD41" s="4">
        <v>18.585000000000001</v>
      </c>
      <c r="BE41" s="4">
        <v>2058.4009999999998</v>
      </c>
      <c r="BF41" s="4">
        <v>225.74100000000001</v>
      </c>
      <c r="BG41" s="4">
        <v>1.2629999999999999</v>
      </c>
      <c r="BH41" s="4">
        <v>0</v>
      </c>
      <c r="BI41" s="4">
        <v>1.2629999999999999</v>
      </c>
      <c r="BJ41" s="4">
        <v>0.98299999999999998</v>
      </c>
      <c r="BK41" s="4">
        <v>0</v>
      </c>
      <c r="BL41" s="4">
        <v>0.98299999999999998</v>
      </c>
      <c r="BM41" s="4">
        <v>2.2968000000000002</v>
      </c>
      <c r="BQ41" s="4">
        <v>489.73700000000002</v>
      </c>
      <c r="BR41" s="4">
        <v>0.304676</v>
      </c>
      <c r="BS41" s="4">
        <v>-5</v>
      </c>
      <c r="BT41" s="4">
        <v>0.20479</v>
      </c>
      <c r="BU41" s="4">
        <v>7.4455200000000001</v>
      </c>
      <c r="BV41" s="4">
        <v>4.1367580000000004</v>
      </c>
      <c r="BW41" s="4">
        <f t="shared" si="11"/>
        <v>1.967106384</v>
      </c>
      <c r="BY41" s="4">
        <f t="shared" si="7"/>
        <v>11828.503234874735</v>
      </c>
      <c r="BZ41" s="4">
        <f t="shared" si="8"/>
        <v>1297.2098967809761</v>
      </c>
      <c r="CA41" s="4">
        <f t="shared" si="9"/>
        <v>5.6487626462880005</v>
      </c>
      <c r="CB41" s="4">
        <f t="shared" si="10"/>
        <v>13.198451725324803</v>
      </c>
    </row>
    <row r="42" spans="1:80" x14ac:dyDescent="0.25">
      <c r="A42" s="2">
        <v>42803</v>
      </c>
      <c r="B42" s="3">
        <v>0.42355120370370369</v>
      </c>
      <c r="C42" s="4">
        <v>13.657999999999999</v>
      </c>
      <c r="D42" s="4">
        <v>1.2724</v>
      </c>
      <c r="E42" s="4">
        <v>12724.391717</v>
      </c>
      <c r="F42" s="4">
        <v>65.900000000000006</v>
      </c>
      <c r="G42" s="4">
        <v>-26</v>
      </c>
      <c r="H42" s="4">
        <v>277.39999999999998</v>
      </c>
      <c r="J42" s="4">
        <v>3.87</v>
      </c>
      <c r="K42" s="4">
        <v>0.84870000000000001</v>
      </c>
      <c r="L42" s="4">
        <v>11.5916</v>
      </c>
      <c r="M42" s="4">
        <v>1.0799000000000001</v>
      </c>
      <c r="N42" s="4">
        <v>55.928600000000003</v>
      </c>
      <c r="O42" s="4">
        <v>0</v>
      </c>
      <c r="P42" s="4">
        <v>55.9</v>
      </c>
      <c r="Q42" s="4">
        <v>43.502099999999999</v>
      </c>
      <c r="R42" s="4">
        <v>0</v>
      </c>
      <c r="S42" s="4">
        <v>43.5</v>
      </c>
      <c r="T42" s="4">
        <v>277.44600000000003</v>
      </c>
      <c r="W42" s="4">
        <v>0</v>
      </c>
      <c r="X42" s="4">
        <v>3.2826</v>
      </c>
      <c r="Y42" s="4">
        <v>11.7</v>
      </c>
      <c r="Z42" s="4">
        <v>854</v>
      </c>
      <c r="AA42" s="4">
        <v>864</v>
      </c>
      <c r="AB42" s="4">
        <v>853</v>
      </c>
      <c r="AC42" s="4">
        <v>76</v>
      </c>
      <c r="AD42" s="4">
        <v>14.22</v>
      </c>
      <c r="AE42" s="4">
        <v>0.33</v>
      </c>
      <c r="AF42" s="4">
        <v>982</v>
      </c>
      <c r="AG42" s="4">
        <v>-5</v>
      </c>
      <c r="AH42" s="4">
        <v>11</v>
      </c>
      <c r="AI42" s="4">
        <v>13</v>
      </c>
      <c r="AJ42" s="4">
        <v>119</v>
      </c>
      <c r="AK42" s="4">
        <v>119.8</v>
      </c>
      <c r="AL42" s="4">
        <v>4.5</v>
      </c>
      <c r="AM42" s="4">
        <v>142</v>
      </c>
      <c r="AN42" s="4" t="s">
        <v>155</v>
      </c>
      <c r="AO42" s="4">
        <v>2</v>
      </c>
      <c r="AP42" s="5">
        <v>0.63225694444444447</v>
      </c>
      <c r="AQ42" s="4">
        <v>47.158991999999998</v>
      </c>
      <c r="AR42" s="4">
        <v>-88.484070000000003</v>
      </c>
      <c r="AS42" s="4">
        <v>308.89999999999998</v>
      </c>
      <c r="AT42" s="4">
        <v>25.5</v>
      </c>
      <c r="AU42" s="4">
        <v>12</v>
      </c>
      <c r="AV42" s="4">
        <v>9</v>
      </c>
      <c r="AW42" s="4" t="s">
        <v>425</v>
      </c>
      <c r="AX42" s="4">
        <v>1.4970030000000001</v>
      </c>
      <c r="AY42" s="4">
        <v>1.7970029999999999</v>
      </c>
      <c r="AZ42" s="4">
        <v>2.597003</v>
      </c>
      <c r="BA42" s="4">
        <v>11.154</v>
      </c>
      <c r="BB42" s="4">
        <v>11.22</v>
      </c>
      <c r="BC42" s="4">
        <v>1.01</v>
      </c>
      <c r="BD42" s="4">
        <v>17.829000000000001</v>
      </c>
      <c r="BE42" s="4">
        <v>2207.8429999999998</v>
      </c>
      <c r="BF42" s="4">
        <v>130.91499999999999</v>
      </c>
      <c r="BG42" s="4">
        <v>1.1160000000000001</v>
      </c>
      <c r="BH42" s="4">
        <v>0</v>
      </c>
      <c r="BI42" s="4">
        <v>1.1160000000000001</v>
      </c>
      <c r="BJ42" s="4">
        <v>0.86799999999999999</v>
      </c>
      <c r="BK42" s="4">
        <v>0</v>
      </c>
      <c r="BL42" s="4">
        <v>0.86799999999999999</v>
      </c>
      <c r="BM42" s="4">
        <v>2.1911999999999998</v>
      </c>
      <c r="BQ42" s="4">
        <v>454.62</v>
      </c>
      <c r="BR42" s="4">
        <v>0.30696800000000002</v>
      </c>
      <c r="BS42" s="4">
        <v>-5</v>
      </c>
      <c r="BT42" s="4">
        <v>0.206758</v>
      </c>
      <c r="BU42" s="4">
        <v>7.5015309999999999</v>
      </c>
      <c r="BV42" s="4">
        <v>4.1765119999999998</v>
      </c>
      <c r="BW42" s="4">
        <f t="shared" si="11"/>
        <v>1.9819044901999998</v>
      </c>
      <c r="BY42" s="4">
        <f t="shared" si="7"/>
        <v>12782.708049751149</v>
      </c>
      <c r="BZ42" s="4">
        <f t="shared" si="8"/>
        <v>757.95617004160692</v>
      </c>
      <c r="CA42" s="4">
        <f t="shared" si="9"/>
        <v>5.0254436511944007</v>
      </c>
      <c r="CB42" s="4">
        <f t="shared" si="10"/>
        <v>12.686350378452961</v>
      </c>
    </row>
    <row r="43" spans="1:80" x14ac:dyDescent="0.25">
      <c r="A43" s="2">
        <v>42803</v>
      </c>
      <c r="B43" s="3">
        <v>0.42356277777777779</v>
      </c>
      <c r="C43" s="4">
        <v>14.023</v>
      </c>
      <c r="D43" s="4">
        <v>0.78190000000000004</v>
      </c>
      <c r="E43" s="4">
        <v>7818.9340929999998</v>
      </c>
      <c r="F43" s="4">
        <v>61.8</v>
      </c>
      <c r="G43" s="4">
        <v>-26</v>
      </c>
      <c r="H43" s="4">
        <v>235.7</v>
      </c>
      <c r="J43" s="4">
        <v>3.39</v>
      </c>
      <c r="K43" s="4">
        <v>0.85060000000000002</v>
      </c>
      <c r="L43" s="4">
        <v>11.927899999999999</v>
      </c>
      <c r="M43" s="4">
        <v>0.66510000000000002</v>
      </c>
      <c r="N43" s="4">
        <v>52.551099999999998</v>
      </c>
      <c r="O43" s="4">
        <v>0</v>
      </c>
      <c r="P43" s="4">
        <v>52.6</v>
      </c>
      <c r="Q43" s="4">
        <v>40.875100000000003</v>
      </c>
      <c r="R43" s="4">
        <v>0</v>
      </c>
      <c r="S43" s="4">
        <v>40.9</v>
      </c>
      <c r="T43" s="4">
        <v>235.66909999999999</v>
      </c>
      <c r="W43" s="4">
        <v>0</v>
      </c>
      <c r="X43" s="4">
        <v>2.8818000000000001</v>
      </c>
      <c r="Y43" s="4">
        <v>11.7</v>
      </c>
      <c r="Z43" s="4">
        <v>853</v>
      </c>
      <c r="AA43" s="4">
        <v>864</v>
      </c>
      <c r="AB43" s="4">
        <v>852</v>
      </c>
      <c r="AC43" s="4">
        <v>76</v>
      </c>
      <c r="AD43" s="4">
        <v>14.22</v>
      </c>
      <c r="AE43" s="4">
        <v>0.33</v>
      </c>
      <c r="AF43" s="4">
        <v>982</v>
      </c>
      <c r="AG43" s="4">
        <v>-5</v>
      </c>
      <c r="AH43" s="4">
        <v>11</v>
      </c>
      <c r="AI43" s="4">
        <v>13</v>
      </c>
      <c r="AJ43" s="4">
        <v>119</v>
      </c>
      <c r="AK43" s="4">
        <v>120</v>
      </c>
      <c r="AL43" s="4">
        <v>4.5999999999999996</v>
      </c>
      <c r="AM43" s="4">
        <v>142</v>
      </c>
      <c r="AN43" s="4" t="s">
        <v>155</v>
      </c>
      <c r="AO43" s="4">
        <v>2</v>
      </c>
      <c r="AP43" s="5">
        <v>0.63226851851851851</v>
      </c>
      <c r="AQ43" s="4">
        <v>47.159112999999998</v>
      </c>
      <c r="AR43" s="4">
        <v>-88.484084999999993</v>
      </c>
      <c r="AS43" s="4">
        <v>308.8</v>
      </c>
      <c r="AT43" s="4">
        <v>27.4</v>
      </c>
      <c r="AU43" s="4">
        <v>12</v>
      </c>
      <c r="AV43" s="4">
        <v>9</v>
      </c>
      <c r="AW43" s="4" t="s">
        <v>425</v>
      </c>
      <c r="AX43" s="4">
        <v>1.7907090000000001</v>
      </c>
      <c r="AY43" s="4">
        <v>1.896903</v>
      </c>
      <c r="AZ43" s="4">
        <v>2.793806</v>
      </c>
      <c r="BA43" s="4">
        <v>11.154</v>
      </c>
      <c r="BB43" s="4">
        <v>11.37</v>
      </c>
      <c r="BC43" s="4">
        <v>1.02</v>
      </c>
      <c r="BD43" s="4">
        <v>17.567</v>
      </c>
      <c r="BE43" s="4">
        <v>2286.8560000000002</v>
      </c>
      <c r="BF43" s="4">
        <v>81.155000000000001</v>
      </c>
      <c r="BG43" s="4">
        <v>1.0549999999999999</v>
      </c>
      <c r="BH43" s="4">
        <v>0</v>
      </c>
      <c r="BI43" s="4">
        <v>1.0549999999999999</v>
      </c>
      <c r="BJ43" s="4">
        <v>0.82099999999999995</v>
      </c>
      <c r="BK43" s="4">
        <v>0</v>
      </c>
      <c r="BL43" s="4">
        <v>0.82099999999999995</v>
      </c>
      <c r="BM43" s="4">
        <v>1.8734999999999999</v>
      </c>
      <c r="BQ43" s="4">
        <v>401.74</v>
      </c>
      <c r="BR43" s="4">
        <v>0.369672</v>
      </c>
      <c r="BS43" s="4">
        <v>-5</v>
      </c>
      <c r="BT43" s="4">
        <v>0.205484</v>
      </c>
      <c r="BU43" s="4">
        <v>9.0338600000000007</v>
      </c>
      <c r="BV43" s="4">
        <v>4.1507769999999997</v>
      </c>
      <c r="BW43" s="4">
        <f t="shared" si="11"/>
        <v>2.386745812</v>
      </c>
      <c r="BY43" s="4">
        <f t="shared" si="7"/>
        <v>15944.721893502692</v>
      </c>
      <c r="BZ43" s="4">
        <f t="shared" si="8"/>
        <v>565.83969662594006</v>
      </c>
      <c r="CA43" s="4">
        <f t="shared" si="9"/>
        <v>5.7242855145079998</v>
      </c>
      <c r="CB43" s="4">
        <f t="shared" si="10"/>
        <v>13.062666152778002</v>
      </c>
    </row>
    <row r="44" spans="1:80" x14ac:dyDescent="0.25">
      <c r="A44" s="2">
        <v>42803</v>
      </c>
      <c r="B44" s="3">
        <v>0.42357435185185183</v>
      </c>
      <c r="C44" s="4">
        <v>14.096</v>
      </c>
      <c r="D44" s="4">
        <v>0.5141</v>
      </c>
      <c r="E44" s="4">
        <v>5140.5619829999996</v>
      </c>
      <c r="F44" s="4">
        <v>59.8</v>
      </c>
      <c r="G44" s="4">
        <v>-21.4</v>
      </c>
      <c r="H44" s="4">
        <v>203.6</v>
      </c>
      <c r="J44" s="4">
        <v>2.87</v>
      </c>
      <c r="K44" s="4">
        <v>0.8528</v>
      </c>
      <c r="L44" s="4">
        <v>12.0207</v>
      </c>
      <c r="M44" s="4">
        <v>0.43840000000000001</v>
      </c>
      <c r="N44" s="4">
        <v>50.994599999999998</v>
      </c>
      <c r="O44" s="4">
        <v>0</v>
      </c>
      <c r="P44" s="4">
        <v>51</v>
      </c>
      <c r="Q44" s="4">
        <v>39.664400000000001</v>
      </c>
      <c r="R44" s="4">
        <v>0</v>
      </c>
      <c r="S44" s="4">
        <v>39.700000000000003</v>
      </c>
      <c r="T44" s="4">
        <v>203.61959999999999</v>
      </c>
      <c r="W44" s="4">
        <v>0</v>
      </c>
      <c r="X44" s="4">
        <v>2.4500000000000002</v>
      </c>
      <c r="Y44" s="4">
        <v>11.8</v>
      </c>
      <c r="Z44" s="4">
        <v>852</v>
      </c>
      <c r="AA44" s="4">
        <v>864</v>
      </c>
      <c r="AB44" s="4">
        <v>852</v>
      </c>
      <c r="AC44" s="4">
        <v>76</v>
      </c>
      <c r="AD44" s="4">
        <v>14.22</v>
      </c>
      <c r="AE44" s="4">
        <v>0.33</v>
      </c>
      <c r="AF44" s="4">
        <v>982</v>
      </c>
      <c r="AG44" s="4">
        <v>-5</v>
      </c>
      <c r="AH44" s="4">
        <v>11</v>
      </c>
      <c r="AI44" s="4">
        <v>13</v>
      </c>
      <c r="AJ44" s="4">
        <v>119</v>
      </c>
      <c r="AK44" s="4">
        <v>119.2</v>
      </c>
      <c r="AL44" s="4">
        <v>4.7</v>
      </c>
      <c r="AM44" s="4">
        <v>142</v>
      </c>
      <c r="AN44" s="4" t="s">
        <v>155</v>
      </c>
      <c r="AO44" s="4">
        <v>2</v>
      </c>
      <c r="AP44" s="5">
        <v>0.63228009259259255</v>
      </c>
      <c r="AQ44" s="4">
        <v>47.159233999999998</v>
      </c>
      <c r="AR44" s="4">
        <v>-88.484099999999998</v>
      </c>
      <c r="AS44" s="4">
        <v>308.8</v>
      </c>
      <c r="AT44" s="4">
        <v>28.7</v>
      </c>
      <c r="AU44" s="4">
        <v>12</v>
      </c>
      <c r="AV44" s="4">
        <v>9</v>
      </c>
      <c r="AW44" s="4" t="s">
        <v>425</v>
      </c>
      <c r="AX44" s="4">
        <v>1.993606</v>
      </c>
      <c r="AY44" s="4">
        <v>1.0287710000000001</v>
      </c>
      <c r="AZ44" s="4">
        <v>2.9936060000000002</v>
      </c>
      <c r="BA44" s="4">
        <v>11.154</v>
      </c>
      <c r="BB44" s="4">
        <v>11.54</v>
      </c>
      <c r="BC44" s="4">
        <v>1.03</v>
      </c>
      <c r="BD44" s="4">
        <v>17.266999999999999</v>
      </c>
      <c r="BE44" s="4">
        <v>2330.0569999999998</v>
      </c>
      <c r="BF44" s="4">
        <v>54.081000000000003</v>
      </c>
      <c r="BG44" s="4">
        <v>1.0349999999999999</v>
      </c>
      <c r="BH44" s="4">
        <v>0</v>
      </c>
      <c r="BI44" s="4">
        <v>1.0349999999999999</v>
      </c>
      <c r="BJ44" s="4">
        <v>0.80500000000000005</v>
      </c>
      <c r="BK44" s="4">
        <v>0</v>
      </c>
      <c r="BL44" s="4">
        <v>0.80500000000000005</v>
      </c>
      <c r="BM44" s="4">
        <v>1.6366000000000001</v>
      </c>
      <c r="BQ44" s="4">
        <v>345.30200000000002</v>
      </c>
      <c r="BR44" s="4">
        <v>0.36043799999999998</v>
      </c>
      <c r="BS44" s="4">
        <v>-5</v>
      </c>
      <c r="BT44" s="4">
        <v>0.20803199999999999</v>
      </c>
      <c r="BU44" s="4">
        <v>8.8082030000000007</v>
      </c>
      <c r="BV44" s="4">
        <v>4.2022459999999997</v>
      </c>
      <c r="BW44" s="4">
        <f t="shared" si="11"/>
        <v>2.3271272326000001</v>
      </c>
      <c r="BY44" s="4">
        <f t="shared" si="7"/>
        <v>15840.126101433298</v>
      </c>
      <c r="BZ44" s="4">
        <f t="shared" si="8"/>
        <v>367.65188992870748</v>
      </c>
      <c r="CA44" s="4">
        <f t="shared" si="9"/>
        <v>5.4725277156970016</v>
      </c>
      <c r="CB44" s="4">
        <f t="shared" si="10"/>
        <v>11.125886781999641</v>
      </c>
    </row>
    <row r="45" spans="1:80" x14ac:dyDescent="0.25">
      <c r="A45" s="2">
        <v>42803</v>
      </c>
      <c r="B45" s="3">
        <v>0.42358592592592598</v>
      </c>
      <c r="C45" s="4">
        <v>14.404</v>
      </c>
      <c r="D45" s="4">
        <v>0.24379999999999999</v>
      </c>
      <c r="E45" s="4">
        <v>2437.8888889999998</v>
      </c>
      <c r="F45" s="4">
        <v>58.4</v>
      </c>
      <c r="G45" s="4">
        <v>-29.9</v>
      </c>
      <c r="H45" s="4">
        <v>173.2</v>
      </c>
      <c r="J45" s="4">
        <v>2.29</v>
      </c>
      <c r="K45" s="4">
        <v>0.8528</v>
      </c>
      <c r="L45" s="4">
        <v>12.2835</v>
      </c>
      <c r="M45" s="4">
        <v>0.2079</v>
      </c>
      <c r="N45" s="4">
        <v>49.826000000000001</v>
      </c>
      <c r="O45" s="4">
        <v>0</v>
      </c>
      <c r="P45" s="4">
        <v>49.8</v>
      </c>
      <c r="Q45" s="4">
        <v>38.755400000000002</v>
      </c>
      <c r="R45" s="4">
        <v>0</v>
      </c>
      <c r="S45" s="4">
        <v>38.799999999999997</v>
      </c>
      <c r="T45" s="4">
        <v>173.22970000000001</v>
      </c>
      <c r="W45" s="4">
        <v>0</v>
      </c>
      <c r="X45" s="4">
        <v>1.9529000000000001</v>
      </c>
      <c r="Y45" s="4">
        <v>11.7</v>
      </c>
      <c r="Z45" s="4">
        <v>852</v>
      </c>
      <c r="AA45" s="4">
        <v>863</v>
      </c>
      <c r="AB45" s="4">
        <v>851</v>
      </c>
      <c r="AC45" s="4">
        <v>76</v>
      </c>
      <c r="AD45" s="4">
        <v>14.22</v>
      </c>
      <c r="AE45" s="4">
        <v>0.33</v>
      </c>
      <c r="AF45" s="4">
        <v>982</v>
      </c>
      <c r="AG45" s="4">
        <v>-5</v>
      </c>
      <c r="AH45" s="4">
        <v>11</v>
      </c>
      <c r="AI45" s="4">
        <v>13</v>
      </c>
      <c r="AJ45" s="4">
        <v>119</v>
      </c>
      <c r="AK45" s="4">
        <v>118.2</v>
      </c>
      <c r="AL45" s="4">
        <v>4.5</v>
      </c>
      <c r="AM45" s="4">
        <v>142</v>
      </c>
      <c r="AN45" s="4" t="s">
        <v>155</v>
      </c>
      <c r="AO45" s="4">
        <v>2</v>
      </c>
      <c r="AP45" s="5">
        <v>0.6322916666666667</v>
      </c>
      <c r="AQ45" s="4">
        <v>47.159367000000003</v>
      </c>
      <c r="AR45" s="4">
        <v>-88.484105</v>
      </c>
      <c r="AS45" s="4">
        <v>309.3</v>
      </c>
      <c r="AT45" s="4">
        <v>30.2</v>
      </c>
      <c r="AU45" s="4">
        <v>12</v>
      </c>
      <c r="AV45" s="4">
        <v>9</v>
      </c>
      <c r="AW45" s="4" t="s">
        <v>425</v>
      </c>
      <c r="AX45" s="4">
        <v>2.1955559999999998</v>
      </c>
      <c r="AY45" s="4">
        <v>1.1955560000000001</v>
      </c>
      <c r="AZ45" s="4">
        <v>3.1955559999999998</v>
      </c>
      <c r="BA45" s="4">
        <v>11.154</v>
      </c>
      <c r="BB45" s="4">
        <v>11.55</v>
      </c>
      <c r="BC45" s="4">
        <v>1.04</v>
      </c>
      <c r="BD45" s="4">
        <v>17.265000000000001</v>
      </c>
      <c r="BE45" s="4">
        <v>2375.413</v>
      </c>
      <c r="BF45" s="4">
        <v>25.588000000000001</v>
      </c>
      <c r="BG45" s="4">
        <v>1.0089999999999999</v>
      </c>
      <c r="BH45" s="4">
        <v>0</v>
      </c>
      <c r="BI45" s="4">
        <v>1.0089999999999999</v>
      </c>
      <c r="BJ45" s="4">
        <v>0.78500000000000003</v>
      </c>
      <c r="BK45" s="4">
        <v>0</v>
      </c>
      <c r="BL45" s="4">
        <v>0.78500000000000003</v>
      </c>
      <c r="BM45" s="4">
        <v>1.389</v>
      </c>
      <c r="BQ45" s="4">
        <v>274.59399999999999</v>
      </c>
      <c r="BR45" s="4">
        <v>0.37828800000000001</v>
      </c>
      <c r="BS45" s="4">
        <v>-5</v>
      </c>
      <c r="BT45" s="4">
        <v>0.20596800000000001</v>
      </c>
      <c r="BU45" s="4">
        <v>9.2444129999999998</v>
      </c>
      <c r="BV45" s="4">
        <v>4.1605540000000003</v>
      </c>
      <c r="BW45" s="4">
        <f t="shared" si="11"/>
        <v>2.4423739145999996</v>
      </c>
      <c r="BY45" s="4">
        <f t="shared" si="7"/>
        <v>16948.186827399757</v>
      </c>
      <c r="BZ45" s="4">
        <f t="shared" si="8"/>
        <v>182.56623355159923</v>
      </c>
      <c r="CA45" s="4">
        <f t="shared" si="9"/>
        <v>5.6008477934190006</v>
      </c>
      <c r="CB45" s="4">
        <f t="shared" si="10"/>
        <v>9.9102899172725998</v>
      </c>
    </row>
    <row r="46" spans="1:80" x14ac:dyDescent="0.25">
      <c r="A46" s="2">
        <v>42803</v>
      </c>
      <c r="B46" s="3">
        <v>0.42359750000000002</v>
      </c>
      <c r="C46" s="4">
        <v>14.32</v>
      </c>
      <c r="D46" s="4">
        <v>8.1799999999999998E-2</v>
      </c>
      <c r="E46" s="4">
        <v>818.17283999999995</v>
      </c>
      <c r="F46" s="4">
        <v>60.9</v>
      </c>
      <c r="G46" s="4">
        <v>-32</v>
      </c>
      <c r="H46" s="4">
        <v>125.6</v>
      </c>
      <c r="J46" s="4">
        <v>1.77</v>
      </c>
      <c r="K46" s="4">
        <v>0.85519999999999996</v>
      </c>
      <c r="L46" s="4">
        <v>12.2463</v>
      </c>
      <c r="M46" s="4">
        <v>7.0000000000000007E-2</v>
      </c>
      <c r="N46" s="4">
        <v>52.064100000000003</v>
      </c>
      <c r="O46" s="4">
        <v>0</v>
      </c>
      <c r="P46" s="4">
        <v>52.1</v>
      </c>
      <c r="Q46" s="4">
        <v>40.496200000000002</v>
      </c>
      <c r="R46" s="4">
        <v>0</v>
      </c>
      <c r="S46" s="4">
        <v>40.5</v>
      </c>
      <c r="T46" s="4">
        <v>125.6234</v>
      </c>
      <c r="W46" s="4">
        <v>0</v>
      </c>
      <c r="X46" s="4">
        <v>1.5175000000000001</v>
      </c>
      <c r="Y46" s="4">
        <v>11.7</v>
      </c>
      <c r="Z46" s="4">
        <v>852</v>
      </c>
      <c r="AA46" s="4">
        <v>861</v>
      </c>
      <c r="AB46" s="4">
        <v>851</v>
      </c>
      <c r="AC46" s="4">
        <v>76</v>
      </c>
      <c r="AD46" s="4">
        <v>14.22</v>
      </c>
      <c r="AE46" s="4">
        <v>0.33</v>
      </c>
      <c r="AF46" s="4">
        <v>982</v>
      </c>
      <c r="AG46" s="4">
        <v>-5</v>
      </c>
      <c r="AH46" s="4">
        <v>11</v>
      </c>
      <c r="AI46" s="4">
        <v>13</v>
      </c>
      <c r="AJ46" s="4">
        <v>119</v>
      </c>
      <c r="AK46" s="4">
        <v>118</v>
      </c>
      <c r="AL46" s="4">
        <v>4.5</v>
      </c>
      <c r="AM46" s="4">
        <v>142</v>
      </c>
      <c r="AN46" s="4" t="s">
        <v>155</v>
      </c>
      <c r="AO46" s="4">
        <v>2</v>
      </c>
      <c r="AP46" s="5">
        <v>0.63230324074074074</v>
      </c>
      <c r="AQ46" s="4">
        <v>47.159503999999998</v>
      </c>
      <c r="AR46" s="4">
        <v>-88.484117999999995</v>
      </c>
      <c r="AS46" s="4">
        <v>310</v>
      </c>
      <c r="AT46" s="4">
        <v>32</v>
      </c>
      <c r="AU46" s="4">
        <v>12</v>
      </c>
      <c r="AV46" s="4">
        <v>9</v>
      </c>
      <c r="AW46" s="4" t="s">
        <v>425</v>
      </c>
      <c r="AX46" s="4">
        <v>2.3954049999999998</v>
      </c>
      <c r="AY46" s="4">
        <v>1.395405</v>
      </c>
      <c r="AZ46" s="4">
        <v>3.3954049999999998</v>
      </c>
      <c r="BA46" s="4">
        <v>11.154</v>
      </c>
      <c r="BB46" s="4">
        <v>11.75</v>
      </c>
      <c r="BC46" s="4">
        <v>1.05</v>
      </c>
      <c r="BD46" s="4">
        <v>16.928999999999998</v>
      </c>
      <c r="BE46" s="4">
        <v>2402.89</v>
      </c>
      <c r="BF46" s="4">
        <v>8.7379999999999995</v>
      </c>
      <c r="BG46" s="4">
        <v>1.07</v>
      </c>
      <c r="BH46" s="4">
        <v>0</v>
      </c>
      <c r="BI46" s="4">
        <v>1.07</v>
      </c>
      <c r="BJ46" s="4">
        <v>0.83199999999999996</v>
      </c>
      <c r="BK46" s="4">
        <v>0</v>
      </c>
      <c r="BL46" s="4">
        <v>0.83199999999999996</v>
      </c>
      <c r="BM46" s="4">
        <v>1.0221</v>
      </c>
      <c r="BQ46" s="4">
        <v>216.495</v>
      </c>
      <c r="BR46" s="4">
        <v>0.41047499999999998</v>
      </c>
      <c r="BS46" s="4">
        <v>-5</v>
      </c>
      <c r="BT46" s="4">
        <v>0.20499999999999999</v>
      </c>
      <c r="BU46" s="4">
        <v>10.030970999999999</v>
      </c>
      <c r="BV46" s="4">
        <v>4.141</v>
      </c>
      <c r="BW46" s="4">
        <f t="shared" si="11"/>
        <v>2.6501825381999997</v>
      </c>
      <c r="BY46" s="4">
        <f t="shared" si="7"/>
        <v>18602.94230359744</v>
      </c>
      <c r="BZ46" s="4">
        <f t="shared" si="8"/>
        <v>67.648752064736399</v>
      </c>
      <c r="CA46" s="4">
        <f t="shared" si="9"/>
        <v>6.4412636436096005</v>
      </c>
      <c r="CB46" s="4">
        <f t="shared" si="10"/>
        <v>7.9129994833333805</v>
      </c>
    </row>
    <row r="47" spans="1:80" x14ac:dyDescent="0.25">
      <c r="A47" s="2">
        <v>42803</v>
      </c>
      <c r="B47" s="3">
        <v>0.42360907407407411</v>
      </c>
      <c r="C47" s="4">
        <v>14.074</v>
      </c>
      <c r="D47" s="4">
        <v>3.9E-2</v>
      </c>
      <c r="E47" s="4">
        <v>390.1893</v>
      </c>
      <c r="F47" s="4">
        <v>75.8</v>
      </c>
      <c r="G47" s="4">
        <v>-12.1</v>
      </c>
      <c r="H47" s="4">
        <v>81.900000000000006</v>
      </c>
      <c r="J47" s="4">
        <v>1.34</v>
      </c>
      <c r="K47" s="4">
        <v>0.85799999999999998</v>
      </c>
      <c r="L47" s="4">
        <v>12.0749</v>
      </c>
      <c r="M47" s="4">
        <v>3.3500000000000002E-2</v>
      </c>
      <c r="N47" s="4">
        <v>65.074799999999996</v>
      </c>
      <c r="O47" s="4">
        <v>0</v>
      </c>
      <c r="P47" s="4">
        <v>65.099999999999994</v>
      </c>
      <c r="Q47" s="4">
        <v>50.616199999999999</v>
      </c>
      <c r="R47" s="4">
        <v>0</v>
      </c>
      <c r="S47" s="4">
        <v>50.6</v>
      </c>
      <c r="T47" s="4">
        <v>81.892300000000006</v>
      </c>
      <c r="W47" s="4">
        <v>0</v>
      </c>
      <c r="X47" s="4">
        <v>1.1514</v>
      </c>
      <c r="Y47" s="4">
        <v>11.7</v>
      </c>
      <c r="Z47" s="4">
        <v>851</v>
      </c>
      <c r="AA47" s="4">
        <v>863</v>
      </c>
      <c r="AB47" s="4">
        <v>852</v>
      </c>
      <c r="AC47" s="4">
        <v>76</v>
      </c>
      <c r="AD47" s="4">
        <v>14.22</v>
      </c>
      <c r="AE47" s="4">
        <v>0.33</v>
      </c>
      <c r="AF47" s="4">
        <v>982</v>
      </c>
      <c r="AG47" s="4">
        <v>-5</v>
      </c>
      <c r="AH47" s="4">
        <v>11</v>
      </c>
      <c r="AI47" s="4">
        <v>13</v>
      </c>
      <c r="AJ47" s="4">
        <v>119</v>
      </c>
      <c r="AK47" s="4">
        <v>118.8</v>
      </c>
      <c r="AL47" s="4">
        <v>4.7</v>
      </c>
      <c r="AM47" s="4">
        <v>142</v>
      </c>
      <c r="AN47" s="4" t="s">
        <v>155</v>
      </c>
      <c r="AO47" s="4">
        <v>2</v>
      </c>
      <c r="AP47" s="5">
        <v>0.63231481481481489</v>
      </c>
      <c r="AQ47" s="4">
        <v>47.159635000000002</v>
      </c>
      <c r="AR47" s="4">
        <v>-88.484129999999993</v>
      </c>
      <c r="AS47" s="4">
        <v>310.2</v>
      </c>
      <c r="AT47" s="4">
        <v>32.299999999999997</v>
      </c>
      <c r="AU47" s="4">
        <v>12</v>
      </c>
      <c r="AV47" s="4">
        <v>9</v>
      </c>
      <c r="AW47" s="4" t="s">
        <v>425</v>
      </c>
      <c r="AX47" s="4">
        <v>2.3023980000000002</v>
      </c>
      <c r="AY47" s="4">
        <v>1.4976020000000001</v>
      </c>
      <c r="AZ47" s="4">
        <v>3.4</v>
      </c>
      <c r="BA47" s="4">
        <v>11.154</v>
      </c>
      <c r="BB47" s="4">
        <v>11.99</v>
      </c>
      <c r="BC47" s="4">
        <v>1.07</v>
      </c>
      <c r="BD47" s="4">
        <v>16.556000000000001</v>
      </c>
      <c r="BE47" s="4">
        <v>2410.904</v>
      </c>
      <c r="BF47" s="4">
        <v>4.2539999999999996</v>
      </c>
      <c r="BG47" s="4">
        <v>1.361</v>
      </c>
      <c r="BH47" s="4">
        <v>0</v>
      </c>
      <c r="BI47" s="4">
        <v>1.361</v>
      </c>
      <c r="BJ47" s="4">
        <v>1.0580000000000001</v>
      </c>
      <c r="BK47" s="4">
        <v>0</v>
      </c>
      <c r="BL47" s="4">
        <v>1.0580000000000001</v>
      </c>
      <c r="BM47" s="4">
        <v>0.67800000000000005</v>
      </c>
      <c r="BQ47" s="4">
        <v>167.15899999999999</v>
      </c>
      <c r="BR47" s="4">
        <v>0.32328000000000001</v>
      </c>
      <c r="BS47" s="4">
        <v>-5</v>
      </c>
      <c r="BT47" s="4">
        <v>0.20424200000000001</v>
      </c>
      <c r="BU47" s="4">
        <v>7.9001609999999998</v>
      </c>
      <c r="BV47" s="4">
        <v>4.1256930000000001</v>
      </c>
      <c r="BW47" s="4">
        <f t="shared" si="11"/>
        <v>2.0872225361999996</v>
      </c>
      <c r="BY47" s="4">
        <f t="shared" si="7"/>
        <v>14700.111665328861</v>
      </c>
      <c r="BZ47" s="4">
        <f t="shared" si="8"/>
        <v>25.938102481189198</v>
      </c>
      <c r="CA47" s="4">
        <f t="shared" si="9"/>
        <v>6.4509902268684005</v>
      </c>
      <c r="CB47" s="4">
        <f t="shared" si="10"/>
        <v>4.1339994081444003</v>
      </c>
    </row>
    <row r="48" spans="1:80" x14ac:dyDescent="0.25">
      <c r="A48" s="2">
        <v>42803</v>
      </c>
      <c r="B48" s="3">
        <v>0.42362064814814815</v>
      </c>
      <c r="C48" s="4">
        <v>13.916</v>
      </c>
      <c r="D48" s="4">
        <v>1.78E-2</v>
      </c>
      <c r="E48" s="4">
        <v>177.82312899999999</v>
      </c>
      <c r="F48" s="4">
        <v>94.8</v>
      </c>
      <c r="G48" s="4">
        <v>-17.3</v>
      </c>
      <c r="H48" s="4">
        <v>56.8</v>
      </c>
      <c r="J48" s="4">
        <v>0.98</v>
      </c>
      <c r="K48" s="4">
        <v>0.85970000000000002</v>
      </c>
      <c r="L48" s="4">
        <v>11.9633</v>
      </c>
      <c r="M48" s="4">
        <v>1.5299999999999999E-2</v>
      </c>
      <c r="N48" s="4">
        <v>81.495699999999999</v>
      </c>
      <c r="O48" s="4">
        <v>0</v>
      </c>
      <c r="P48" s="4">
        <v>81.5</v>
      </c>
      <c r="Q48" s="4">
        <v>63.388599999999997</v>
      </c>
      <c r="R48" s="4">
        <v>0</v>
      </c>
      <c r="S48" s="4">
        <v>63.4</v>
      </c>
      <c r="T48" s="4">
        <v>56.751399999999997</v>
      </c>
      <c r="W48" s="4">
        <v>0</v>
      </c>
      <c r="X48" s="4">
        <v>0.8468</v>
      </c>
      <c r="Y48" s="4">
        <v>11.7</v>
      </c>
      <c r="Z48" s="4">
        <v>852</v>
      </c>
      <c r="AA48" s="4">
        <v>864</v>
      </c>
      <c r="AB48" s="4">
        <v>852</v>
      </c>
      <c r="AC48" s="4">
        <v>76</v>
      </c>
      <c r="AD48" s="4">
        <v>14.22</v>
      </c>
      <c r="AE48" s="4">
        <v>0.33</v>
      </c>
      <c r="AF48" s="4">
        <v>982</v>
      </c>
      <c r="AG48" s="4">
        <v>-5</v>
      </c>
      <c r="AH48" s="4">
        <v>10.242000000000001</v>
      </c>
      <c r="AI48" s="4">
        <v>13</v>
      </c>
      <c r="AJ48" s="4">
        <v>119</v>
      </c>
      <c r="AK48" s="4">
        <v>118.2</v>
      </c>
      <c r="AL48" s="4">
        <v>4.8</v>
      </c>
      <c r="AM48" s="4">
        <v>142</v>
      </c>
      <c r="AN48" s="4" t="s">
        <v>155</v>
      </c>
      <c r="AO48" s="4">
        <v>2</v>
      </c>
      <c r="AP48" s="5">
        <v>0.63232638888888892</v>
      </c>
      <c r="AQ48" s="4">
        <v>47.159770000000002</v>
      </c>
      <c r="AR48" s="4">
        <v>-88.484139999999996</v>
      </c>
      <c r="AS48" s="4">
        <v>310.39999999999998</v>
      </c>
      <c r="AT48" s="4">
        <v>33.1</v>
      </c>
      <c r="AU48" s="4">
        <v>12</v>
      </c>
      <c r="AV48" s="4">
        <v>9</v>
      </c>
      <c r="AW48" s="4" t="s">
        <v>425</v>
      </c>
      <c r="AX48" s="4">
        <v>1.1299699999999999</v>
      </c>
      <c r="AY48" s="4">
        <v>1.402498</v>
      </c>
      <c r="AZ48" s="4">
        <v>1.83996</v>
      </c>
      <c r="BA48" s="4">
        <v>11.154</v>
      </c>
      <c r="BB48" s="4">
        <v>12.14</v>
      </c>
      <c r="BC48" s="4">
        <v>1.0900000000000001</v>
      </c>
      <c r="BD48" s="4">
        <v>16.324999999999999</v>
      </c>
      <c r="BE48" s="4">
        <v>2415.0810000000001</v>
      </c>
      <c r="BF48" s="4">
        <v>1.964</v>
      </c>
      <c r="BG48" s="4">
        <v>1.7230000000000001</v>
      </c>
      <c r="BH48" s="4">
        <v>0</v>
      </c>
      <c r="BI48" s="4">
        <v>1.7230000000000001</v>
      </c>
      <c r="BJ48" s="4">
        <v>1.34</v>
      </c>
      <c r="BK48" s="4">
        <v>0</v>
      </c>
      <c r="BL48" s="4">
        <v>1.34</v>
      </c>
      <c r="BM48" s="4">
        <v>0.47499999999999998</v>
      </c>
      <c r="BQ48" s="4">
        <v>124.292</v>
      </c>
      <c r="BR48" s="4">
        <v>0.28617799999999999</v>
      </c>
      <c r="BS48" s="4">
        <v>-5</v>
      </c>
      <c r="BT48" s="4">
        <v>0.20324200000000001</v>
      </c>
      <c r="BU48" s="4">
        <v>6.9934750000000001</v>
      </c>
      <c r="BV48" s="4">
        <v>4.1054880000000002</v>
      </c>
      <c r="BW48" s="4">
        <f t="shared" si="11"/>
        <v>1.847676095</v>
      </c>
      <c r="BY48" s="4">
        <f t="shared" si="7"/>
        <v>13035.554274759408</v>
      </c>
      <c r="BZ48" s="4">
        <f t="shared" si="8"/>
        <v>10.600815705820001</v>
      </c>
      <c r="CA48" s="4">
        <f t="shared" si="9"/>
        <v>7.2327357667000012</v>
      </c>
      <c r="CB48" s="4">
        <f t="shared" si="10"/>
        <v>2.5638429023750002</v>
      </c>
    </row>
    <row r="49" spans="1:80" x14ac:dyDescent="0.25">
      <c r="A49" s="2">
        <v>42803</v>
      </c>
      <c r="B49" s="3">
        <v>0.42363222222222219</v>
      </c>
      <c r="C49" s="4">
        <v>13.923</v>
      </c>
      <c r="D49" s="4">
        <v>1.15E-2</v>
      </c>
      <c r="E49" s="4">
        <v>114.540943</v>
      </c>
      <c r="F49" s="4">
        <v>114.3</v>
      </c>
      <c r="G49" s="4">
        <v>-19.600000000000001</v>
      </c>
      <c r="H49" s="4">
        <v>52.5</v>
      </c>
      <c r="J49" s="4">
        <v>0.74</v>
      </c>
      <c r="K49" s="4">
        <v>0.85960000000000003</v>
      </c>
      <c r="L49" s="4">
        <v>11.9687</v>
      </c>
      <c r="M49" s="4">
        <v>9.7999999999999997E-3</v>
      </c>
      <c r="N49" s="4">
        <v>98.291399999999996</v>
      </c>
      <c r="O49" s="4">
        <v>0</v>
      </c>
      <c r="P49" s="4">
        <v>98.3</v>
      </c>
      <c r="Q49" s="4">
        <v>76.452600000000004</v>
      </c>
      <c r="R49" s="4">
        <v>0</v>
      </c>
      <c r="S49" s="4">
        <v>76.5</v>
      </c>
      <c r="T49" s="4">
        <v>52.490499999999997</v>
      </c>
      <c r="W49" s="4">
        <v>0</v>
      </c>
      <c r="X49" s="4">
        <v>0.63980000000000004</v>
      </c>
      <c r="Y49" s="4">
        <v>11.8</v>
      </c>
      <c r="Z49" s="4">
        <v>852</v>
      </c>
      <c r="AA49" s="4">
        <v>863</v>
      </c>
      <c r="AB49" s="4">
        <v>852</v>
      </c>
      <c r="AC49" s="4">
        <v>76</v>
      </c>
      <c r="AD49" s="4">
        <v>14.22</v>
      </c>
      <c r="AE49" s="4">
        <v>0.33</v>
      </c>
      <c r="AF49" s="4">
        <v>982</v>
      </c>
      <c r="AG49" s="4">
        <v>-5</v>
      </c>
      <c r="AH49" s="4">
        <v>10</v>
      </c>
      <c r="AI49" s="4">
        <v>13</v>
      </c>
      <c r="AJ49" s="4">
        <v>119</v>
      </c>
      <c r="AK49" s="4">
        <v>117.2</v>
      </c>
      <c r="AL49" s="4">
        <v>4.5999999999999996</v>
      </c>
      <c r="AM49" s="4">
        <v>142</v>
      </c>
      <c r="AN49" s="4" t="s">
        <v>155</v>
      </c>
      <c r="AO49" s="4">
        <v>2</v>
      </c>
      <c r="AP49" s="5">
        <v>0.63233796296296296</v>
      </c>
      <c r="AQ49" s="4">
        <v>47.159908000000001</v>
      </c>
      <c r="AR49" s="4">
        <v>-88.484146999999993</v>
      </c>
      <c r="AS49" s="4">
        <v>310.5</v>
      </c>
      <c r="AT49" s="4">
        <v>33.700000000000003</v>
      </c>
      <c r="AU49" s="4">
        <v>12</v>
      </c>
      <c r="AV49" s="4">
        <v>11</v>
      </c>
      <c r="AW49" s="4" t="s">
        <v>421</v>
      </c>
      <c r="AX49" s="4">
        <v>1.197403</v>
      </c>
      <c r="AY49" s="4">
        <v>1.594805</v>
      </c>
      <c r="AZ49" s="4">
        <v>1.9948049999999999</v>
      </c>
      <c r="BA49" s="4">
        <v>11.154</v>
      </c>
      <c r="BB49" s="4">
        <v>12.14</v>
      </c>
      <c r="BC49" s="4">
        <v>1.0900000000000001</v>
      </c>
      <c r="BD49" s="4">
        <v>16.329999999999998</v>
      </c>
      <c r="BE49" s="4">
        <v>2416.2649999999999</v>
      </c>
      <c r="BF49" s="4">
        <v>1.2649999999999999</v>
      </c>
      <c r="BG49" s="4">
        <v>2.0779999999999998</v>
      </c>
      <c r="BH49" s="4">
        <v>0</v>
      </c>
      <c r="BI49" s="4">
        <v>2.0779999999999998</v>
      </c>
      <c r="BJ49" s="4">
        <v>1.6160000000000001</v>
      </c>
      <c r="BK49" s="4">
        <v>0</v>
      </c>
      <c r="BL49" s="4">
        <v>1.6160000000000001</v>
      </c>
      <c r="BM49" s="4">
        <v>0.43940000000000001</v>
      </c>
      <c r="BQ49" s="4">
        <v>93.909000000000006</v>
      </c>
      <c r="BR49" s="4">
        <v>0.28627399999999997</v>
      </c>
      <c r="BS49" s="4">
        <v>-5</v>
      </c>
      <c r="BT49" s="4">
        <v>0.20300000000000001</v>
      </c>
      <c r="BU49" s="4">
        <v>6.9958200000000001</v>
      </c>
      <c r="BV49" s="4">
        <v>4.1006</v>
      </c>
      <c r="BW49" s="4">
        <f t="shared" si="11"/>
        <v>1.848295644</v>
      </c>
      <c r="BY49" s="4">
        <f t="shared" si="7"/>
        <v>13046.31811849314</v>
      </c>
      <c r="BZ49" s="4">
        <f t="shared" si="8"/>
        <v>6.8302079531400004</v>
      </c>
      <c r="CA49" s="4">
        <f t="shared" si="9"/>
        <v>8.7253881836160012</v>
      </c>
      <c r="CB49" s="4">
        <f t="shared" si="10"/>
        <v>2.3724848811144001</v>
      </c>
    </row>
    <row r="50" spans="1:80" x14ac:dyDescent="0.25">
      <c r="A50" s="2">
        <v>42803</v>
      </c>
      <c r="B50" s="3">
        <v>0.42364379629629628</v>
      </c>
      <c r="C50" s="4">
        <v>13.977</v>
      </c>
      <c r="D50" s="4">
        <v>8.8000000000000005E-3</v>
      </c>
      <c r="E50" s="4">
        <v>88.035713999999999</v>
      </c>
      <c r="F50" s="4">
        <v>177.6</v>
      </c>
      <c r="G50" s="4">
        <v>-19.8</v>
      </c>
      <c r="H50" s="4">
        <v>45.8</v>
      </c>
      <c r="J50" s="4">
        <v>0.6</v>
      </c>
      <c r="K50" s="4">
        <v>0.85919999999999996</v>
      </c>
      <c r="L50" s="4">
        <v>12.0085</v>
      </c>
      <c r="M50" s="4">
        <v>7.6E-3</v>
      </c>
      <c r="N50" s="4">
        <v>152.5675</v>
      </c>
      <c r="O50" s="4">
        <v>0</v>
      </c>
      <c r="P50" s="4">
        <v>152.6</v>
      </c>
      <c r="Q50" s="4">
        <v>118.66930000000001</v>
      </c>
      <c r="R50" s="4">
        <v>0</v>
      </c>
      <c r="S50" s="4">
        <v>118.7</v>
      </c>
      <c r="T50" s="4">
        <v>45.834000000000003</v>
      </c>
      <c r="W50" s="4">
        <v>0</v>
      </c>
      <c r="X50" s="4">
        <v>0.51549999999999996</v>
      </c>
      <c r="Y50" s="4">
        <v>11.7</v>
      </c>
      <c r="Z50" s="4">
        <v>852</v>
      </c>
      <c r="AA50" s="4">
        <v>864</v>
      </c>
      <c r="AB50" s="4">
        <v>853</v>
      </c>
      <c r="AC50" s="4">
        <v>76</v>
      </c>
      <c r="AD50" s="4">
        <v>14.22</v>
      </c>
      <c r="AE50" s="4">
        <v>0.33</v>
      </c>
      <c r="AF50" s="4">
        <v>982</v>
      </c>
      <c r="AG50" s="4">
        <v>-5</v>
      </c>
      <c r="AH50" s="4">
        <v>10</v>
      </c>
      <c r="AI50" s="4">
        <v>13</v>
      </c>
      <c r="AJ50" s="4">
        <v>119</v>
      </c>
      <c r="AK50" s="4">
        <v>117.8</v>
      </c>
      <c r="AL50" s="4">
        <v>4.5999999999999996</v>
      </c>
      <c r="AM50" s="4">
        <v>142</v>
      </c>
      <c r="AN50" s="4" t="s">
        <v>155</v>
      </c>
      <c r="AO50" s="4">
        <v>2</v>
      </c>
      <c r="AP50" s="5">
        <v>0.632349537037037</v>
      </c>
      <c r="AQ50" s="4">
        <v>47.160043999999999</v>
      </c>
      <c r="AR50" s="4">
        <v>-88.484151999999995</v>
      </c>
      <c r="AS50" s="4">
        <v>310.5</v>
      </c>
      <c r="AT50" s="4">
        <v>33.700000000000003</v>
      </c>
      <c r="AU50" s="4">
        <v>12</v>
      </c>
      <c r="AV50" s="4">
        <v>12</v>
      </c>
      <c r="AW50" s="4" t="s">
        <v>404</v>
      </c>
      <c r="AX50" s="4">
        <v>1.005395</v>
      </c>
      <c r="AY50" s="4">
        <v>1.6</v>
      </c>
      <c r="AZ50" s="4">
        <v>1.9026970000000001</v>
      </c>
      <c r="BA50" s="4">
        <v>11.154</v>
      </c>
      <c r="BB50" s="4">
        <v>12.1</v>
      </c>
      <c r="BC50" s="4">
        <v>1.08</v>
      </c>
      <c r="BD50" s="4">
        <v>16.393000000000001</v>
      </c>
      <c r="BE50" s="4">
        <v>2416.8429999999998</v>
      </c>
      <c r="BF50" s="4">
        <v>0.96899999999999997</v>
      </c>
      <c r="BG50" s="4">
        <v>3.2160000000000002</v>
      </c>
      <c r="BH50" s="4">
        <v>0</v>
      </c>
      <c r="BI50" s="4">
        <v>3.2160000000000002</v>
      </c>
      <c r="BJ50" s="4">
        <v>2.5009999999999999</v>
      </c>
      <c r="BK50" s="4">
        <v>0</v>
      </c>
      <c r="BL50" s="4">
        <v>2.5009999999999999</v>
      </c>
      <c r="BM50" s="4">
        <v>0.38250000000000001</v>
      </c>
      <c r="BQ50" s="4">
        <v>75.436999999999998</v>
      </c>
      <c r="BR50" s="4">
        <v>0.29761199999999999</v>
      </c>
      <c r="BS50" s="4">
        <v>-5</v>
      </c>
      <c r="BT50" s="4">
        <v>0.20072599999999999</v>
      </c>
      <c r="BU50" s="4">
        <v>7.272894</v>
      </c>
      <c r="BV50" s="4">
        <v>4.054665</v>
      </c>
      <c r="BW50" s="4">
        <f t="shared" si="11"/>
        <v>1.9214985947999998</v>
      </c>
      <c r="BY50" s="4">
        <f t="shared" si="7"/>
        <v>13566.270471620895</v>
      </c>
      <c r="BZ50" s="4">
        <f t="shared" si="8"/>
        <v>5.4392097819348004</v>
      </c>
      <c r="CA50" s="4">
        <f t="shared" si="9"/>
        <v>14.0386621925892</v>
      </c>
      <c r="CB50" s="4">
        <f t="shared" si="10"/>
        <v>2.1470564928690004</v>
      </c>
    </row>
    <row r="51" spans="1:80" x14ac:dyDescent="0.25">
      <c r="A51" s="2">
        <v>42803</v>
      </c>
      <c r="B51" s="3">
        <v>0.42365537037037032</v>
      </c>
      <c r="C51" s="4">
        <v>13.903</v>
      </c>
      <c r="D51" s="4">
        <v>5.0000000000000001E-3</v>
      </c>
      <c r="E51" s="4">
        <v>50</v>
      </c>
      <c r="F51" s="4">
        <v>297.89999999999998</v>
      </c>
      <c r="G51" s="4">
        <v>-14.7</v>
      </c>
      <c r="H51" s="4">
        <v>44.1</v>
      </c>
      <c r="J51" s="4">
        <v>0.6</v>
      </c>
      <c r="K51" s="4">
        <v>0.85980000000000001</v>
      </c>
      <c r="L51" s="4">
        <v>11.9541</v>
      </c>
      <c r="M51" s="4">
        <v>4.3E-3</v>
      </c>
      <c r="N51" s="4">
        <v>256.10950000000003</v>
      </c>
      <c r="O51" s="4">
        <v>0</v>
      </c>
      <c r="P51" s="4">
        <v>256.10000000000002</v>
      </c>
      <c r="Q51" s="4">
        <v>199.20580000000001</v>
      </c>
      <c r="R51" s="4">
        <v>0</v>
      </c>
      <c r="S51" s="4">
        <v>199.2</v>
      </c>
      <c r="T51" s="4">
        <v>44.1</v>
      </c>
      <c r="W51" s="4">
        <v>0</v>
      </c>
      <c r="X51" s="4">
        <v>0.51590000000000003</v>
      </c>
      <c r="Y51" s="4">
        <v>11.7</v>
      </c>
      <c r="Z51" s="4">
        <v>853</v>
      </c>
      <c r="AA51" s="4">
        <v>863</v>
      </c>
      <c r="AB51" s="4">
        <v>852</v>
      </c>
      <c r="AC51" s="4">
        <v>76</v>
      </c>
      <c r="AD51" s="4">
        <v>14.22</v>
      </c>
      <c r="AE51" s="4">
        <v>0.33</v>
      </c>
      <c r="AF51" s="4">
        <v>982</v>
      </c>
      <c r="AG51" s="4">
        <v>-5</v>
      </c>
      <c r="AH51" s="4">
        <v>10.757999999999999</v>
      </c>
      <c r="AI51" s="4">
        <v>13</v>
      </c>
      <c r="AJ51" s="4">
        <v>119</v>
      </c>
      <c r="AK51" s="4">
        <v>118</v>
      </c>
      <c r="AL51" s="4">
        <v>4.4000000000000004</v>
      </c>
      <c r="AM51" s="4">
        <v>142</v>
      </c>
      <c r="AN51" s="4" t="s">
        <v>155</v>
      </c>
      <c r="AO51" s="4">
        <v>2</v>
      </c>
      <c r="AP51" s="5">
        <v>0.63236111111111104</v>
      </c>
      <c r="AQ51" s="4">
        <v>47.160181000000001</v>
      </c>
      <c r="AR51" s="4">
        <v>-88.484153000000006</v>
      </c>
      <c r="AS51" s="4">
        <v>310.7</v>
      </c>
      <c r="AT51" s="4">
        <v>33.5</v>
      </c>
      <c r="AU51" s="4">
        <v>12</v>
      </c>
      <c r="AV51" s="4">
        <v>12</v>
      </c>
      <c r="AW51" s="4" t="s">
        <v>404</v>
      </c>
      <c r="AX51" s="4">
        <v>1</v>
      </c>
      <c r="AY51" s="4">
        <v>1.6</v>
      </c>
      <c r="AZ51" s="4">
        <v>1.9</v>
      </c>
      <c r="BA51" s="4">
        <v>11.154</v>
      </c>
      <c r="BB51" s="4">
        <v>12.16</v>
      </c>
      <c r="BC51" s="4">
        <v>1.0900000000000001</v>
      </c>
      <c r="BD51" s="4">
        <v>16.305</v>
      </c>
      <c r="BE51" s="4">
        <v>2417.5659999999998</v>
      </c>
      <c r="BF51" s="4">
        <v>0.55300000000000005</v>
      </c>
      <c r="BG51" s="4">
        <v>5.4240000000000004</v>
      </c>
      <c r="BH51" s="4">
        <v>0</v>
      </c>
      <c r="BI51" s="4">
        <v>5.4240000000000004</v>
      </c>
      <c r="BJ51" s="4">
        <v>4.2190000000000003</v>
      </c>
      <c r="BK51" s="4">
        <v>0</v>
      </c>
      <c r="BL51" s="4">
        <v>4.2190000000000003</v>
      </c>
      <c r="BM51" s="4">
        <v>0.36980000000000002</v>
      </c>
      <c r="BQ51" s="4">
        <v>75.86</v>
      </c>
      <c r="BR51" s="4">
        <v>0.30099999999999999</v>
      </c>
      <c r="BS51" s="4">
        <v>-5</v>
      </c>
      <c r="BT51" s="4">
        <v>0.201516</v>
      </c>
      <c r="BU51" s="4">
        <v>7.3556879999999998</v>
      </c>
      <c r="BV51" s="4">
        <v>4.0706230000000003</v>
      </c>
      <c r="BW51" s="4">
        <f t="shared" si="11"/>
        <v>1.9433727695999998</v>
      </c>
      <c r="BY51" s="4">
        <f t="shared" si="7"/>
        <v>13724.812286051892</v>
      </c>
      <c r="BZ51" s="4">
        <f t="shared" si="8"/>
        <v>3.1394473591151999</v>
      </c>
      <c r="CA51" s="4">
        <f t="shared" si="9"/>
        <v>23.951769273249603</v>
      </c>
      <c r="CB51" s="4">
        <f t="shared" si="10"/>
        <v>2.0993989754083202</v>
      </c>
    </row>
    <row r="52" spans="1:80" x14ac:dyDescent="0.25">
      <c r="A52" s="2">
        <v>42803</v>
      </c>
      <c r="B52" s="3">
        <v>0.42366694444444447</v>
      </c>
      <c r="C52" s="4">
        <v>13.551</v>
      </c>
      <c r="D52" s="4">
        <v>5.0000000000000001E-3</v>
      </c>
      <c r="E52" s="4">
        <v>50</v>
      </c>
      <c r="F52" s="4">
        <v>407.7</v>
      </c>
      <c r="G52" s="4">
        <v>-14.2</v>
      </c>
      <c r="H52" s="4">
        <v>42.4</v>
      </c>
      <c r="J52" s="4">
        <v>0.6</v>
      </c>
      <c r="K52" s="4">
        <v>0.86299999999999999</v>
      </c>
      <c r="L52" s="4">
        <v>11.693899999999999</v>
      </c>
      <c r="M52" s="4">
        <v>4.3E-3</v>
      </c>
      <c r="N52" s="4">
        <v>351.84010000000001</v>
      </c>
      <c r="O52" s="4">
        <v>0</v>
      </c>
      <c r="P52" s="4">
        <v>351.8</v>
      </c>
      <c r="Q52" s="4">
        <v>273.66649999999998</v>
      </c>
      <c r="R52" s="4">
        <v>0</v>
      </c>
      <c r="S52" s="4">
        <v>273.7</v>
      </c>
      <c r="T52" s="4">
        <v>42.3996</v>
      </c>
      <c r="W52" s="4">
        <v>0</v>
      </c>
      <c r="X52" s="4">
        <v>0.51780000000000004</v>
      </c>
      <c r="Y52" s="4">
        <v>11.7</v>
      </c>
      <c r="Z52" s="4">
        <v>853</v>
      </c>
      <c r="AA52" s="4">
        <v>864</v>
      </c>
      <c r="AB52" s="4">
        <v>853</v>
      </c>
      <c r="AC52" s="4">
        <v>76</v>
      </c>
      <c r="AD52" s="4">
        <v>14.22</v>
      </c>
      <c r="AE52" s="4">
        <v>0.33</v>
      </c>
      <c r="AF52" s="4">
        <v>982</v>
      </c>
      <c r="AG52" s="4">
        <v>-5</v>
      </c>
      <c r="AH52" s="4">
        <v>10.242000000000001</v>
      </c>
      <c r="AI52" s="4">
        <v>13</v>
      </c>
      <c r="AJ52" s="4">
        <v>119</v>
      </c>
      <c r="AK52" s="4">
        <v>118.8</v>
      </c>
      <c r="AL52" s="4">
        <v>4.4000000000000004</v>
      </c>
      <c r="AM52" s="4">
        <v>142</v>
      </c>
      <c r="AN52" s="4" t="s">
        <v>155</v>
      </c>
      <c r="AO52" s="4">
        <v>2</v>
      </c>
      <c r="AP52" s="5">
        <v>0.63237268518518519</v>
      </c>
      <c r="AQ52" s="4">
        <v>47.160311</v>
      </c>
      <c r="AR52" s="4">
        <v>-88.484122999999997</v>
      </c>
      <c r="AS52" s="4">
        <v>310.7</v>
      </c>
      <c r="AT52" s="4">
        <v>32.799999999999997</v>
      </c>
      <c r="AU52" s="4">
        <v>12</v>
      </c>
      <c r="AV52" s="4">
        <v>12</v>
      </c>
      <c r="AW52" s="4" t="s">
        <v>404</v>
      </c>
      <c r="AX52" s="4">
        <v>1.388412</v>
      </c>
      <c r="AY52" s="4">
        <v>1.0173829999999999</v>
      </c>
      <c r="AZ52" s="4">
        <v>2.191309</v>
      </c>
      <c r="BA52" s="4">
        <v>11.154</v>
      </c>
      <c r="BB52" s="4">
        <v>12.46</v>
      </c>
      <c r="BC52" s="4">
        <v>1.1200000000000001</v>
      </c>
      <c r="BD52" s="4">
        <v>15.877000000000001</v>
      </c>
      <c r="BE52" s="4">
        <v>2417.7379999999998</v>
      </c>
      <c r="BF52" s="4">
        <v>0.56799999999999995</v>
      </c>
      <c r="BG52" s="4">
        <v>7.6180000000000003</v>
      </c>
      <c r="BH52" s="4">
        <v>0</v>
      </c>
      <c r="BI52" s="4">
        <v>7.6180000000000003</v>
      </c>
      <c r="BJ52" s="4">
        <v>5.9249999999999998</v>
      </c>
      <c r="BK52" s="4">
        <v>0</v>
      </c>
      <c r="BL52" s="4">
        <v>5.9249999999999998</v>
      </c>
      <c r="BM52" s="4">
        <v>0.36349999999999999</v>
      </c>
      <c r="BQ52" s="4">
        <v>77.84</v>
      </c>
      <c r="BR52" s="4">
        <v>0.25552000000000002</v>
      </c>
      <c r="BS52" s="4">
        <v>-5</v>
      </c>
      <c r="BT52" s="4">
        <v>0.200484</v>
      </c>
      <c r="BU52" s="4">
        <v>6.2442700000000002</v>
      </c>
      <c r="BV52" s="4">
        <v>4.0497769999999997</v>
      </c>
      <c r="BW52" s="4">
        <f t="shared" si="11"/>
        <v>1.6497361340000001</v>
      </c>
      <c r="BY52" s="4">
        <f t="shared" si="7"/>
        <v>11651.871439120468</v>
      </c>
      <c r="BZ52" s="4">
        <f t="shared" si="8"/>
        <v>2.7373780688479998</v>
      </c>
      <c r="CA52" s="4">
        <f t="shared" si="9"/>
        <v>28.554515947050003</v>
      </c>
      <c r="CB52" s="4">
        <f t="shared" si="10"/>
        <v>1.7518255775109999</v>
      </c>
    </row>
    <row r="53" spans="1:80" x14ac:dyDescent="0.25">
      <c r="A53" s="2">
        <v>42803</v>
      </c>
      <c r="B53" s="3">
        <v>0.42367851851851851</v>
      </c>
      <c r="C53" s="4">
        <v>13.41</v>
      </c>
      <c r="D53" s="4">
        <v>5.0000000000000001E-3</v>
      </c>
      <c r="E53" s="4">
        <v>50</v>
      </c>
      <c r="F53" s="4">
        <v>487.9</v>
      </c>
      <c r="G53" s="4">
        <v>-14.1</v>
      </c>
      <c r="H53" s="4">
        <v>40</v>
      </c>
      <c r="J53" s="4">
        <v>0.6</v>
      </c>
      <c r="K53" s="4">
        <v>0.86429999999999996</v>
      </c>
      <c r="L53" s="4">
        <v>11.589700000000001</v>
      </c>
      <c r="M53" s="4">
        <v>4.3E-3</v>
      </c>
      <c r="N53" s="4">
        <v>421.6771</v>
      </c>
      <c r="O53" s="4">
        <v>0</v>
      </c>
      <c r="P53" s="4">
        <v>421.7</v>
      </c>
      <c r="Q53" s="4">
        <v>327.98680000000002</v>
      </c>
      <c r="R53" s="4">
        <v>0</v>
      </c>
      <c r="S53" s="4">
        <v>328</v>
      </c>
      <c r="T53" s="4">
        <v>39.957099999999997</v>
      </c>
      <c r="W53" s="4">
        <v>0</v>
      </c>
      <c r="X53" s="4">
        <v>0.51859999999999995</v>
      </c>
      <c r="Y53" s="4">
        <v>11.7</v>
      </c>
      <c r="Z53" s="4">
        <v>853</v>
      </c>
      <c r="AA53" s="4">
        <v>864</v>
      </c>
      <c r="AB53" s="4">
        <v>854</v>
      </c>
      <c r="AC53" s="4">
        <v>76</v>
      </c>
      <c r="AD53" s="4">
        <v>14.22</v>
      </c>
      <c r="AE53" s="4">
        <v>0.33</v>
      </c>
      <c r="AF53" s="4">
        <v>982</v>
      </c>
      <c r="AG53" s="4">
        <v>-5</v>
      </c>
      <c r="AH53" s="4">
        <v>10</v>
      </c>
      <c r="AI53" s="4">
        <v>13</v>
      </c>
      <c r="AJ53" s="4">
        <v>119</v>
      </c>
      <c r="AK53" s="4">
        <v>119</v>
      </c>
      <c r="AL53" s="4">
        <v>4.4000000000000004</v>
      </c>
      <c r="AM53" s="4">
        <v>142</v>
      </c>
      <c r="AN53" s="4" t="s">
        <v>155</v>
      </c>
      <c r="AO53" s="4">
        <v>2</v>
      </c>
      <c r="AP53" s="5">
        <v>0.63238425925925923</v>
      </c>
      <c r="AQ53" s="4">
        <v>47.160446</v>
      </c>
      <c r="AR53" s="4">
        <v>-88.484104000000002</v>
      </c>
      <c r="AS53" s="4">
        <v>311.10000000000002</v>
      </c>
      <c r="AT53" s="4">
        <v>33</v>
      </c>
      <c r="AU53" s="4">
        <v>12</v>
      </c>
      <c r="AV53" s="4">
        <v>11</v>
      </c>
      <c r="AW53" s="4" t="s">
        <v>197</v>
      </c>
      <c r="AX53" s="4">
        <v>1.691009</v>
      </c>
      <c r="AY53" s="4">
        <v>1.1940059999999999</v>
      </c>
      <c r="AZ53" s="4">
        <v>2.491009</v>
      </c>
      <c r="BA53" s="4">
        <v>11.154</v>
      </c>
      <c r="BB53" s="4">
        <v>12.58</v>
      </c>
      <c r="BC53" s="4">
        <v>1.1299999999999999</v>
      </c>
      <c r="BD53" s="4">
        <v>15.706</v>
      </c>
      <c r="BE53" s="4">
        <v>2417.8470000000002</v>
      </c>
      <c r="BF53" s="4">
        <v>0.57399999999999995</v>
      </c>
      <c r="BG53" s="4">
        <v>9.2119999999999997</v>
      </c>
      <c r="BH53" s="4">
        <v>0</v>
      </c>
      <c r="BI53" s="4">
        <v>9.2119999999999997</v>
      </c>
      <c r="BJ53" s="4">
        <v>7.1660000000000004</v>
      </c>
      <c r="BK53" s="4">
        <v>0</v>
      </c>
      <c r="BL53" s="4">
        <v>7.1660000000000004</v>
      </c>
      <c r="BM53" s="4">
        <v>0.34560000000000002</v>
      </c>
      <c r="BQ53" s="4">
        <v>78.659000000000006</v>
      </c>
      <c r="BR53" s="4">
        <v>0.21674399999999999</v>
      </c>
      <c r="BS53" s="4">
        <v>-5</v>
      </c>
      <c r="BT53" s="4">
        <v>0.199242</v>
      </c>
      <c r="BU53" s="4">
        <v>5.2966810000000004</v>
      </c>
      <c r="BV53" s="4">
        <v>4.0246880000000003</v>
      </c>
      <c r="BW53" s="4">
        <f t="shared" si="11"/>
        <v>1.3993831202</v>
      </c>
      <c r="BY53" s="4">
        <f t="shared" si="7"/>
        <v>9884.1063003498457</v>
      </c>
      <c r="BZ53" s="4">
        <f t="shared" si="8"/>
        <v>2.3464995991892001</v>
      </c>
      <c r="CA53" s="4">
        <f t="shared" si="9"/>
        <v>29.294453184302803</v>
      </c>
      <c r="CB53" s="4">
        <f t="shared" si="10"/>
        <v>1.4128053335884803</v>
      </c>
    </row>
    <row r="54" spans="1:80" x14ac:dyDescent="0.25">
      <c r="A54" s="2">
        <v>42803</v>
      </c>
      <c r="B54" s="3">
        <v>0.4236900925925926</v>
      </c>
      <c r="C54" s="4">
        <v>13.581</v>
      </c>
      <c r="D54" s="4">
        <v>5.0000000000000001E-3</v>
      </c>
      <c r="E54" s="4">
        <v>50</v>
      </c>
      <c r="F54" s="4">
        <v>541</v>
      </c>
      <c r="G54" s="4">
        <v>-14.2</v>
      </c>
      <c r="H54" s="4">
        <v>39.1</v>
      </c>
      <c r="J54" s="4">
        <v>0.6</v>
      </c>
      <c r="K54" s="4">
        <v>0.86270000000000002</v>
      </c>
      <c r="L54" s="4">
        <v>11.7158</v>
      </c>
      <c r="M54" s="4">
        <v>4.3E-3</v>
      </c>
      <c r="N54" s="4">
        <v>466.75700000000001</v>
      </c>
      <c r="O54" s="4">
        <v>0</v>
      </c>
      <c r="P54" s="4">
        <v>466.8</v>
      </c>
      <c r="Q54" s="4">
        <v>363.05059999999997</v>
      </c>
      <c r="R54" s="4">
        <v>0</v>
      </c>
      <c r="S54" s="4">
        <v>363.1</v>
      </c>
      <c r="T54" s="4">
        <v>39.1</v>
      </c>
      <c r="W54" s="4">
        <v>0</v>
      </c>
      <c r="X54" s="4">
        <v>0.51759999999999995</v>
      </c>
      <c r="Y54" s="4">
        <v>11.8</v>
      </c>
      <c r="Z54" s="4">
        <v>852</v>
      </c>
      <c r="AA54" s="4">
        <v>864</v>
      </c>
      <c r="AB54" s="4">
        <v>854</v>
      </c>
      <c r="AC54" s="4">
        <v>76</v>
      </c>
      <c r="AD54" s="4">
        <v>14.22</v>
      </c>
      <c r="AE54" s="4">
        <v>0.33</v>
      </c>
      <c r="AF54" s="4">
        <v>982</v>
      </c>
      <c r="AG54" s="4">
        <v>-5</v>
      </c>
      <c r="AH54" s="4">
        <v>10</v>
      </c>
      <c r="AI54" s="4">
        <v>13</v>
      </c>
      <c r="AJ54" s="4">
        <v>119.8</v>
      </c>
      <c r="AK54" s="4">
        <v>118.2</v>
      </c>
      <c r="AL54" s="4">
        <v>4.3</v>
      </c>
      <c r="AM54" s="4">
        <v>142</v>
      </c>
      <c r="AN54" s="4" t="s">
        <v>155</v>
      </c>
      <c r="AO54" s="4">
        <v>2</v>
      </c>
      <c r="AP54" s="5">
        <v>0.63239583333333338</v>
      </c>
      <c r="AQ54" s="4">
        <v>47.160575999999999</v>
      </c>
      <c r="AR54" s="4">
        <v>-88.484074000000007</v>
      </c>
      <c r="AS54" s="4">
        <v>311.5</v>
      </c>
      <c r="AT54" s="4">
        <v>32.700000000000003</v>
      </c>
      <c r="AU54" s="4">
        <v>12</v>
      </c>
      <c r="AV54" s="4">
        <v>11</v>
      </c>
      <c r="AW54" s="4" t="s">
        <v>197</v>
      </c>
      <c r="AX54" s="4">
        <v>1.9907090000000001</v>
      </c>
      <c r="AY54" s="4">
        <v>1.006194</v>
      </c>
      <c r="AZ54" s="4">
        <v>2.6938059999999999</v>
      </c>
      <c r="BA54" s="4">
        <v>11.154</v>
      </c>
      <c r="BB54" s="4">
        <v>12.43</v>
      </c>
      <c r="BC54" s="4">
        <v>1.1100000000000001</v>
      </c>
      <c r="BD54" s="4">
        <v>15.917</v>
      </c>
      <c r="BE54" s="4">
        <v>2417.7950000000001</v>
      </c>
      <c r="BF54" s="4">
        <v>0.56699999999999995</v>
      </c>
      <c r="BG54" s="4">
        <v>10.087</v>
      </c>
      <c r="BH54" s="4">
        <v>0</v>
      </c>
      <c r="BI54" s="4">
        <v>10.087</v>
      </c>
      <c r="BJ54" s="4">
        <v>7.8460000000000001</v>
      </c>
      <c r="BK54" s="4">
        <v>0</v>
      </c>
      <c r="BL54" s="4">
        <v>7.8460000000000001</v>
      </c>
      <c r="BM54" s="4">
        <v>0.33460000000000001</v>
      </c>
      <c r="BQ54" s="4">
        <v>77.67</v>
      </c>
      <c r="BR54" s="4">
        <v>0.23249800000000001</v>
      </c>
      <c r="BS54" s="4">
        <v>-5</v>
      </c>
      <c r="BT54" s="4">
        <v>0.200516</v>
      </c>
      <c r="BU54" s="4">
        <v>5.6816700000000004</v>
      </c>
      <c r="BV54" s="4">
        <v>4.0504230000000003</v>
      </c>
      <c r="BW54" s="4">
        <f t="shared" si="11"/>
        <v>1.5010972140000001</v>
      </c>
      <c r="BY54" s="4">
        <f t="shared" si="7"/>
        <v>10602.304058562271</v>
      </c>
      <c r="BZ54" s="4">
        <f t="shared" si="8"/>
        <v>2.4863590177020001</v>
      </c>
      <c r="CA54" s="4">
        <f t="shared" si="9"/>
        <v>34.405595860476005</v>
      </c>
      <c r="CB54" s="4">
        <f t="shared" si="10"/>
        <v>1.4672587783476001</v>
      </c>
    </row>
    <row r="55" spans="1:80" x14ac:dyDescent="0.25">
      <c r="A55" s="2">
        <v>42803</v>
      </c>
      <c r="B55" s="3">
        <v>0.42370166666666664</v>
      </c>
      <c r="C55" s="4">
        <v>13.941000000000001</v>
      </c>
      <c r="D55" s="4">
        <v>6.1000000000000004E-3</v>
      </c>
      <c r="E55" s="4">
        <v>60.922818999999997</v>
      </c>
      <c r="F55" s="4">
        <v>555.29999999999995</v>
      </c>
      <c r="G55" s="4">
        <v>-14.2</v>
      </c>
      <c r="H55" s="4">
        <v>34.5</v>
      </c>
      <c r="J55" s="4">
        <v>0.7</v>
      </c>
      <c r="K55" s="4">
        <v>0.85950000000000004</v>
      </c>
      <c r="L55" s="4">
        <v>11.9824</v>
      </c>
      <c r="M55" s="4">
        <v>5.1999999999999998E-3</v>
      </c>
      <c r="N55" s="4">
        <v>477.28410000000002</v>
      </c>
      <c r="O55" s="4">
        <v>0</v>
      </c>
      <c r="P55" s="4">
        <v>477.3</v>
      </c>
      <c r="Q55" s="4">
        <v>371.04570000000001</v>
      </c>
      <c r="R55" s="4">
        <v>0</v>
      </c>
      <c r="S55" s="4">
        <v>371</v>
      </c>
      <c r="T55" s="4">
        <v>34.4651</v>
      </c>
      <c r="W55" s="4">
        <v>0</v>
      </c>
      <c r="X55" s="4">
        <v>0.60160000000000002</v>
      </c>
      <c r="Y55" s="4">
        <v>11.7</v>
      </c>
      <c r="Z55" s="4">
        <v>854</v>
      </c>
      <c r="AA55" s="4">
        <v>864</v>
      </c>
      <c r="AB55" s="4">
        <v>853</v>
      </c>
      <c r="AC55" s="4">
        <v>75.2</v>
      </c>
      <c r="AD55" s="4">
        <v>14.08</v>
      </c>
      <c r="AE55" s="4">
        <v>0.32</v>
      </c>
      <c r="AF55" s="4">
        <v>982</v>
      </c>
      <c r="AG55" s="4">
        <v>-5</v>
      </c>
      <c r="AH55" s="4">
        <v>10</v>
      </c>
      <c r="AI55" s="4">
        <v>13</v>
      </c>
      <c r="AJ55" s="4">
        <v>120</v>
      </c>
      <c r="AK55" s="4">
        <v>118.8</v>
      </c>
      <c r="AL55" s="4">
        <v>4.5</v>
      </c>
      <c r="AM55" s="4">
        <v>142</v>
      </c>
      <c r="AN55" s="4" t="s">
        <v>155</v>
      </c>
      <c r="AO55" s="4">
        <v>2</v>
      </c>
      <c r="AP55" s="5">
        <v>0.63240740740740742</v>
      </c>
      <c r="AQ55" s="4">
        <v>47.160697999999996</v>
      </c>
      <c r="AR55" s="4">
        <v>-88.484016999999994</v>
      </c>
      <c r="AS55" s="4">
        <v>311.89999999999998</v>
      </c>
      <c r="AT55" s="4">
        <v>31.8</v>
      </c>
      <c r="AU55" s="4">
        <v>12</v>
      </c>
      <c r="AV55" s="4">
        <v>11</v>
      </c>
      <c r="AW55" s="4" t="s">
        <v>422</v>
      </c>
      <c r="AX55" s="4">
        <v>2.096803</v>
      </c>
      <c r="AY55" s="4">
        <v>1.096803</v>
      </c>
      <c r="AZ55" s="4">
        <v>2.8936060000000001</v>
      </c>
      <c r="BA55" s="4">
        <v>11.154</v>
      </c>
      <c r="BB55" s="4">
        <v>12.13</v>
      </c>
      <c r="BC55" s="4">
        <v>1.0900000000000001</v>
      </c>
      <c r="BD55" s="4">
        <v>16.347000000000001</v>
      </c>
      <c r="BE55" s="4">
        <v>2417.556</v>
      </c>
      <c r="BF55" s="4">
        <v>0.67200000000000004</v>
      </c>
      <c r="BG55" s="4">
        <v>10.084</v>
      </c>
      <c r="BH55" s="4">
        <v>0</v>
      </c>
      <c r="BI55" s="4">
        <v>10.084</v>
      </c>
      <c r="BJ55" s="4">
        <v>7.84</v>
      </c>
      <c r="BK55" s="4">
        <v>0</v>
      </c>
      <c r="BL55" s="4">
        <v>7.84</v>
      </c>
      <c r="BM55" s="4">
        <v>0.2883</v>
      </c>
      <c r="BQ55" s="4">
        <v>88.262</v>
      </c>
      <c r="BR55" s="4">
        <v>0.28017399999999998</v>
      </c>
      <c r="BS55" s="4">
        <v>-5</v>
      </c>
      <c r="BT55" s="4">
        <v>0.19796800000000001</v>
      </c>
      <c r="BU55" s="4">
        <v>6.8467520000000004</v>
      </c>
      <c r="BV55" s="4">
        <v>3.9989539999999999</v>
      </c>
      <c r="BW55" s="4">
        <f t="shared" si="11"/>
        <v>1.8089118784</v>
      </c>
      <c r="BY55" s="4">
        <f t="shared" si="7"/>
        <v>12775.147242626845</v>
      </c>
      <c r="BZ55" s="4">
        <f t="shared" si="8"/>
        <v>3.5510651860992009</v>
      </c>
      <c r="CA55" s="4">
        <f t="shared" si="9"/>
        <v>41.429093837824006</v>
      </c>
      <c r="CB55" s="4">
        <f t="shared" si="10"/>
        <v>1.5234703767148801</v>
      </c>
    </row>
    <row r="56" spans="1:80" x14ac:dyDescent="0.25">
      <c r="A56" s="2">
        <v>42803</v>
      </c>
      <c r="B56" s="3">
        <v>0.42371324074074074</v>
      </c>
      <c r="C56" s="4">
        <v>14.17</v>
      </c>
      <c r="D56" s="4">
        <v>6.3E-3</v>
      </c>
      <c r="E56" s="4">
        <v>62.608696000000002</v>
      </c>
      <c r="F56" s="4">
        <v>528</v>
      </c>
      <c r="G56" s="4">
        <v>-14.3</v>
      </c>
      <c r="H56" s="4">
        <v>39.9</v>
      </c>
      <c r="J56" s="4">
        <v>0.81</v>
      </c>
      <c r="K56" s="4">
        <v>0.85750000000000004</v>
      </c>
      <c r="L56" s="4">
        <v>12.1502</v>
      </c>
      <c r="M56" s="4">
        <v>5.4000000000000003E-3</v>
      </c>
      <c r="N56" s="4">
        <v>452.7448</v>
      </c>
      <c r="O56" s="4">
        <v>0</v>
      </c>
      <c r="P56" s="4">
        <v>452.7</v>
      </c>
      <c r="Q56" s="4">
        <v>351.91019999999997</v>
      </c>
      <c r="R56" s="4">
        <v>0</v>
      </c>
      <c r="S56" s="4">
        <v>351.9</v>
      </c>
      <c r="T56" s="4">
        <v>39.889800000000001</v>
      </c>
      <c r="W56" s="4">
        <v>0</v>
      </c>
      <c r="X56" s="4">
        <v>0.69040000000000001</v>
      </c>
      <c r="Y56" s="4">
        <v>11.7</v>
      </c>
      <c r="Z56" s="4">
        <v>853</v>
      </c>
      <c r="AA56" s="4">
        <v>864</v>
      </c>
      <c r="AB56" s="4">
        <v>853</v>
      </c>
      <c r="AC56" s="4">
        <v>75</v>
      </c>
      <c r="AD56" s="4">
        <v>14.04</v>
      </c>
      <c r="AE56" s="4">
        <v>0.32</v>
      </c>
      <c r="AF56" s="4">
        <v>982</v>
      </c>
      <c r="AG56" s="4">
        <v>-5</v>
      </c>
      <c r="AH56" s="4">
        <v>10</v>
      </c>
      <c r="AI56" s="4">
        <v>13</v>
      </c>
      <c r="AJ56" s="4">
        <v>120</v>
      </c>
      <c r="AK56" s="4">
        <v>118.2</v>
      </c>
      <c r="AL56" s="4">
        <v>4.5999999999999996</v>
      </c>
      <c r="AM56" s="4">
        <v>142</v>
      </c>
      <c r="AN56" s="4" t="s">
        <v>155</v>
      </c>
      <c r="AO56" s="4">
        <v>2</v>
      </c>
      <c r="AP56" s="5">
        <v>0.63241898148148146</v>
      </c>
      <c r="AQ56" s="4">
        <v>47.160806000000001</v>
      </c>
      <c r="AR56" s="4">
        <v>-88.483953999999997</v>
      </c>
      <c r="AS56" s="4">
        <v>312.3</v>
      </c>
      <c r="AT56" s="4">
        <v>30</v>
      </c>
      <c r="AU56" s="4">
        <v>12</v>
      </c>
      <c r="AV56" s="4">
        <v>11</v>
      </c>
      <c r="AW56" s="4" t="s">
        <v>422</v>
      </c>
      <c r="AX56" s="4">
        <v>2.2955559999999999</v>
      </c>
      <c r="AY56" s="4">
        <v>1.0022219999999999</v>
      </c>
      <c r="AZ56" s="4">
        <v>2.9977779999999998</v>
      </c>
      <c r="BA56" s="4">
        <v>11.154</v>
      </c>
      <c r="BB56" s="4">
        <v>11.95</v>
      </c>
      <c r="BC56" s="4">
        <v>1.07</v>
      </c>
      <c r="BD56" s="4">
        <v>16.62</v>
      </c>
      <c r="BE56" s="4">
        <v>2417.335</v>
      </c>
      <c r="BF56" s="4">
        <v>0.68</v>
      </c>
      <c r="BG56" s="4">
        <v>9.4329999999999998</v>
      </c>
      <c r="BH56" s="4">
        <v>0</v>
      </c>
      <c r="BI56" s="4">
        <v>9.4329999999999998</v>
      </c>
      <c r="BJ56" s="4">
        <v>7.3319999999999999</v>
      </c>
      <c r="BK56" s="4">
        <v>0</v>
      </c>
      <c r="BL56" s="4">
        <v>7.3319999999999999</v>
      </c>
      <c r="BM56" s="4">
        <v>0.3291</v>
      </c>
      <c r="BQ56" s="4">
        <v>99.87</v>
      </c>
      <c r="BR56" s="4">
        <v>0.294516</v>
      </c>
      <c r="BS56" s="4">
        <v>-5</v>
      </c>
      <c r="BT56" s="4">
        <v>0.19775799999999999</v>
      </c>
      <c r="BU56" s="4">
        <v>7.1972339999999999</v>
      </c>
      <c r="BV56" s="4">
        <v>3.9947119999999998</v>
      </c>
      <c r="BW56" s="4">
        <f t="shared" si="11"/>
        <v>1.9015092227999999</v>
      </c>
      <c r="BY56" s="4">
        <f t="shared" si="7"/>
        <v>13427.873377742802</v>
      </c>
      <c r="BZ56" s="4">
        <f t="shared" si="8"/>
        <v>3.7772811368160002</v>
      </c>
      <c r="CA56" s="4">
        <f t="shared" si="9"/>
        <v>40.727978375198404</v>
      </c>
      <c r="CB56" s="4">
        <f t="shared" si="10"/>
        <v>1.8280929737149199</v>
      </c>
    </row>
    <row r="57" spans="1:80" x14ac:dyDescent="0.25">
      <c r="A57" s="2">
        <v>42803</v>
      </c>
      <c r="B57" s="3">
        <v>0.42372481481481478</v>
      </c>
      <c r="C57" s="4">
        <v>14.144</v>
      </c>
      <c r="D57" s="4">
        <v>5.1999999999999998E-3</v>
      </c>
      <c r="E57" s="4">
        <v>51.875540000000001</v>
      </c>
      <c r="F57" s="4">
        <v>527.1</v>
      </c>
      <c r="G57" s="4">
        <v>-19.5</v>
      </c>
      <c r="H57" s="4">
        <v>29.9</v>
      </c>
      <c r="J57" s="4">
        <v>0.95</v>
      </c>
      <c r="K57" s="4">
        <v>0.85770000000000002</v>
      </c>
      <c r="L57" s="4">
        <v>12.132300000000001</v>
      </c>
      <c r="M57" s="4">
        <v>4.4000000000000003E-3</v>
      </c>
      <c r="N57" s="4">
        <v>452.10059999999999</v>
      </c>
      <c r="O57" s="4">
        <v>0</v>
      </c>
      <c r="P57" s="4">
        <v>452.1</v>
      </c>
      <c r="Q57" s="4">
        <v>351.40940000000001</v>
      </c>
      <c r="R57" s="4">
        <v>0</v>
      </c>
      <c r="S57" s="4">
        <v>351.4</v>
      </c>
      <c r="T57" s="4">
        <v>29.9178</v>
      </c>
      <c r="W57" s="4">
        <v>0</v>
      </c>
      <c r="X57" s="4">
        <v>0.81899999999999995</v>
      </c>
      <c r="Y57" s="4">
        <v>11.7</v>
      </c>
      <c r="Z57" s="4">
        <v>853</v>
      </c>
      <c r="AA57" s="4">
        <v>863</v>
      </c>
      <c r="AB57" s="4">
        <v>852</v>
      </c>
      <c r="AC57" s="4">
        <v>75</v>
      </c>
      <c r="AD57" s="4">
        <v>14.04</v>
      </c>
      <c r="AE57" s="4">
        <v>0.32</v>
      </c>
      <c r="AF57" s="4">
        <v>982</v>
      </c>
      <c r="AG57" s="4">
        <v>-5</v>
      </c>
      <c r="AH57" s="4">
        <v>10</v>
      </c>
      <c r="AI57" s="4">
        <v>13</v>
      </c>
      <c r="AJ57" s="4">
        <v>119.2</v>
      </c>
      <c r="AK57" s="4">
        <v>117.2</v>
      </c>
      <c r="AL57" s="4">
        <v>4.5999999999999996</v>
      </c>
      <c r="AM57" s="4">
        <v>142</v>
      </c>
      <c r="AN57" s="4" t="s">
        <v>155</v>
      </c>
      <c r="AO57" s="4">
        <v>2</v>
      </c>
      <c r="AP57" s="5">
        <v>0.6324305555555555</v>
      </c>
      <c r="AQ57" s="4">
        <v>47.160929000000003</v>
      </c>
      <c r="AR57" s="4">
        <v>-88.483924000000002</v>
      </c>
      <c r="AS57" s="4">
        <v>312.7</v>
      </c>
      <c r="AT57" s="4">
        <v>30.3</v>
      </c>
      <c r="AU57" s="4">
        <v>12</v>
      </c>
      <c r="AV57" s="4">
        <v>11</v>
      </c>
      <c r="AW57" s="4" t="s">
        <v>422</v>
      </c>
      <c r="AX57" s="4">
        <v>2.0068929999999998</v>
      </c>
      <c r="AY57" s="4">
        <v>1.097702</v>
      </c>
      <c r="AZ57" s="4">
        <v>3</v>
      </c>
      <c r="BA57" s="4">
        <v>11.154</v>
      </c>
      <c r="BB57" s="4">
        <v>11.97</v>
      </c>
      <c r="BC57" s="4">
        <v>1.07</v>
      </c>
      <c r="BD57" s="4">
        <v>16.585000000000001</v>
      </c>
      <c r="BE57" s="4">
        <v>2417.7269999999999</v>
      </c>
      <c r="BF57" s="4">
        <v>0.56399999999999995</v>
      </c>
      <c r="BG57" s="4">
        <v>9.4350000000000005</v>
      </c>
      <c r="BH57" s="4">
        <v>0</v>
      </c>
      <c r="BI57" s="4">
        <v>9.4350000000000005</v>
      </c>
      <c r="BJ57" s="4">
        <v>7.3339999999999996</v>
      </c>
      <c r="BK57" s="4">
        <v>0</v>
      </c>
      <c r="BL57" s="4">
        <v>7.3339999999999996</v>
      </c>
      <c r="BM57" s="4">
        <v>0.2472</v>
      </c>
      <c r="BQ57" s="4">
        <v>118.667</v>
      </c>
      <c r="BR57" s="4">
        <v>0.29196800000000001</v>
      </c>
      <c r="BS57" s="4">
        <v>-5</v>
      </c>
      <c r="BT57" s="4">
        <v>0.19800000000000001</v>
      </c>
      <c r="BU57" s="4">
        <v>7.1349679999999998</v>
      </c>
      <c r="BV57" s="4">
        <v>3.9996</v>
      </c>
      <c r="BW57" s="4">
        <f t="shared" si="11"/>
        <v>1.8850585456</v>
      </c>
      <c r="BY57" s="4">
        <f t="shared" si="7"/>
        <v>13313.862407456645</v>
      </c>
      <c r="BZ57" s="4">
        <f t="shared" si="8"/>
        <v>3.1058173225535999</v>
      </c>
      <c r="CA57" s="4">
        <f t="shared" si="9"/>
        <v>40.386638729801597</v>
      </c>
      <c r="CB57" s="4">
        <f t="shared" si="10"/>
        <v>1.3612731243532801</v>
      </c>
    </row>
    <row r="58" spans="1:80" x14ac:dyDescent="0.25">
      <c r="A58" s="2">
        <v>42803</v>
      </c>
      <c r="B58" s="3">
        <v>0.42373638888888893</v>
      </c>
      <c r="C58" s="4">
        <v>14.167</v>
      </c>
      <c r="D58" s="4">
        <v>6.0000000000000001E-3</v>
      </c>
      <c r="E58" s="4">
        <v>60</v>
      </c>
      <c r="F58" s="4">
        <v>527.29999999999995</v>
      </c>
      <c r="G58" s="4">
        <v>-12.9</v>
      </c>
      <c r="H58" s="4">
        <v>27.7</v>
      </c>
      <c r="J58" s="4">
        <v>1</v>
      </c>
      <c r="K58" s="4">
        <v>0.85750000000000004</v>
      </c>
      <c r="L58" s="4">
        <v>12.148999999999999</v>
      </c>
      <c r="M58" s="4">
        <v>5.1000000000000004E-3</v>
      </c>
      <c r="N58" s="4">
        <v>452.14949999999999</v>
      </c>
      <c r="O58" s="4">
        <v>0</v>
      </c>
      <c r="P58" s="4">
        <v>452.1</v>
      </c>
      <c r="Q58" s="4">
        <v>351.44749999999999</v>
      </c>
      <c r="R58" s="4">
        <v>0</v>
      </c>
      <c r="S58" s="4">
        <v>351.4</v>
      </c>
      <c r="T58" s="4">
        <v>27.747399999999999</v>
      </c>
      <c r="W58" s="4">
        <v>0</v>
      </c>
      <c r="X58" s="4">
        <v>0.85750000000000004</v>
      </c>
      <c r="Y58" s="4">
        <v>11.7</v>
      </c>
      <c r="Z58" s="4">
        <v>853</v>
      </c>
      <c r="AA58" s="4">
        <v>862</v>
      </c>
      <c r="AB58" s="4">
        <v>853</v>
      </c>
      <c r="AC58" s="4">
        <v>75</v>
      </c>
      <c r="AD58" s="4">
        <v>14.04</v>
      </c>
      <c r="AE58" s="4">
        <v>0.32</v>
      </c>
      <c r="AF58" s="4">
        <v>982</v>
      </c>
      <c r="AG58" s="4">
        <v>-5</v>
      </c>
      <c r="AH58" s="4">
        <v>10</v>
      </c>
      <c r="AI58" s="4">
        <v>13</v>
      </c>
      <c r="AJ58" s="4">
        <v>119</v>
      </c>
      <c r="AK58" s="4">
        <v>117.8</v>
      </c>
      <c r="AL58" s="4">
        <v>4.5999999999999996</v>
      </c>
      <c r="AM58" s="4">
        <v>142</v>
      </c>
      <c r="AN58" s="4" t="s">
        <v>155</v>
      </c>
      <c r="AO58" s="4">
        <v>2</v>
      </c>
      <c r="AP58" s="5">
        <v>0.63244212962962965</v>
      </c>
      <c r="AQ58" s="4">
        <v>47.161057</v>
      </c>
      <c r="AR58" s="4">
        <v>-88.483907000000002</v>
      </c>
      <c r="AS58" s="4">
        <v>313.10000000000002</v>
      </c>
      <c r="AT58" s="4">
        <v>31</v>
      </c>
      <c r="AU58" s="4">
        <v>12</v>
      </c>
      <c r="AV58" s="4">
        <v>11</v>
      </c>
      <c r="AW58" s="4" t="s">
        <v>422</v>
      </c>
      <c r="AX58" s="4">
        <v>2.2928069999999998</v>
      </c>
      <c r="AY58" s="4">
        <v>1.0023979999999999</v>
      </c>
      <c r="AZ58" s="4">
        <v>3.0976020000000002</v>
      </c>
      <c r="BA58" s="4">
        <v>11.154</v>
      </c>
      <c r="BB58" s="4">
        <v>11.95</v>
      </c>
      <c r="BC58" s="4">
        <v>1.07</v>
      </c>
      <c r="BD58" s="4">
        <v>16.614000000000001</v>
      </c>
      <c r="BE58" s="4">
        <v>2417.6219999999998</v>
      </c>
      <c r="BF58" s="4">
        <v>0.65200000000000002</v>
      </c>
      <c r="BG58" s="4">
        <v>9.423</v>
      </c>
      <c r="BH58" s="4">
        <v>0</v>
      </c>
      <c r="BI58" s="4">
        <v>9.423</v>
      </c>
      <c r="BJ58" s="4">
        <v>7.3239999999999998</v>
      </c>
      <c r="BK58" s="4">
        <v>0</v>
      </c>
      <c r="BL58" s="4">
        <v>7.3239999999999998</v>
      </c>
      <c r="BM58" s="4">
        <v>0.22900000000000001</v>
      </c>
      <c r="BQ58" s="4">
        <v>124.078</v>
      </c>
      <c r="BR58" s="4">
        <v>0.33496399999999998</v>
      </c>
      <c r="BS58" s="4">
        <v>-5</v>
      </c>
      <c r="BT58" s="4">
        <v>0.19648399999999999</v>
      </c>
      <c r="BU58" s="4">
        <v>8.1856829999999992</v>
      </c>
      <c r="BV58" s="4">
        <v>3.9689770000000002</v>
      </c>
      <c r="BW58" s="4">
        <f t="shared" si="11"/>
        <v>2.1626574485999996</v>
      </c>
      <c r="BY58" s="4">
        <f t="shared" si="7"/>
        <v>15273.835022636504</v>
      </c>
      <c r="BZ58" s="4">
        <f t="shared" si="8"/>
        <v>4.1191470108888</v>
      </c>
      <c r="CA58" s="4">
        <f t="shared" si="9"/>
        <v>46.270909060965593</v>
      </c>
      <c r="CB58" s="4">
        <f t="shared" si="10"/>
        <v>1.4467556219225999</v>
      </c>
    </row>
    <row r="59" spans="1:80" x14ac:dyDescent="0.25">
      <c r="A59" s="2">
        <v>42803</v>
      </c>
      <c r="B59" s="3">
        <v>0.42374796296296297</v>
      </c>
      <c r="C59" s="4">
        <v>14.303000000000001</v>
      </c>
      <c r="D59" s="4">
        <v>6.0000000000000001E-3</v>
      </c>
      <c r="E59" s="4">
        <v>60</v>
      </c>
      <c r="F59" s="4">
        <v>482.2</v>
      </c>
      <c r="G59" s="4">
        <v>-11.1</v>
      </c>
      <c r="H59" s="4">
        <v>36</v>
      </c>
      <c r="J59" s="4">
        <v>1.1000000000000001</v>
      </c>
      <c r="K59" s="4">
        <v>0.85629999999999995</v>
      </c>
      <c r="L59" s="4">
        <v>12.247299999999999</v>
      </c>
      <c r="M59" s="4">
        <v>5.1000000000000004E-3</v>
      </c>
      <c r="N59" s="4">
        <v>412.89069999999998</v>
      </c>
      <c r="O59" s="4">
        <v>0</v>
      </c>
      <c r="P59" s="4">
        <v>412.9</v>
      </c>
      <c r="Q59" s="4">
        <v>320.93239999999997</v>
      </c>
      <c r="R59" s="4">
        <v>0</v>
      </c>
      <c r="S59" s="4">
        <v>320.89999999999998</v>
      </c>
      <c r="T59" s="4">
        <v>35.980499999999999</v>
      </c>
      <c r="W59" s="4">
        <v>0</v>
      </c>
      <c r="X59" s="4">
        <v>0.94189999999999996</v>
      </c>
      <c r="Y59" s="4">
        <v>11.7</v>
      </c>
      <c r="Z59" s="4">
        <v>851</v>
      </c>
      <c r="AA59" s="4">
        <v>861</v>
      </c>
      <c r="AB59" s="4">
        <v>852</v>
      </c>
      <c r="AC59" s="4">
        <v>75</v>
      </c>
      <c r="AD59" s="4">
        <v>14.04</v>
      </c>
      <c r="AE59" s="4">
        <v>0.32</v>
      </c>
      <c r="AF59" s="4">
        <v>982</v>
      </c>
      <c r="AG59" s="4">
        <v>-5</v>
      </c>
      <c r="AH59" s="4">
        <v>10</v>
      </c>
      <c r="AI59" s="4">
        <v>13</v>
      </c>
      <c r="AJ59" s="4">
        <v>119.8</v>
      </c>
      <c r="AK59" s="4">
        <v>118.8</v>
      </c>
      <c r="AL59" s="4">
        <v>4.4000000000000004</v>
      </c>
      <c r="AM59" s="4">
        <v>142</v>
      </c>
      <c r="AN59" s="4" t="s">
        <v>155</v>
      </c>
      <c r="AO59" s="4">
        <v>2</v>
      </c>
      <c r="AP59" s="5">
        <v>0.63245370370370368</v>
      </c>
      <c r="AQ59" s="4">
        <v>47.161189999999998</v>
      </c>
      <c r="AR59" s="4">
        <v>-88.483907000000002</v>
      </c>
      <c r="AS59" s="4">
        <v>313</v>
      </c>
      <c r="AT59" s="4">
        <v>31.8</v>
      </c>
      <c r="AU59" s="4">
        <v>12</v>
      </c>
      <c r="AV59" s="4">
        <v>11</v>
      </c>
      <c r="AW59" s="4" t="s">
        <v>422</v>
      </c>
      <c r="AX59" s="4">
        <v>2.5925069999999999</v>
      </c>
      <c r="AY59" s="4">
        <v>1.1950050000000001</v>
      </c>
      <c r="AZ59" s="4">
        <v>3.4900099999999998</v>
      </c>
      <c r="BA59" s="4">
        <v>11.154</v>
      </c>
      <c r="BB59" s="4">
        <v>11.84</v>
      </c>
      <c r="BC59" s="4">
        <v>1.06</v>
      </c>
      <c r="BD59" s="4">
        <v>16.788</v>
      </c>
      <c r="BE59" s="4">
        <v>2417.41</v>
      </c>
      <c r="BF59" s="4">
        <v>0.64500000000000002</v>
      </c>
      <c r="BG59" s="4">
        <v>8.5350000000000001</v>
      </c>
      <c r="BH59" s="4">
        <v>0</v>
      </c>
      <c r="BI59" s="4">
        <v>8.5350000000000001</v>
      </c>
      <c r="BJ59" s="4">
        <v>6.6340000000000003</v>
      </c>
      <c r="BK59" s="4">
        <v>0</v>
      </c>
      <c r="BL59" s="4">
        <v>6.6340000000000003</v>
      </c>
      <c r="BM59" s="4">
        <v>0.29449999999999998</v>
      </c>
      <c r="BQ59" s="4">
        <v>135.178</v>
      </c>
      <c r="BR59" s="4">
        <v>0.34672599999999998</v>
      </c>
      <c r="BS59" s="4">
        <v>-5</v>
      </c>
      <c r="BT59" s="4">
        <v>0.19675799999999999</v>
      </c>
      <c r="BU59" s="4">
        <v>8.4731170000000002</v>
      </c>
      <c r="BV59" s="4">
        <v>3.9745119999999998</v>
      </c>
      <c r="BW59" s="4">
        <f t="shared" si="11"/>
        <v>2.2385975114000001</v>
      </c>
      <c r="BY59" s="4">
        <f t="shared" si="7"/>
        <v>15808.777676547446</v>
      </c>
      <c r="BZ59" s="4">
        <f t="shared" si="8"/>
        <v>4.2180108468870001</v>
      </c>
      <c r="CA59" s="4">
        <f t="shared" si="9"/>
        <v>43.383385981780407</v>
      </c>
      <c r="CB59" s="4">
        <f t="shared" si="10"/>
        <v>1.9258979758267001</v>
      </c>
    </row>
    <row r="60" spans="1:80" x14ac:dyDescent="0.25">
      <c r="A60" s="2">
        <v>42803</v>
      </c>
      <c r="B60" s="3">
        <v>0.42375953703703706</v>
      </c>
      <c r="C60" s="4">
        <v>14.425000000000001</v>
      </c>
      <c r="D60" s="4">
        <v>5.3E-3</v>
      </c>
      <c r="E60" s="4">
        <v>52.896082</v>
      </c>
      <c r="F60" s="4">
        <v>465.9</v>
      </c>
      <c r="G60" s="4">
        <v>-10.6</v>
      </c>
      <c r="H60" s="4">
        <v>32.799999999999997</v>
      </c>
      <c r="J60" s="4">
        <v>1.1000000000000001</v>
      </c>
      <c r="K60" s="4">
        <v>0.85519999999999996</v>
      </c>
      <c r="L60" s="4">
        <v>12.336399999999999</v>
      </c>
      <c r="M60" s="4">
        <v>4.4999999999999997E-3</v>
      </c>
      <c r="N60" s="4">
        <v>398.44580000000002</v>
      </c>
      <c r="O60" s="4">
        <v>0</v>
      </c>
      <c r="P60" s="4">
        <v>398.4</v>
      </c>
      <c r="Q60" s="4">
        <v>309.71690000000001</v>
      </c>
      <c r="R60" s="4">
        <v>0</v>
      </c>
      <c r="S60" s="4">
        <v>309.7</v>
      </c>
      <c r="T60" s="4">
        <v>32.8172</v>
      </c>
      <c r="W60" s="4">
        <v>0</v>
      </c>
      <c r="X60" s="4">
        <v>0.94069999999999998</v>
      </c>
      <c r="Y60" s="4">
        <v>11.6</v>
      </c>
      <c r="Z60" s="4">
        <v>851</v>
      </c>
      <c r="AA60" s="4">
        <v>861</v>
      </c>
      <c r="AB60" s="4">
        <v>852</v>
      </c>
      <c r="AC60" s="4">
        <v>75</v>
      </c>
      <c r="AD60" s="4">
        <v>14.05</v>
      </c>
      <c r="AE60" s="4">
        <v>0.32</v>
      </c>
      <c r="AF60" s="4">
        <v>981</v>
      </c>
      <c r="AG60" s="4">
        <v>-5</v>
      </c>
      <c r="AH60" s="4">
        <v>10</v>
      </c>
      <c r="AI60" s="4">
        <v>13</v>
      </c>
      <c r="AJ60" s="4">
        <v>120</v>
      </c>
      <c r="AK60" s="4">
        <v>119</v>
      </c>
      <c r="AL60" s="4">
        <v>4.5999999999999996</v>
      </c>
      <c r="AM60" s="4">
        <v>142</v>
      </c>
      <c r="AN60" s="4" t="s">
        <v>155</v>
      </c>
      <c r="AO60" s="4">
        <v>2</v>
      </c>
      <c r="AP60" s="5">
        <v>0.63246527777777783</v>
      </c>
      <c r="AQ60" s="4">
        <v>47.161324</v>
      </c>
      <c r="AR60" s="4">
        <v>-88.483918000000003</v>
      </c>
      <c r="AS60" s="4">
        <v>313.3</v>
      </c>
      <c r="AT60" s="4">
        <v>32.200000000000003</v>
      </c>
      <c r="AU60" s="4">
        <v>12</v>
      </c>
      <c r="AV60" s="4">
        <v>11</v>
      </c>
      <c r="AW60" s="4" t="s">
        <v>422</v>
      </c>
      <c r="AX60" s="4">
        <v>2.697403</v>
      </c>
      <c r="AY60" s="4">
        <v>1.492208</v>
      </c>
      <c r="AZ60" s="4">
        <v>3.5974029999999999</v>
      </c>
      <c r="BA60" s="4">
        <v>11.154</v>
      </c>
      <c r="BB60" s="4">
        <v>11.75</v>
      </c>
      <c r="BC60" s="4">
        <v>1.05</v>
      </c>
      <c r="BD60" s="4">
        <v>16.928999999999998</v>
      </c>
      <c r="BE60" s="4">
        <v>2417.5479999999998</v>
      </c>
      <c r="BF60" s="4">
        <v>0.56399999999999995</v>
      </c>
      <c r="BG60" s="4">
        <v>8.1769999999999996</v>
      </c>
      <c r="BH60" s="4">
        <v>0</v>
      </c>
      <c r="BI60" s="4">
        <v>8.1769999999999996</v>
      </c>
      <c r="BJ60" s="4">
        <v>6.3559999999999999</v>
      </c>
      <c r="BK60" s="4">
        <v>0</v>
      </c>
      <c r="BL60" s="4">
        <v>6.3559999999999999</v>
      </c>
      <c r="BM60" s="4">
        <v>0.26669999999999999</v>
      </c>
      <c r="BQ60" s="4">
        <v>134.047</v>
      </c>
      <c r="BR60" s="4">
        <v>0.31719599999999998</v>
      </c>
      <c r="BS60" s="4">
        <v>-5</v>
      </c>
      <c r="BT60" s="4">
        <v>0.19472600000000001</v>
      </c>
      <c r="BU60" s="4">
        <v>7.7514770000000004</v>
      </c>
      <c r="BV60" s="4">
        <v>3.933465</v>
      </c>
      <c r="BW60" s="4">
        <f t="shared" si="11"/>
        <v>2.0479402233999999</v>
      </c>
      <c r="BY60" s="4">
        <f t="shared" si="7"/>
        <v>14463.198365058033</v>
      </c>
      <c r="BZ60" s="4">
        <f t="shared" si="8"/>
        <v>3.3741807310104002</v>
      </c>
      <c r="CA60" s="4">
        <f t="shared" si="9"/>
        <v>38.0253417133016</v>
      </c>
      <c r="CB60" s="4">
        <f t="shared" si="10"/>
        <v>1.5955567392916201</v>
      </c>
    </row>
    <row r="61" spans="1:80" x14ac:dyDescent="0.25">
      <c r="A61" s="2">
        <v>42803</v>
      </c>
      <c r="B61" s="3">
        <v>0.4237711111111111</v>
      </c>
      <c r="C61" s="4">
        <v>14.401</v>
      </c>
      <c r="D61" s="4">
        <v>6.6E-3</v>
      </c>
      <c r="E61" s="4">
        <v>66.058394000000007</v>
      </c>
      <c r="F61" s="4">
        <v>465.7</v>
      </c>
      <c r="G61" s="4">
        <v>-10.5</v>
      </c>
      <c r="H61" s="4">
        <v>38.5</v>
      </c>
      <c r="J61" s="4">
        <v>1.1000000000000001</v>
      </c>
      <c r="K61" s="4">
        <v>0.85540000000000005</v>
      </c>
      <c r="L61" s="4">
        <v>12.3186</v>
      </c>
      <c r="M61" s="4">
        <v>5.7000000000000002E-3</v>
      </c>
      <c r="N61" s="4">
        <v>398.39800000000002</v>
      </c>
      <c r="O61" s="4">
        <v>0</v>
      </c>
      <c r="P61" s="4">
        <v>398.4</v>
      </c>
      <c r="Q61" s="4">
        <v>309.68369999999999</v>
      </c>
      <c r="R61" s="4">
        <v>0</v>
      </c>
      <c r="S61" s="4">
        <v>309.7</v>
      </c>
      <c r="T61" s="4">
        <v>38.464500000000001</v>
      </c>
      <c r="W61" s="4">
        <v>0</v>
      </c>
      <c r="X61" s="4">
        <v>0.94089999999999996</v>
      </c>
      <c r="Y61" s="4">
        <v>11.7</v>
      </c>
      <c r="Z61" s="4">
        <v>851</v>
      </c>
      <c r="AA61" s="4">
        <v>860</v>
      </c>
      <c r="AB61" s="4">
        <v>850</v>
      </c>
      <c r="AC61" s="4">
        <v>75</v>
      </c>
      <c r="AD61" s="4">
        <v>14.05</v>
      </c>
      <c r="AE61" s="4">
        <v>0.32</v>
      </c>
      <c r="AF61" s="4">
        <v>981</v>
      </c>
      <c r="AG61" s="4">
        <v>-5</v>
      </c>
      <c r="AH61" s="4">
        <v>9.2420000000000009</v>
      </c>
      <c r="AI61" s="4">
        <v>13</v>
      </c>
      <c r="AJ61" s="4">
        <v>120</v>
      </c>
      <c r="AK61" s="4">
        <v>119</v>
      </c>
      <c r="AL61" s="4">
        <v>4.5</v>
      </c>
      <c r="AM61" s="4">
        <v>142</v>
      </c>
      <c r="AN61" s="4" t="s">
        <v>155</v>
      </c>
      <c r="AO61" s="4">
        <v>2</v>
      </c>
      <c r="AP61" s="5">
        <v>0.63247685185185187</v>
      </c>
      <c r="AQ61" s="4">
        <v>47.161459000000001</v>
      </c>
      <c r="AR61" s="4">
        <v>-88.483932999999993</v>
      </c>
      <c r="AS61" s="4">
        <v>313.39999999999998</v>
      </c>
      <c r="AT61" s="4">
        <v>33.1</v>
      </c>
      <c r="AU61" s="4">
        <v>12</v>
      </c>
      <c r="AV61" s="4">
        <v>11</v>
      </c>
      <c r="AW61" s="4" t="s">
        <v>422</v>
      </c>
      <c r="AX61" s="4">
        <v>2.7973029999999999</v>
      </c>
      <c r="AY61" s="4">
        <v>1.013487</v>
      </c>
      <c r="AZ61" s="4">
        <v>3.6973029999999998</v>
      </c>
      <c r="BA61" s="4">
        <v>11.154</v>
      </c>
      <c r="BB61" s="4">
        <v>11.77</v>
      </c>
      <c r="BC61" s="4">
        <v>1.05</v>
      </c>
      <c r="BD61" s="4">
        <v>16.904</v>
      </c>
      <c r="BE61" s="4">
        <v>2417.2240000000002</v>
      </c>
      <c r="BF61" s="4">
        <v>0.70599999999999996</v>
      </c>
      <c r="BG61" s="4">
        <v>8.1869999999999994</v>
      </c>
      <c r="BH61" s="4">
        <v>0</v>
      </c>
      <c r="BI61" s="4">
        <v>8.1869999999999994</v>
      </c>
      <c r="BJ61" s="4">
        <v>6.3639999999999999</v>
      </c>
      <c r="BK61" s="4">
        <v>0</v>
      </c>
      <c r="BL61" s="4">
        <v>6.3639999999999999</v>
      </c>
      <c r="BM61" s="4">
        <v>0.313</v>
      </c>
      <c r="BQ61" s="4">
        <v>134.251</v>
      </c>
      <c r="BR61" s="4">
        <v>0.34286800000000001</v>
      </c>
      <c r="BS61" s="4">
        <v>-5</v>
      </c>
      <c r="BT61" s="4">
        <v>0.196274</v>
      </c>
      <c r="BU61" s="4">
        <v>8.3788370000000008</v>
      </c>
      <c r="BV61" s="4">
        <v>3.9647350000000001</v>
      </c>
      <c r="BW61" s="4">
        <f t="shared" si="11"/>
        <v>2.2136887354000003</v>
      </c>
      <c r="BY61" s="4">
        <f t="shared" si="7"/>
        <v>15631.671280735041</v>
      </c>
      <c r="BZ61" s="4">
        <f t="shared" si="8"/>
        <v>4.5655511959996007</v>
      </c>
      <c r="CA61" s="4">
        <f t="shared" si="9"/>
        <v>41.15462862796241</v>
      </c>
      <c r="CB61" s="4">
        <f t="shared" si="10"/>
        <v>2.0241041421358004</v>
      </c>
    </row>
    <row r="62" spans="1:80" x14ac:dyDescent="0.25">
      <c r="A62" s="2">
        <v>42803</v>
      </c>
      <c r="B62" s="3">
        <v>0.42378268518518519</v>
      </c>
      <c r="C62" s="4">
        <v>14.18</v>
      </c>
      <c r="D62" s="4">
        <v>6.8999999999999999E-3</v>
      </c>
      <c r="E62" s="4">
        <v>69.421965</v>
      </c>
      <c r="F62" s="4">
        <v>492</v>
      </c>
      <c r="G62" s="4">
        <v>15.2</v>
      </c>
      <c r="H62" s="4">
        <v>36.6</v>
      </c>
      <c r="J62" s="4">
        <v>1.0900000000000001</v>
      </c>
      <c r="K62" s="4">
        <v>0.85740000000000005</v>
      </c>
      <c r="L62" s="4">
        <v>12.1579</v>
      </c>
      <c r="M62" s="4">
        <v>6.0000000000000001E-3</v>
      </c>
      <c r="N62" s="4">
        <v>421.7953</v>
      </c>
      <c r="O62" s="4">
        <v>13.025700000000001</v>
      </c>
      <c r="P62" s="4">
        <v>434.8</v>
      </c>
      <c r="Q62" s="4">
        <v>327.70060000000001</v>
      </c>
      <c r="R62" s="4">
        <v>10.119899999999999</v>
      </c>
      <c r="S62" s="4">
        <v>337.8</v>
      </c>
      <c r="T62" s="4">
        <v>36.555100000000003</v>
      </c>
      <c r="W62" s="4">
        <v>0</v>
      </c>
      <c r="X62" s="4">
        <v>0.93879999999999997</v>
      </c>
      <c r="Y62" s="4">
        <v>11.7</v>
      </c>
      <c r="Z62" s="4">
        <v>850</v>
      </c>
      <c r="AA62" s="4">
        <v>862</v>
      </c>
      <c r="AB62" s="4">
        <v>850</v>
      </c>
      <c r="AC62" s="4">
        <v>74.2</v>
      </c>
      <c r="AD62" s="4">
        <v>13.91</v>
      </c>
      <c r="AE62" s="4">
        <v>0.32</v>
      </c>
      <c r="AF62" s="4">
        <v>981</v>
      </c>
      <c r="AG62" s="4">
        <v>-5</v>
      </c>
      <c r="AH62" s="4">
        <v>9</v>
      </c>
      <c r="AI62" s="4">
        <v>13</v>
      </c>
      <c r="AJ62" s="4">
        <v>120</v>
      </c>
      <c r="AK62" s="4">
        <v>119.8</v>
      </c>
      <c r="AL62" s="4">
        <v>4.5</v>
      </c>
      <c r="AM62" s="4">
        <v>142</v>
      </c>
      <c r="AN62" s="4" t="s">
        <v>155</v>
      </c>
      <c r="AO62" s="4">
        <v>2</v>
      </c>
      <c r="AP62" s="5">
        <v>0.63248842592592591</v>
      </c>
      <c r="AQ62" s="4">
        <v>47.161596000000003</v>
      </c>
      <c r="AR62" s="4">
        <v>-88.483947000000001</v>
      </c>
      <c r="AS62" s="4">
        <v>313.3</v>
      </c>
      <c r="AT62" s="4">
        <v>33.799999999999997</v>
      </c>
      <c r="AU62" s="4">
        <v>12</v>
      </c>
      <c r="AV62" s="4">
        <v>12</v>
      </c>
      <c r="AW62" s="4" t="s">
        <v>404</v>
      </c>
      <c r="AX62" s="4">
        <v>1.6335660000000001</v>
      </c>
      <c r="AY62" s="4">
        <v>1.0972029999999999</v>
      </c>
      <c r="AZ62" s="4">
        <v>2.533566</v>
      </c>
      <c r="BA62" s="4">
        <v>11.154</v>
      </c>
      <c r="BB62" s="4">
        <v>11.94</v>
      </c>
      <c r="BC62" s="4">
        <v>1.07</v>
      </c>
      <c r="BD62" s="4">
        <v>16.632000000000001</v>
      </c>
      <c r="BE62" s="4">
        <v>2417.2809999999999</v>
      </c>
      <c r="BF62" s="4">
        <v>0.753</v>
      </c>
      <c r="BG62" s="4">
        <v>8.782</v>
      </c>
      <c r="BH62" s="4">
        <v>0.27100000000000002</v>
      </c>
      <c r="BI62" s="4">
        <v>9.0540000000000003</v>
      </c>
      <c r="BJ62" s="4">
        <v>6.8230000000000004</v>
      </c>
      <c r="BK62" s="4">
        <v>0.21099999999999999</v>
      </c>
      <c r="BL62" s="4">
        <v>7.0339999999999998</v>
      </c>
      <c r="BM62" s="4">
        <v>0.3014</v>
      </c>
      <c r="BQ62" s="4">
        <v>135.72399999999999</v>
      </c>
      <c r="BR62" s="4">
        <v>0.37974599999999997</v>
      </c>
      <c r="BS62" s="4">
        <v>-5</v>
      </c>
      <c r="BT62" s="4">
        <v>0.19548599999999999</v>
      </c>
      <c r="BU62" s="4">
        <v>9.280049</v>
      </c>
      <c r="BV62" s="4">
        <v>3.948807</v>
      </c>
      <c r="BW62" s="4">
        <f t="shared" si="11"/>
        <v>2.4517889457999997</v>
      </c>
      <c r="BY62" s="4">
        <f t="shared" si="7"/>
        <v>17313.392792640316</v>
      </c>
      <c r="BZ62" s="4">
        <f t="shared" si="8"/>
        <v>5.3932433891046001</v>
      </c>
      <c r="CA62" s="4">
        <f t="shared" si="9"/>
        <v>48.868658225578606</v>
      </c>
      <c r="CB62" s="4">
        <f t="shared" si="10"/>
        <v>2.1587298240054804</v>
      </c>
    </row>
    <row r="63" spans="1:80" x14ac:dyDescent="0.25">
      <c r="A63" s="2">
        <v>42803</v>
      </c>
      <c r="B63" s="3">
        <v>0.42379425925925923</v>
      </c>
      <c r="C63" s="4">
        <v>14.18</v>
      </c>
      <c r="D63" s="4">
        <v>5.1999999999999998E-3</v>
      </c>
      <c r="E63" s="4">
        <v>51.860464999999998</v>
      </c>
      <c r="F63" s="4">
        <v>511.9</v>
      </c>
      <c r="G63" s="4">
        <v>1.2</v>
      </c>
      <c r="H63" s="4">
        <v>37.5</v>
      </c>
      <c r="J63" s="4">
        <v>0.95</v>
      </c>
      <c r="K63" s="4">
        <v>0.85729999999999995</v>
      </c>
      <c r="L63" s="4">
        <v>12.1568</v>
      </c>
      <c r="M63" s="4">
        <v>4.4000000000000003E-3</v>
      </c>
      <c r="N63" s="4">
        <v>438.88369999999998</v>
      </c>
      <c r="O63" s="4">
        <v>1.0418000000000001</v>
      </c>
      <c r="P63" s="4">
        <v>439.9</v>
      </c>
      <c r="Q63" s="4">
        <v>340.92009999999999</v>
      </c>
      <c r="R63" s="4">
        <v>0.80930000000000002</v>
      </c>
      <c r="S63" s="4">
        <v>341.7</v>
      </c>
      <c r="T63" s="4">
        <v>37.530299999999997</v>
      </c>
      <c r="W63" s="4">
        <v>0</v>
      </c>
      <c r="X63" s="4">
        <v>0.81069999999999998</v>
      </c>
      <c r="Y63" s="4">
        <v>11.7</v>
      </c>
      <c r="Z63" s="4">
        <v>852</v>
      </c>
      <c r="AA63" s="4">
        <v>861</v>
      </c>
      <c r="AB63" s="4">
        <v>852</v>
      </c>
      <c r="AC63" s="4">
        <v>74</v>
      </c>
      <c r="AD63" s="4">
        <v>13.86</v>
      </c>
      <c r="AE63" s="4">
        <v>0.32</v>
      </c>
      <c r="AF63" s="4">
        <v>981</v>
      </c>
      <c r="AG63" s="4">
        <v>-5</v>
      </c>
      <c r="AH63" s="4">
        <v>9</v>
      </c>
      <c r="AI63" s="4">
        <v>13</v>
      </c>
      <c r="AJ63" s="4">
        <v>120</v>
      </c>
      <c r="AK63" s="4">
        <v>120</v>
      </c>
      <c r="AL63" s="4">
        <v>4.2</v>
      </c>
      <c r="AM63" s="4">
        <v>142</v>
      </c>
      <c r="AN63" s="4" t="s">
        <v>155</v>
      </c>
      <c r="AO63" s="4">
        <v>2</v>
      </c>
      <c r="AP63" s="5">
        <v>0.63249999999999995</v>
      </c>
      <c r="AQ63" s="4">
        <v>47.161738999999997</v>
      </c>
      <c r="AR63" s="4">
        <v>-88.483988999999994</v>
      </c>
      <c r="AS63" s="4">
        <v>313.3</v>
      </c>
      <c r="AT63" s="4">
        <v>35.799999999999997</v>
      </c>
      <c r="AU63" s="4">
        <v>12</v>
      </c>
      <c r="AV63" s="4">
        <v>12</v>
      </c>
      <c r="AW63" s="4" t="s">
        <v>404</v>
      </c>
      <c r="AX63" s="4">
        <v>1.0173829999999999</v>
      </c>
      <c r="AY63" s="4">
        <v>1.1000000000000001</v>
      </c>
      <c r="AZ63" s="4">
        <v>1.8202799999999999</v>
      </c>
      <c r="BA63" s="4">
        <v>11.154</v>
      </c>
      <c r="BB63" s="4">
        <v>11.94</v>
      </c>
      <c r="BC63" s="4">
        <v>1.07</v>
      </c>
      <c r="BD63" s="4">
        <v>16.643000000000001</v>
      </c>
      <c r="BE63" s="4">
        <v>2417.5630000000001</v>
      </c>
      <c r="BF63" s="4">
        <v>0.56299999999999994</v>
      </c>
      <c r="BG63" s="4">
        <v>9.14</v>
      </c>
      <c r="BH63" s="4">
        <v>2.1999999999999999E-2</v>
      </c>
      <c r="BI63" s="4">
        <v>9.1620000000000008</v>
      </c>
      <c r="BJ63" s="4">
        <v>7.1</v>
      </c>
      <c r="BK63" s="4">
        <v>1.7000000000000001E-2</v>
      </c>
      <c r="BL63" s="4">
        <v>7.117</v>
      </c>
      <c r="BM63" s="4">
        <v>0.3095</v>
      </c>
      <c r="BQ63" s="4">
        <v>117.221</v>
      </c>
      <c r="BR63" s="4">
        <v>0.42058400000000001</v>
      </c>
      <c r="BS63" s="4">
        <v>-5</v>
      </c>
      <c r="BT63" s="4">
        <v>0.194242</v>
      </c>
      <c r="BU63" s="4">
        <v>10.278010999999999</v>
      </c>
      <c r="BV63" s="4">
        <v>3.9236930000000001</v>
      </c>
      <c r="BW63" s="4">
        <f t="shared" si="11"/>
        <v>2.7154505061999998</v>
      </c>
      <c r="BY63" s="4">
        <f t="shared" si="7"/>
        <v>19177.485042931559</v>
      </c>
      <c r="BZ63" s="4">
        <f t="shared" si="8"/>
        <v>4.4660362849573998</v>
      </c>
      <c r="CA63" s="4">
        <f t="shared" si="9"/>
        <v>56.321239117579999</v>
      </c>
      <c r="CB63" s="4">
        <f t="shared" si="10"/>
        <v>2.4551300713930999</v>
      </c>
    </row>
    <row r="64" spans="1:80" x14ac:dyDescent="0.25">
      <c r="A64" s="2">
        <v>42803</v>
      </c>
      <c r="B64" s="3">
        <v>0.42380583333333338</v>
      </c>
      <c r="C64" s="4">
        <v>14.081</v>
      </c>
      <c r="D64" s="4">
        <v>6.0000000000000001E-3</v>
      </c>
      <c r="E64" s="4">
        <v>59.551020000000001</v>
      </c>
      <c r="F64" s="4">
        <v>531.1</v>
      </c>
      <c r="G64" s="4">
        <v>-1.5</v>
      </c>
      <c r="H64" s="4">
        <v>43.2</v>
      </c>
      <c r="J64" s="4">
        <v>0.8</v>
      </c>
      <c r="K64" s="4">
        <v>0.85819999999999996</v>
      </c>
      <c r="L64" s="4">
        <v>12.0846</v>
      </c>
      <c r="M64" s="4">
        <v>5.1000000000000004E-3</v>
      </c>
      <c r="N64" s="4">
        <v>455.79430000000002</v>
      </c>
      <c r="O64" s="4">
        <v>0</v>
      </c>
      <c r="P64" s="4">
        <v>455.8</v>
      </c>
      <c r="Q64" s="4">
        <v>354.05599999999998</v>
      </c>
      <c r="R64" s="4">
        <v>0</v>
      </c>
      <c r="S64" s="4">
        <v>354.1</v>
      </c>
      <c r="T64" s="4">
        <v>43.211599999999997</v>
      </c>
      <c r="W64" s="4">
        <v>0</v>
      </c>
      <c r="X64" s="4">
        <v>0.68659999999999999</v>
      </c>
      <c r="Y64" s="4">
        <v>11.8</v>
      </c>
      <c r="Z64" s="4">
        <v>850</v>
      </c>
      <c r="AA64" s="4">
        <v>861</v>
      </c>
      <c r="AB64" s="4">
        <v>853</v>
      </c>
      <c r="AC64" s="4">
        <v>74</v>
      </c>
      <c r="AD64" s="4">
        <v>13.86</v>
      </c>
      <c r="AE64" s="4">
        <v>0.32</v>
      </c>
      <c r="AF64" s="4">
        <v>981</v>
      </c>
      <c r="AG64" s="4">
        <v>-5</v>
      </c>
      <c r="AH64" s="4">
        <v>9</v>
      </c>
      <c r="AI64" s="4">
        <v>13</v>
      </c>
      <c r="AJ64" s="4">
        <v>120</v>
      </c>
      <c r="AK64" s="4">
        <v>120</v>
      </c>
      <c r="AL64" s="4">
        <v>4.3</v>
      </c>
      <c r="AM64" s="4">
        <v>142</v>
      </c>
      <c r="AN64" s="4" t="s">
        <v>155</v>
      </c>
      <c r="AO64" s="4">
        <v>2</v>
      </c>
      <c r="AP64" s="5">
        <v>0.6325115740740741</v>
      </c>
      <c r="AQ64" s="4">
        <v>47.161884000000001</v>
      </c>
      <c r="AR64" s="4">
        <v>-88.484044999999995</v>
      </c>
      <c r="AS64" s="4">
        <v>313.39999999999998</v>
      </c>
      <c r="AT64" s="4">
        <v>36.700000000000003</v>
      </c>
      <c r="AU64" s="4">
        <v>12</v>
      </c>
      <c r="AV64" s="4">
        <v>12</v>
      </c>
      <c r="AW64" s="4" t="s">
        <v>404</v>
      </c>
      <c r="AX64" s="4">
        <v>0.90299700000000005</v>
      </c>
      <c r="AY64" s="4">
        <v>1.197003</v>
      </c>
      <c r="AZ64" s="4">
        <v>1.7029970000000001</v>
      </c>
      <c r="BA64" s="4">
        <v>11.154</v>
      </c>
      <c r="BB64" s="4">
        <v>12.02</v>
      </c>
      <c r="BC64" s="4">
        <v>1.08</v>
      </c>
      <c r="BD64" s="4">
        <v>16.521999999999998</v>
      </c>
      <c r="BE64" s="4">
        <v>2417.3530000000001</v>
      </c>
      <c r="BF64" s="4">
        <v>0.65100000000000002</v>
      </c>
      <c r="BG64" s="4">
        <v>9.548</v>
      </c>
      <c r="BH64" s="4">
        <v>0</v>
      </c>
      <c r="BI64" s="4">
        <v>9.548</v>
      </c>
      <c r="BJ64" s="4">
        <v>7.4169999999999998</v>
      </c>
      <c r="BK64" s="4">
        <v>0</v>
      </c>
      <c r="BL64" s="4">
        <v>7.4169999999999998</v>
      </c>
      <c r="BM64" s="4">
        <v>0.3584</v>
      </c>
      <c r="BQ64" s="4">
        <v>99.858999999999995</v>
      </c>
      <c r="BR64" s="4">
        <v>0.417356</v>
      </c>
      <c r="BS64" s="4">
        <v>-5</v>
      </c>
      <c r="BT64" s="4">
        <v>0.19778999999999999</v>
      </c>
      <c r="BU64" s="4">
        <v>10.199138</v>
      </c>
      <c r="BV64" s="4">
        <v>3.995358</v>
      </c>
      <c r="BW64" s="4">
        <f t="shared" si="11"/>
        <v>2.6946122595999999</v>
      </c>
      <c r="BY64" s="4">
        <f t="shared" si="7"/>
        <v>19028.664818434867</v>
      </c>
      <c r="BZ64" s="4">
        <f t="shared" si="8"/>
        <v>5.1244732551684002</v>
      </c>
      <c r="CA64" s="4">
        <f t="shared" si="9"/>
        <v>58.384359652202804</v>
      </c>
      <c r="CB64" s="4">
        <f t="shared" si="10"/>
        <v>2.8212153834905598</v>
      </c>
    </row>
    <row r="65" spans="1:80" x14ac:dyDescent="0.25">
      <c r="A65" s="2">
        <v>42803</v>
      </c>
      <c r="B65" s="3">
        <v>0.42381740740740742</v>
      </c>
      <c r="C65" s="4">
        <v>14.077999999999999</v>
      </c>
      <c r="D65" s="4">
        <v>5.1000000000000004E-3</v>
      </c>
      <c r="E65" s="4">
        <v>51.387754999999999</v>
      </c>
      <c r="F65" s="4">
        <v>535.29999999999995</v>
      </c>
      <c r="G65" s="4">
        <v>-6.5</v>
      </c>
      <c r="H65" s="4">
        <v>38.700000000000003</v>
      </c>
      <c r="J65" s="4">
        <v>0.8</v>
      </c>
      <c r="K65" s="4">
        <v>0.85829999999999995</v>
      </c>
      <c r="L65" s="4">
        <v>12.083299999999999</v>
      </c>
      <c r="M65" s="4">
        <v>4.4000000000000003E-3</v>
      </c>
      <c r="N65" s="4">
        <v>459.44159999999999</v>
      </c>
      <c r="O65" s="4">
        <v>0</v>
      </c>
      <c r="P65" s="4">
        <v>459.4</v>
      </c>
      <c r="Q65" s="4">
        <v>356.88920000000002</v>
      </c>
      <c r="R65" s="4">
        <v>0</v>
      </c>
      <c r="S65" s="4">
        <v>356.9</v>
      </c>
      <c r="T65" s="4">
        <v>38.7395</v>
      </c>
      <c r="W65" s="4">
        <v>0</v>
      </c>
      <c r="X65" s="4">
        <v>0.68659999999999999</v>
      </c>
      <c r="Y65" s="4">
        <v>11.7</v>
      </c>
      <c r="Z65" s="4">
        <v>848</v>
      </c>
      <c r="AA65" s="4">
        <v>860</v>
      </c>
      <c r="AB65" s="4">
        <v>851</v>
      </c>
      <c r="AC65" s="4">
        <v>74</v>
      </c>
      <c r="AD65" s="4">
        <v>13.86</v>
      </c>
      <c r="AE65" s="4">
        <v>0.32</v>
      </c>
      <c r="AF65" s="4">
        <v>981</v>
      </c>
      <c r="AG65" s="4">
        <v>-5</v>
      </c>
      <c r="AH65" s="4">
        <v>9</v>
      </c>
      <c r="AI65" s="4">
        <v>13</v>
      </c>
      <c r="AJ65" s="4">
        <v>120</v>
      </c>
      <c r="AK65" s="4">
        <v>120</v>
      </c>
      <c r="AL65" s="4">
        <v>4.4000000000000004</v>
      </c>
      <c r="AM65" s="4">
        <v>142</v>
      </c>
      <c r="AN65" s="4" t="s">
        <v>155</v>
      </c>
      <c r="AO65" s="4">
        <v>2</v>
      </c>
      <c r="AP65" s="5">
        <v>0.63252314814814814</v>
      </c>
      <c r="AQ65" s="4">
        <v>47.162027999999999</v>
      </c>
      <c r="AR65" s="4">
        <v>-88.484100999999995</v>
      </c>
      <c r="AS65" s="4">
        <v>313.8</v>
      </c>
      <c r="AT65" s="4">
        <v>36.700000000000003</v>
      </c>
      <c r="AU65" s="4">
        <v>12</v>
      </c>
      <c r="AV65" s="4">
        <v>12</v>
      </c>
      <c r="AW65" s="4" t="s">
        <v>404</v>
      </c>
      <c r="AX65" s="4">
        <v>0.99690299999999998</v>
      </c>
      <c r="AY65" s="4">
        <v>1.2969029999999999</v>
      </c>
      <c r="AZ65" s="4">
        <v>1.7969029999999999</v>
      </c>
      <c r="BA65" s="4">
        <v>11.154</v>
      </c>
      <c r="BB65" s="4">
        <v>12.02</v>
      </c>
      <c r="BC65" s="4">
        <v>1.08</v>
      </c>
      <c r="BD65" s="4">
        <v>16.510999999999999</v>
      </c>
      <c r="BE65" s="4">
        <v>2417.5839999999998</v>
      </c>
      <c r="BF65" s="4">
        <v>0.56200000000000006</v>
      </c>
      <c r="BG65" s="4">
        <v>9.6259999999999994</v>
      </c>
      <c r="BH65" s="4">
        <v>0</v>
      </c>
      <c r="BI65" s="4">
        <v>9.6259999999999994</v>
      </c>
      <c r="BJ65" s="4">
        <v>7.4779999999999998</v>
      </c>
      <c r="BK65" s="4">
        <v>0</v>
      </c>
      <c r="BL65" s="4">
        <v>7.4779999999999998</v>
      </c>
      <c r="BM65" s="4">
        <v>0.32140000000000002</v>
      </c>
      <c r="BQ65" s="4">
        <v>99.888999999999996</v>
      </c>
      <c r="BR65" s="4">
        <v>0.42361199999999999</v>
      </c>
      <c r="BS65" s="4">
        <v>-5</v>
      </c>
      <c r="BT65" s="4">
        <v>0.19900000000000001</v>
      </c>
      <c r="BU65" s="4">
        <v>10.352019</v>
      </c>
      <c r="BV65" s="4">
        <v>4.0198</v>
      </c>
      <c r="BW65" s="4">
        <f t="shared" si="11"/>
        <v>2.7350034197999999</v>
      </c>
      <c r="BY65" s="4">
        <f t="shared" si="7"/>
        <v>19315.742512517692</v>
      </c>
      <c r="BZ65" s="4">
        <f t="shared" si="8"/>
        <v>4.4902048044804008</v>
      </c>
      <c r="CA65" s="4">
        <f t="shared" si="9"/>
        <v>59.7468888396876</v>
      </c>
      <c r="CB65" s="4">
        <f t="shared" si="10"/>
        <v>2.5678858081138802</v>
      </c>
    </row>
    <row r="66" spans="1:80" x14ac:dyDescent="0.25">
      <c r="A66" s="2">
        <v>42803</v>
      </c>
      <c r="B66" s="3">
        <v>0.42382898148148151</v>
      </c>
      <c r="C66" s="4">
        <v>14.35</v>
      </c>
      <c r="D66" s="4">
        <v>3.4099999999999998E-2</v>
      </c>
      <c r="E66" s="4">
        <v>340.85470099999998</v>
      </c>
      <c r="F66" s="4">
        <v>533.70000000000005</v>
      </c>
      <c r="G66" s="4">
        <v>-6.5</v>
      </c>
      <c r="H66" s="4">
        <v>40.5</v>
      </c>
      <c r="J66" s="4">
        <v>0.8</v>
      </c>
      <c r="K66" s="4">
        <v>0.85560000000000003</v>
      </c>
      <c r="L66" s="4">
        <v>12.2775</v>
      </c>
      <c r="M66" s="4">
        <v>2.92E-2</v>
      </c>
      <c r="N66" s="4">
        <v>456.6148</v>
      </c>
      <c r="O66" s="4">
        <v>0</v>
      </c>
      <c r="P66" s="4">
        <v>456.6</v>
      </c>
      <c r="Q66" s="4">
        <v>354.69330000000002</v>
      </c>
      <c r="R66" s="4">
        <v>0</v>
      </c>
      <c r="S66" s="4">
        <v>354.7</v>
      </c>
      <c r="T66" s="4">
        <v>40.4649</v>
      </c>
      <c r="W66" s="4">
        <v>0</v>
      </c>
      <c r="X66" s="4">
        <v>0.6845</v>
      </c>
      <c r="Y66" s="4">
        <v>11.8</v>
      </c>
      <c r="Z66" s="4">
        <v>847</v>
      </c>
      <c r="AA66" s="4">
        <v>858</v>
      </c>
      <c r="AB66" s="4">
        <v>849</v>
      </c>
      <c r="AC66" s="4">
        <v>74</v>
      </c>
      <c r="AD66" s="4">
        <v>13.86</v>
      </c>
      <c r="AE66" s="4">
        <v>0.32</v>
      </c>
      <c r="AF66" s="4">
        <v>981</v>
      </c>
      <c r="AG66" s="4">
        <v>-5</v>
      </c>
      <c r="AH66" s="4">
        <v>9</v>
      </c>
      <c r="AI66" s="4">
        <v>13</v>
      </c>
      <c r="AJ66" s="4">
        <v>120</v>
      </c>
      <c r="AK66" s="4">
        <v>120</v>
      </c>
      <c r="AL66" s="4">
        <v>4.4000000000000004</v>
      </c>
      <c r="AM66" s="4">
        <v>142</v>
      </c>
      <c r="AN66" s="4" t="s">
        <v>155</v>
      </c>
      <c r="AO66" s="4">
        <v>2</v>
      </c>
      <c r="AP66" s="5">
        <v>0.63253472222222229</v>
      </c>
      <c r="AQ66" s="4">
        <v>47.162177999999997</v>
      </c>
      <c r="AR66" s="4">
        <v>-88.484131000000005</v>
      </c>
      <c r="AS66" s="4">
        <v>314.3</v>
      </c>
      <c r="AT66" s="4">
        <v>37.9</v>
      </c>
      <c r="AU66" s="4">
        <v>12</v>
      </c>
      <c r="AV66" s="4">
        <v>12</v>
      </c>
      <c r="AW66" s="4" t="s">
        <v>404</v>
      </c>
      <c r="AX66" s="4">
        <v>1</v>
      </c>
      <c r="AY66" s="4">
        <v>1.396803</v>
      </c>
      <c r="AZ66" s="4">
        <v>1.896803</v>
      </c>
      <c r="BA66" s="4">
        <v>11.154</v>
      </c>
      <c r="BB66" s="4">
        <v>11.78</v>
      </c>
      <c r="BC66" s="4">
        <v>1.06</v>
      </c>
      <c r="BD66" s="4">
        <v>16.882000000000001</v>
      </c>
      <c r="BE66" s="4">
        <v>2412.5729999999999</v>
      </c>
      <c r="BF66" s="4">
        <v>3.6469999999999998</v>
      </c>
      <c r="BG66" s="4">
        <v>9.3960000000000008</v>
      </c>
      <c r="BH66" s="4">
        <v>0</v>
      </c>
      <c r="BI66" s="4">
        <v>9.3960000000000008</v>
      </c>
      <c r="BJ66" s="4">
        <v>7.2990000000000004</v>
      </c>
      <c r="BK66" s="4">
        <v>0</v>
      </c>
      <c r="BL66" s="4">
        <v>7.2990000000000004</v>
      </c>
      <c r="BM66" s="4">
        <v>0.32969999999999999</v>
      </c>
      <c r="BQ66" s="4">
        <v>97.793999999999997</v>
      </c>
      <c r="BR66" s="4">
        <v>0.55737599999999998</v>
      </c>
      <c r="BS66" s="4">
        <v>-5</v>
      </c>
      <c r="BT66" s="4">
        <v>0.19900000000000001</v>
      </c>
      <c r="BU66" s="4">
        <v>13.620877</v>
      </c>
      <c r="BV66" s="4">
        <v>4.0198</v>
      </c>
      <c r="BW66" s="4">
        <f t="shared" si="11"/>
        <v>3.5986357033999998</v>
      </c>
      <c r="BY66" s="4">
        <f t="shared" si="7"/>
        <v>25362.397714776907</v>
      </c>
      <c r="BZ66" s="4">
        <f t="shared" si="8"/>
        <v>38.339426191784199</v>
      </c>
      <c r="CA66" s="4">
        <f t="shared" si="9"/>
        <v>76.731415347911408</v>
      </c>
      <c r="CB66" s="4">
        <f t="shared" si="10"/>
        <v>3.4660018687774206</v>
      </c>
    </row>
    <row r="67" spans="1:80" x14ac:dyDescent="0.25">
      <c r="A67" s="2">
        <v>42803</v>
      </c>
      <c r="B67" s="3">
        <v>0.42384055555555555</v>
      </c>
      <c r="C67" s="4">
        <v>14.631</v>
      </c>
      <c r="D67" s="4">
        <v>0.13589999999999999</v>
      </c>
      <c r="E67" s="4">
        <v>1358.791297</v>
      </c>
      <c r="F67" s="4">
        <v>532.1</v>
      </c>
      <c r="G67" s="4">
        <v>-1.1000000000000001</v>
      </c>
      <c r="H67" s="4">
        <v>45.1</v>
      </c>
      <c r="J67" s="4">
        <v>0.7</v>
      </c>
      <c r="K67" s="4">
        <v>0.85209999999999997</v>
      </c>
      <c r="L67" s="4">
        <v>12.466699999999999</v>
      </c>
      <c r="M67" s="4">
        <v>0.1158</v>
      </c>
      <c r="N67" s="4">
        <v>453.40260000000001</v>
      </c>
      <c r="O67" s="4">
        <v>0</v>
      </c>
      <c r="P67" s="4">
        <v>453.4</v>
      </c>
      <c r="Q67" s="4">
        <v>352.19819999999999</v>
      </c>
      <c r="R67" s="4">
        <v>0</v>
      </c>
      <c r="S67" s="4">
        <v>352.2</v>
      </c>
      <c r="T67" s="4">
        <v>45.1</v>
      </c>
      <c r="W67" s="4">
        <v>0</v>
      </c>
      <c r="X67" s="4">
        <v>0.59650000000000003</v>
      </c>
      <c r="Y67" s="4">
        <v>11.7</v>
      </c>
      <c r="Z67" s="4">
        <v>847</v>
      </c>
      <c r="AA67" s="4">
        <v>858</v>
      </c>
      <c r="AB67" s="4">
        <v>848</v>
      </c>
      <c r="AC67" s="4">
        <v>74</v>
      </c>
      <c r="AD67" s="4">
        <v>13.86</v>
      </c>
      <c r="AE67" s="4">
        <v>0.32</v>
      </c>
      <c r="AF67" s="4">
        <v>981</v>
      </c>
      <c r="AG67" s="4">
        <v>-5</v>
      </c>
      <c r="AH67" s="4">
        <v>9</v>
      </c>
      <c r="AI67" s="4">
        <v>13</v>
      </c>
      <c r="AJ67" s="4">
        <v>120</v>
      </c>
      <c r="AK67" s="4">
        <v>120</v>
      </c>
      <c r="AL67" s="4">
        <v>4.5999999999999996</v>
      </c>
      <c r="AM67" s="4">
        <v>142</v>
      </c>
      <c r="AN67" s="4" t="s">
        <v>155</v>
      </c>
      <c r="AO67" s="4">
        <v>2</v>
      </c>
      <c r="AP67" s="5">
        <v>0.63254629629629633</v>
      </c>
      <c r="AQ67" s="4">
        <v>47.162337999999998</v>
      </c>
      <c r="AR67" s="4">
        <v>-88.484132000000002</v>
      </c>
      <c r="AS67" s="4">
        <v>314.60000000000002</v>
      </c>
      <c r="AT67" s="4">
        <v>38.799999999999997</v>
      </c>
      <c r="AU67" s="4">
        <v>12</v>
      </c>
      <c r="AV67" s="4">
        <v>12</v>
      </c>
      <c r="AW67" s="4" t="s">
        <v>404</v>
      </c>
      <c r="AX67" s="4">
        <v>1</v>
      </c>
      <c r="AY67" s="4">
        <v>1.4</v>
      </c>
      <c r="AZ67" s="4">
        <v>1.8023210000000001</v>
      </c>
      <c r="BA67" s="4">
        <v>11.154</v>
      </c>
      <c r="BB67" s="4">
        <v>11.48</v>
      </c>
      <c r="BC67" s="4">
        <v>1.03</v>
      </c>
      <c r="BD67" s="4">
        <v>17.356999999999999</v>
      </c>
      <c r="BE67" s="4">
        <v>2395.8049999999998</v>
      </c>
      <c r="BF67" s="4">
        <v>14.162000000000001</v>
      </c>
      <c r="BG67" s="4">
        <v>9.125</v>
      </c>
      <c r="BH67" s="4">
        <v>0</v>
      </c>
      <c r="BI67" s="4">
        <v>9.125</v>
      </c>
      <c r="BJ67" s="4">
        <v>7.0880000000000001</v>
      </c>
      <c r="BK67" s="4">
        <v>0</v>
      </c>
      <c r="BL67" s="4">
        <v>7.0880000000000001</v>
      </c>
      <c r="BM67" s="4">
        <v>0.3594</v>
      </c>
      <c r="BQ67" s="4">
        <v>83.346000000000004</v>
      </c>
      <c r="BR67" s="4">
        <v>0.58762999999999999</v>
      </c>
      <c r="BS67" s="4">
        <v>-5</v>
      </c>
      <c r="BT67" s="4">
        <v>0.198242</v>
      </c>
      <c r="BU67" s="4">
        <v>14.360208</v>
      </c>
      <c r="BV67" s="4">
        <v>4.0044880000000003</v>
      </c>
      <c r="BW67" s="4">
        <f t="shared" si="11"/>
        <v>3.7939669536</v>
      </c>
      <c r="BY67" s="4">
        <f t="shared" si="7"/>
        <v>26553.206422758194</v>
      </c>
      <c r="BZ67" s="4">
        <f t="shared" si="8"/>
        <v>156.96039926417282</v>
      </c>
      <c r="CA67" s="4">
        <f t="shared" si="9"/>
        <v>78.557782091827207</v>
      </c>
      <c r="CB67" s="4">
        <f t="shared" si="10"/>
        <v>3.9833051472633603</v>
      </c>
    </row>
    <row r="68" spans="1:80" x14ac:dyDescent="0.25">
      <c r="A68" s="2">
        <v>42803</v>
      </c>
      <c r="B68" s="3">
        <v>0.42385212962962965</v>
      </c>
      <c r="C68" s="4">
        <v>14.042</v>
      </c>
      <c r="D68" s="4">
        <v>0.16139999999999999</v>
      </c>
      <c r="E68" s="4">
        <v>1613.6242729999999</v>
      </c>
      <c r="F68" s="4">
        <v>532.1</v>
      </c>
      <c r="G68" s="4">
        <v>0.1</v>
      </c>
      <c r="H68" s="4">
        <v>45.9</v>
      </c>
      <c r="J68" s="4">
        <v>0.7</v>
      </c>
      <c r="K68" s="4">
        <v>0.85709999999999997</v>
      </c>
      <c r="L68" s="4">
        <v>12.035399999999999</v>
      </c>
      <c r="M68" s="4">
        <v>0.13830000000000001</v>
      </c>
      <c r="N68" s="4">
        <v>456.0564</v>
      </c>
      <c r="O68" s="4">
        <v>0.10059999999999999</v>
      </c>
      <c r="P68" s="4">
        <v>456.2</v>
      </c>
      <c r="Q68" s="4">
        <v>354.25959999999998</v>
      </c>
      <c r="R68" s="4">
        <v>7.8200000000000006E-2</v>
      </c>
      <c r="S68" s="4">
        <v>354.3</v>
      </c>
      <c r="T68" s="4">
        <v>45.886600000000001</v>
      </c>
      <c r="W68" s="4">
        <v>0</v>
      </c>
      <c r="X68" s="4">
        <v>0.6</v>
      </c>
      <c r="Y68" s="4">
        <v>11.8</v>
      </c>
      <c r="Z68" s="4">
        <v>849</v>
      </c>
      <c r="AA68" s="4">
        <v>860</v>
      </c>
      <c r="AB68" s="4">
        <v>848</v>
      </c>
      <c r="AC68" s="4">
        <v>74</v>
      </c>
      <c r="AD68" s="4">
        <v>13.86</v>
      </c>
      <c r="AE68" s="4">
        <v>0.32</v>
      </c>
      <c r="AF68" s="4">
        <v>981</v>
      </c>
      <c r="AG68" s="4">
        <v>-5</v>
      </c>
      <c r="AH68" s="4">
        <v>9</v>
      </c>
      <c r="AI68" s="4">
        <v>13</v>
      </c>
      <c r="AJ68" s="4">
        <v>120</v>
      </c>
      <c r="AK68" s="4">
        <v>120</v>
      </c>
      <c r="AL68" s="4">
        <v>4.7</v>
      </c>
      <c r="AM68" s="4">
        <v>142</v>
      </c>
      <c r="AN68" s="4" t="s">
        <v>155</v>
      </c>
      <c r="AO68" s="4">
        <v>2</v>
      </c>
      <c r="AP68" s="5">
        <v>0.63255787037037037</v>
      </c>
      <c r="AQ68" s="4">
        <v>47.162503999999998</v>
      </c>
      <c r="AR68" s="4">
        <v>-88.484098000000003</v>
      </c>
      <c r="AS68" s="4">
        <v>315.2</v>
      </c>
      <c r="AT68" s="4">
        <v>40</v>
      </c>
      <c r="AU68" s="4">
        <v>12</v>
      </c>
      <c r="AV68" s="4">
        <v>11</v>
      </c>
      <c r="AW68" s="4" t="s">
        <v>416</v>
      </c>
      <c r="AX68" s="4">
        <v>1.097602</v>
      </c>
      <c r="AY68" s="4">
        <v>1.4976020000000001</v>
      </c>
      <c r="AZ68" s="4">
        <v>1.9952049999999999</v>
      </c>
      <c r="BA68" s="4">
        <v>11.154</v>
      </c>
      <c r="BB68" s="4">
        <v>11.91</v>
      </c>
      <c r="BC68" s="4">
        <v>1.07</v>
      </c>
      <c r="BD68" s="4">
        <v>16.670000000000002</v>
      </c>
      <c r="BE68" s="4">
        <v>2390.7939999999999</v>
      </c>
      <c r="BF68" s="4">
        <v>17.486000000000001</v>
      </c>
      <c r="BG68" s="4">
        <v>9.4870000000000001</v>
      </c>
      <c r="BH68" s="4">
        <v>2E-3</v>
      </c>
      <c r="BI68" s="4">
        <v>9.4890000000000008</v>
      </c>
      <c r="BJ68" s="4">
        <v>7.37</v>
      </c>
      <c r="BK68" s="4">
        <v>2E-3</v>
      </c>
      <c r="BL68" s="4">
        <v>7.3710000000000004</v>
      </c>
      <c r="BM68" s="4">
        <v>0.378</v>
      </c>
      <c r="BQ68" s="4">
        <v>86.66</v>
      </c>
      <c r="BR68" s="4">
        <v>0.49303999999999998</v>
      </c>
      <c r="BS68" s="4">
        <v>-5</v>
      </c>
      <c r="BT68" s="4">
        <v>0.19800000000000001</v>
      </c>
      <c r="BU68" s="4">
        <v>12.048665</v>
      </c>
      <c r="BV68" s="4">
        <v>3.9996</v>
      </c>
      <c r="BW68" s="4">
        <f t="shared" si="11"/>
        <v>3.1832572929999996</v>
      </c>
      <c r="BY68" s="4">
        <f t="shared" si="7"/>
        <v>22232.375089089717</v>
      </c>
      <c r="BZ68" s="4">
        <f t="shared" si="8"/>
        <v>162.60510558744201</v>
      </c>
      <c r="CA68" s="4">
        <f t="shared" si="9"/>
        <v>68.534806598389991</v>
      </c>
      <c r="CB68" s="4">
        <f t="shared" si="10"/>
        <v>3.5150823465659999</v>
      </c>
    </row>
    <row r="69" spans="1:80" x14ac:dyDescent="0.25">
      <c r="A69" s="2">
        <v>42803</v>
      </c>
      <c r="B69" s="3">
        <v>0.42386370370370369</v>
      </c>
      <c r="C69" s="4">
        <v>13.57</v>
      </c>
      <c r="D69" s="4">
        <v>5.2400000000000002E-2</v>
      </c>
      <c r="E69" s="4">
        <v>523.74375999999995</v>
      </c>
      <c r="F69" s="4">
        <v>529.20000000000005</v>
      </c>
      <c r="G69" s="4">
        <v>-13.2</v>
      </c>
      <c r="H69" s="4">
        <v>41.9</v>
      </c>
      <c r="J69" s="4">
        <v>0.7</v>
      </c>
      <c r="K69" s="4">
        <v>0.86250000000000004</v>
      </c>
      <c r="L69" s="4">
        <v>11.703799999999999</v>
      </c>
      <c r="M69" s="4">
        <v>4.5199999999999997E-2</v>
      </c>
      <c r="N69" s="4">
        <v>456.39479999999998</v>
      </c>
      <c r="O69" s="4">
        <v>0</v>
      </c>
      <c r="P69" s="4">
        <v>456.4</v>
      </c>
      <c r="Q69" s="4">
        <v>354.5224</v>
      </c>
      <c r="R69" s="4">
        <v>0</v>
      </c>
      <c r="S69" s="4">
        <v>354.5</v>
      </c>
      <c r="T69" s="4">
        <v>41.887900000000002</v>
      </c>
      <c r="W69" s="4">
        <v>0</v>
      </c>
      <c r="X69" s="4">
        <v>0.60370000000000001</v>
      </c>
      <c r="Y69" s="4">
        <v>11.8</v>
      </c>
      <c r="Z69" s="4">
        <v>847</v>
      </c>
      <c r="AA69" s="4">
        <v>856</v>
      </c>
      <c r="AB69" s="4">
        <v>846</v>
      </c>
      <c r="AC69" s="4">
        <v>74</v>
      </c>
      <c r="AD69" s="4">
        <v>13.86</v>
      </c>
      <c r="AE69" s="4">
        <v>0.32</v>
      </c>
      <c r="AF69" s="4">
        <v>981</v>
      </c>
      <c r="AG69" s="4">
        <v>-5</v>
      </c>
      <c r="AH69" s="4">
        <v>9</v>
      </c>
      <c r="AI69" s="4">
        <v>13</v>
      </c>
      <c r="AJ69" s="4">
        <v>120</v>
      </c>
      <c r="AK69" s="4">
        <v>120</v>
      </c>
      <c r="AL69" s="4">
        <v>4.5999999999999996</v>
      </c>
      <c r="AM69" s="4">
        <v>142</v>
      </c>
      <c r="AN69" s="4" t="s">
        <v>155</v>
      </c>
      <c r="AO69" s="4">
        <v>2</v>
      </c>
      <c r="AP69" s="5">
        <v>0.63256944444444441</v>
      </c>
      <c r="AQ69" s="4">
        <v>47.162683000000001</v>
      </c>
      <c r="AR69" s="4">
        <v>-88.484080000000006</v>
      </c>
      <c r="AS69" s="4">
        <v>315.7</v>
      </c>
      <c r="AT69" s="4">
        <v>42</v>
      </c>
      <c r="AU69" s="4">
        <v>12</v>
      </c>
      <c r="AV69" s="4">
        <v>11</v>
      </c>
      <c r="AW69" s="4" t="s">
        <v>416</v>
      </c>
      <c r="AX69" s="4">
        <v>1.1000000000000001</v>
      </c>
      <c r="AY69" s="4">
        <v>1.597502</v>
      </c>
      <c r="AZ69" s="4">
        <v>2</v>
      </c>
      <c r="BA69" s="4">
        <v>11.154</v>
      </c>
      <c r="BB69" s="4">
        <v>12.4</v>
      </c>
      <c r="BC69" s="4">
        <v>1.1100000000000001</v>
      </c>
      <c r="BD69" s="4">
        <v>15.946999999999999</v>
      </c>
      <c r="BE69" s="4">
        <v>2409.3090000000002</v>
      </c>
      <c r="BF69" s="4">
        <v>5.9180000000000001</v>
      </c>
      <c r="BG69" s="4">
        <v>9.8390000000000004</v>
      </c>
      <c r="BH69" s="4">
        <v>0</v>
      </c>
      <c r="BI69" s="4">
        <v>9.8390000000000004</v>
      </c>
      <c r="BJ69" s="4">
        <v>7.6429999999999998</v>
      </c>
      <c r="BK69" s="4">
        <v>0</v>
      </c>
      <c r="BL69" s="4">
        <v>7.6429999999999998</v>
      </c>
      <c r="BM69" s="4">
        <v>0.35749999999999998</v>
      </c>
      <c r="BQ69" s="4">
        <v>90.366</v>
      </c>
      <c r="BR69" s="4">
        <v>0.49886799999999998</v>
      </c>
      <c r="BS69" s="4">
        <v>-5</v>
      </c>
      <c r="BT69" s="4">
        <v>0.199516</v>
      </c>
      <c r="BU69" s="4">
        <v>12.191087</v>
      </c>
      <c r="BV69" s="4">
        <v>4.0302230000000003</v>
      </c>
      <c r="BW69" s="4">
        <f t="shared" si="11"/>
        <v>3.2208851853999998</v>
      </c>
      <c r="BY69" s="4">
        <f t="shared" si="7"/>
        <v>22669.3834063719</v>
      </c>
      <c r="BZ69" s="4">
        <f t="shared" si="8"/>
        <v>55.682941041978808</v>
      </c>
      <c r="CA69" s="4">
        <f t="shared" si="9"/>
        <v>71.913605674863788</v>
      </c>
      <c r="CB69" s="4">
        <f t="shared" si="10"/>
        <v>3.3637464384095002</v>
      </c>
    </row>
    <row r="70" spans="1:80" x14ac:dyDescent="0.25">
      <c r="A70" s="2">
        <v>42803</v>
      </c>
      <c r="B70" s="3">
        <v>0.42387527777777773</v>
      </c>
      <c r="C70" s="4">
        <v>13.44</v>
      </c>
      <c r="D70" s="4">
        <v>1.29E-2</v>
      </c>
      <c r="E70" s="4">
        <v>129.29824600000001</v>
      </c>
      <c r="F70" s="4">
        <v>496.4</v>
      </c>
      <c r="G70" s="4">
        <v>-13.1</v>
      </c>
      <c r="H70" s="4">
        <v>27.5</v>
      </c>
      <c r="J70" s="4">
        <v>0.7</v>
      </c>
      <c r="K70" s="4">
        <v>0.86399999999999999</v>
      </c>
      <c r="L70" s="4">
        <v>11.6129</v>
      </c>
      <c r="M70" s="4">
        <v>1.12E-2</v>
      </c>
      <c r="N70" s="4">
        <v>428.8777</v>
      </c>
      <c r="O70" s="4">
        <v>0</v>
      </c>
      <c r="P70" s="4">
        <v>428.9</v>
      </c>
      <c r="Q70" s="4">
        <v>333.14749999999998</v>
      </c>
      <c r="R70" s="4">
        <v>0</v>
      </c>
      <c r="S70" s="4">
        <v>333.1</v>
      </c>
      <c r="T70" s="4">
        <v>27.462499999999999</v>
      </c>
      <c r="W70" s="4">
        <v>0</v>
      </c>
      <c r="X70" s="4">
        <v>0.6048</v>
      </c>
      <c r="Y70" s="4">
        <v>12</v>
      </c>
      <c r="Z70" s="4">
        <v>844</v>
      </c>
      <c r="AA70" s="4">
        <v>854</v>
      </c>
      <c r="AB70" s="4">
        <v>841</v>
      </c>
      <c r="AC70" s="4">
        <v>74</v>
      </c>
      <c r="AD70" s="4">
        <v>13.86</v>
      </c>
      <c r="AE70" s="4">
        <v>0.32</v>
      </c>
      <c r="AF70" s="4">
        <v>981</v>
      </c>
      <c r="AG70" s="4">
        <v>-5</v>
      </c>
      <c r="AH70" s="4">
        <v>9.7579999999999991</v>
      </c>
      <c r="AI70" s="4">
        <v>13</v>
      </c>
      <c r="AJ70" s="4">
        <v>120.8</v>
      </c>
      <c r="AK70" s="4">
        <v>119.2</v>
      </c>
      <c r="AL70" s="4">
        <v>4.5</v>
      </c>
      <c r="AM70" s="4">
        <v>142</v>
      </c>
      <c r="AN70" s="4" t="s">
        <v>155</v>
      </c>
      <c r="AO70" s="4">
        <v>2</v>
      </c>
      <c r="AP70" s="5">
        <v>0.63258101851851845</v>
      </c>
      <c r="AQ70" s="4">
        <v>47.162860000000002</v>
      </c>
      <c r="AR70" s="4">
        <v>-88.484116</v>
      </c>
      <c r="AS70" s="4">
        <v>316.2</v>
      </c>
      <c r="AT70" s="4">
        <v>42.9</v>
      </c>
      <c r="AU70" s="4">
        <v>12</v>
      </c>
      <c r="AV70" s="4">
        <v>12</v>
      </c>
      <c r="AW70" s="4" t="s">
        <v>404</v>
      </c>
      <c r="AX70" s="4">
        <v>1.197403</v>
      </c>
      <c r="AY70" s="4">
        <v>1.697403</v>
      </c>
      <c r="AZ70" s="4">
        <v>2.1948050000000001</v>
      </c>
      <c r="BA70" s="4">
        <v>11.154</v>
      </c>
      <c r="BB70" s="4">
        <v>12.55</v>
      </c>
      <c r="BC70" s="4">
        <v>1.1299999999999999</v>
      </c>
      <c r="BD70" s="4">
        <v>15.736000000000001</v>
      </c>
      <c r="BE70" s="4">
        <v>2416.665</v>
      </c>
      <c r="BF70" s="4">
        <v>1.48</v>
      </c>
      <c r="BG70" s="4">
        <v>9.3460000000000001</v>
      </c>
      <c r="BH70" s="4">
        <v>0</v>
      </c>
      <c r="BI70" s="4">
        <v>9.3460000000000001</v>
      </c>
      <c r="BJ70" s="4">
        <v>7.26</v>
      </c>
      <c r="BK70" s="4">
        <v>0</v>
      </c>
      <c r="BL70" s="4">
        <v>7.26</v>
      </c>
      <c r="BM70" s="4">
        <v>0.23699999999999999</v>
      </c>
      <c r="BQ70" s="4">
        <v>91.516999999999996</v>
      </c>
      <c r="BR70" s="4">
        <v>0.52895000000000003</v>
      </c>
      <c r="BS70" s="4">
        <v>-5</v>
      </c>
      <c r="BT70" s="4">
        <v>0.20227400000000001</v>
      </c>
      <c r="BU70" s="4">
        <v>12.926216</v>
      </c>
      <c r="BV70" s="4">
        <v>4.0859350000000001</v>
      </c>
      <c r="BW70" s="4">
        <f t="shared" si="11"/>
        <v>3.4151062672000001</v>
      </c>
      <c r="BY70" s="4">
        <f t="shared" si="7"/>
        <v>24109.746018844155</v>
      </c>
      <c r="BZ70" s="4">
        <f t="shared" si="8"/>
        <v>14.765151193024</v>
      </c>
      <c r="CA70" s="4">
        <f t="shared" si="9"/>
        <v>72.429052473888007</v>
      </c>
      <c r="CB70" s="4">
        <f t="shared" si="10"/>
        <v>2.3644194815856001</v>
      </c>
    </row>
    <row r="71" spans="1:80" x14ac:dyDescent="0.25">
      <c r="A71" s="2">
        <v>42803</v>
      </c>
      <c r="B71" s="3">
        <v>0.42388685185185188</v>
      </c>
      <c r="C71" s="4">
        <v>13.571999999999999</v>
      </c>
      <c r="D71" s="4">
        <v>7.9000000000000008E-3</v>
      </c>
      <c r="E71" s="4">
        <v>79.172932000000003</v>
      </c>
      <c r="F71" s="4">
        <v>473.1</v>
      </c>
      <c r="G71" s="4">
        <v>-13.1</v>
      </c>
      <c r="H71" s="4">
        <v>23</v>
      </c>
      <c r="J71" s="4">
        <v>0.7</v>
      </c>
      <c r="K71" s="4">
        <v>0.8629</v>
      </c>
      <c r="L71" s="4">
        <v>11.7117</v>
      </c>
      <c r="M71" s="4">
        <v>6.7999999999999996E-3</v>
      </c>
      <c r="N71" s="4">
        <v>408.20890000000003</v>
      </c>
      <c r="O71" s="4">
        <v>0</v>
      </c>
      <c r="P71" s="4">
        <v>408.2</v>
      </c>
      <c r="Q71" s="4">
        <v>317.09219999999999</v>
      </c>
      <c r="R71" s="4">
        <v>0</v>
      </c>
      <c r="S71" s="4">
        <v>317.10000000000002</v>
      </c>
      <c r="T71" s="4">
        <v>22.9802</v>
      </c>
      <c r="W71" s="4">
        <v>0</v>
      </c>
      <c r="X71" s="4">
        <v>0.60399999999999998</v>
      </c>
      <c r="Y71" s="4">
        <v>11.9</v>
      </c>
      <c r="Z71" s="4">
        <v>843</v>
      </c>
      <c r="AA71" s="4">
        <v>854</v>
      </c>
      <c r="AB71" s="4">
        <v>838</v>
      </c>
      <c r="AC71" s="4">
        <v>74</v>
      </c>
      <c r="AD71" s="4">
        <v>13.86</v>
      </c>
      <c r="AE71" s="4">
        <v>0.32</v>
      </c>
      <c r="AF71" s="4">
        <v>981</v>
      </c>
      <c r="AG71" s="4">
        <v>-5</v>
      </c>
      <c r="AH71" s="4">
        <v>10</v>
      </c>
      <c r="AI71" s="4">
        <v>13</v>
      </c>
      <c r="AJ71" s="4">
        <v>121</v>
      </c>
      <c r="AK71" s="4">
        <v>119</v>
      </c>
      <c r="AL71" s="4">
        <v>4.5999999999999996</v>
      </c>
      <c r="AM71" s="4">
        <v>142</v>
      </c>
      <c r="AN71" s="4" t="s">
        <v>155</v>
      </c>
      <c r="AO71" s="4">
        <v>2</v>
      </c>
      <c r="AP71" s="5">
        <v>0.6325925925925926</v>
      </c>
      <c r="AQ71" s="4">
        <v>47.163032000000001</v>
      </c>
      <c r="AR71" s="4">
        <v>-88.484159000000005</v>
      </c>
      <c r="AS71" s="4">
        <v>316.7</v>
      </c>
      <c r="AT71" s="4">
        <v>42.9</v>
      </c>
      <c r="AU71" s="4">
        <v>12</v>
      </c>
      <c r="AV71" s="4">
        <v>12</v>
      </c>
      <c r="AW71" s="4" t="s">
        <v>404</v>
      </c>
      <c r="AX71" s="4">
        <v>1.005395</v>
      </c>
      <c r="AY71" s="4">
        <v>1.505395</v>
      </c>
      <c r="AZ71" s="4">
        <v>1.810789</v>
      </c>
      <c r="BA71" s="4">
        <v>11.154</v>
      </c>
      <c r="BB71" s="4">
        <v>12.44</v>
      </c>
      <c r="BC71" s="4">
        <v>1.1200000000000001</v>
      </c>
      <c r="BD71" s="4">
        <v>15.887</v>
      </c>
      <c r="BE71" s="4">
        <v>2417.61</v>
      </c>
      <c r="BF71" s="4">
        <v>0.89800000000000002</v>
      </c>
      <c r="BG71" s="4">
        <v>8.8239999999999998</v>
      </c>
      <c r="BH71" s="4">
        <v>0</v>
      </c>
      <c r="BI71" s="4">
        <v>8.8239999999999998</v>
      </c>
      <c r="BJ71" s="4">
        <v>6.8550000000000004</v>
      </c>
      <c r="BK71" s="4">
        <v>0</v>
      </c>
      <c r="BL71" s="4">
        <v>6.8550000000000004</v>
      </c>
      <c r="BM71" s="4">
        <v>0.19670000000000001</v>
      </c>
      <c r="BQ71" s="4">
        <v>90.662999999999997</v>
      </c>
      <c r="BR71" s="4">
        <v>0.57896400000000003</v>
      </c>
      <c r="BS71" s="4">
        <v>-5</v>
      </c>
      <c r="BT71" s="4">
        <v>0.19921</v>
      </c>
      <c r="BU71" s="4">
        <v>14.148433000000001</v>
      </c>
      <c r="BV71" s="4">
        <v>4.0240419999999997</v>
      </c>
      <c r="BW71" s="4">
        <f t="shared" si="11"/>
        <v>3.7380159985999999</v>
      </c>
      <c r="BY71" s="4">
        <f t="shared" si="7"/>
        <v>26399.722398539336</v>
      </c>
      <c r="BZ71" s="4">
        <f t="shared" si="8"/>
        <v>9.8059450092812011</v>
      </c>
      <c r="CA71" s="4">
        <f t="shared" si="9"/>
        <v>74.854958840337005</v>
      </c>
      <c r="CB71" s="4">
        <f t="shared" si="10"/>
        <v>2.1479169079349805</v>
      </c>
    </row>
    <row r="72" spans="1:80" x14ac:dyDescent="0.25">
      <c r="A72" s="2">
        <v>42803</v>
      </c>
      <c r="B72" s="3">
        <v>0.42389842592592591</v>
      </c>
      <c r="C72" s="4">
        <v>13.837999999999999</v>
      </c>
      <c r="D72" s="4">
        <v>6.3E-3</v>
      </c>
      <c r="E72" s="4">
        <v>62.944732000000002</v>
      </c>
      <c r="F72" s="4">
        <v>479.3</v>
      </c>
      <c r="G72" s="4">
        <v>-13.1</v>
      </c>
      <c r="H72" s="4">
        <v>19.3</v>
      </c>
      <c r="J72" s="4">
        <v>0.7</v>
      </c>
      <c r="K72" s="4">
        <v>0.86050000000000004</v>
      </c>
      <c r="L72" s="4">
        <v>11.908099999999999</v>
      </c>
      <c r="M72" s="4">
        <v>5.4000000000000003E-3</v>
      </c>
      <c r="N72" s="4">
        <v>412.42430000000002</v>
      </c>
      <c r="O72" s="4">
        <v>0</v>
      </c>
      <c r="P72" s="4">
        <v>412.4</v>
      </c>
      <c r="Q72" s="4">
        <v>320.36669999999998</v>
      </c>
      <c r="R72" s="4">
        <v>0</v>
      </c>
      <c r="S72" s="4">
        <v>320.39999999999998</v>
      </c>
      <c r="T72" s="4">
        <v>19.269600000000001</v>
      </c>
      <c r="W72" s="4">
        <v>0</v>
      </c>
      <c r="X72" s="4">
        <v>0.60240000000000005</v>
      </c>
      <c r="Y72" s="4">
        <v>11.8</v>
      </c>
      <c r="Z72" s="4">
        <v>844</v>
      </c>
      <c r="AA72" s="4">
        <v>854</v>
      </c>
      <c r="AB72" s="4">
        <v>840</v>
      </c>
      <c r="AC72" s="4">
        <v>74</v>
      </c>
      <c r="AD72" s="4">
        <v>13.86</v>
      </c>
      <c r="AE72" s="4">
        <v>0.32</v>
      </c>
      <c r="AF72" s="4">
        <v>981</v>
      </c>
      <c r="AG72" s="4">
        <v>-5</v>
      </c>
      <c r="AH72" s="4">
        <v>10</v>
      </c>
      <c r="AI72" s="4">
        <v>13</v>
      </c>
      <c r="AJ72" s="4">
        <v>121</v>
      </c>
      <c r="AK72" s="4">
        <v>119.8</v>
      </c>
      <c r="AL72" s="4">
        <v>4.5999999999999996</v>
      </c>
      <c r="AM72" s="4">
        <v>142</v>
      </c>
      <c r="AN72" s="4" t="s">
        <v>155</v>
      </c>
      <c r="AO72" s="4">
        <v>2</v>
      </c>
      <c r="AP72" s="5">
        <v>0.63260416666666663</v>
      </c>
      <c r="AQ72" s="4">
        <v>47.163200000000003</v>
      </c>
      <c r="AR72" s="4">
        <v>-88.484255000000005</v>
      </c>
      <c r="AS72" s="4">
        <v>316.89999999999998</v>
      </c>
      <c r="AT72" s="4">
        <v>43.5</v>
      </c>
      <c r="AU72" s="4">
        <v>12</v>
      </c>
      <c r="AV72" s="4">
        <v>12</v>
      </c>
      <c r="AW72" s="4" t="s">
        <v>404</v>
      </c>
      <c r="AX72" s="4">
        <v>1.0972029999999999</v>
      </c>
      <c r="AY72" s="4">
        <v>1.0139860000000001</v>
      </c>
      <c r="AZ72" s="4">
        <v>1.897203</v>
      </c>
      <c r="BA72" s="4">
        <v>11.154</v>
      </c>
      <c r="BB72" s="4">
        <v>12.22</v>
      </c>
      <c r="BC72" s="4">
        <v>1.1000000000000001</v>
      </c>
      <c r="BD72" s="4">
        <v>16.207000000000001</v>
      </c>
      <c r="BE72" s="4">
        <v>2417.8690000000001</v>
      </c>
      <c r="BF72" s="4">
        <v>0.7</v>
      </c>
      <c r="BG72" s="4">
        <v>8.7690000000000001</v>
      </c>
      <c r="BH72" s="4">
        <v>0</v>
      </c>
      <c r="BI72" s="4">
        <v>8.7690000000000001</v>
      </c>
      <c r="BJ72" s="4">
        <v>6.8120000000000003</v>
      </c>
      <c r="BK72" s="4">
        <v>0</v>
      </c>
      <c r="BL72" s="4">
        <v>6.8120000000000003</v>
      </c>
      <c r="BM72" s="4">
        <v>0.16220000000000001</v>
      </c>
      <c r="BQ72" s="4">
        <v>88.932000000000002</v>
      </c>
      <c r="BR72" s="4">
        <v>0.63696399999999997</v>
      </c>
      <c r="BS72" s="4">
        <v>-5</v>
      </c>
      <c r="BT72" s="4">
        <v>0.19420999999999999</v>
      </c>
      <c r="BU72" s="4">
        <v>15.565808000000001</v>
      </c>
      <c r="BV72" s="4">
        <v>3.9230420000000001</v>
      </c>
      <c r="BW72" s="4">
        <f t="shared" si="11"/>
        <v>4.1124864735999997</v>
      </c>
      <c r="BY72" s="4">
        <f t="shared" si="7"/>
        <v>29047.530112148717</v>
      </c>
      <c r="BZ72" s="4">
        <f t="shared" si="8"/>
        <v>8.4095834300799996</v>
      </c>
      <c r="CA72" s="4">
        <f t="shared" si="9"/>
        <v>81.837260465292815</v>
      </c>
      <c r="CB72" s="4">
        <f t="shared" si="10"/>
        <v>1.9486206176556802</v>
      </c>
    </row>
    <row r="73" spans="1:80" x14ac:dyDescent="0.25">
      <c r="A73" s="2">
        <v>42803</v>
      </c>
      <c r="B73" s="3">
        <v>0.42391000000000001</v>
      </c>
      <c r="C73" s="4">
        <v>14.151</v>
      </c>
      <c r="D73" s="4">
        <v>0.10879999999999999</v>
      </c>
      <c r="E73" s="4">
        <v>1087.700965</v>
      </c>
      <c r="F73" s="4">
        <v>487.5</v>
      </c>
      <c r="G73" s="4">
        <v>12.7</v>
      </c>
      <c r="H73" s="4">
        <v>24.3</v>
      </c>
      <c r="J73" s="4">
        <v>0.7</v>
      </c>
      <c r="K73" s="4">
        <v>0.85660000000000003</v>
      </c>
      <c r="L73" s="4">
        <v>12.122299999999999</v>
      </c>
      <c r="M73" s="4">
        <v>9.3200000000000005E-2</v>
      </c>
      <c r="N73" s="4">
        <v>417.61919999999998</v>
      </c>
      <c r="O73" s="4">
        <v>10.854699999999999</v>
      </c>
      <c r="P73" s="4">
        <v>428.5</v>
      </c>
      <c r="Q73" s="4">
        <v>324.40199999999999</v>
      </c>
      <c r="R73" s="4">
        <v>8.4318000000000008</v>
      </c>
      <c r="S73" s="4">
        <v>332.8</v>
      </c>
      <c r="T73" s="4">
        <v>24.279499999999999</v>
      </c>
      <c r="W73" s="4">
        <v>0</v>
      </c>
      <c r="X73" s="4">
        <v>0.59960000000000002</v>
      </c>
      <c r="Y73" s="4">
        <v>11.8</v>
      </c>
      <c r="Z73" s="4">
        <v>844</v>
      </c>
      <c r="AA73" s="4">
        <v>853</v>
      </c>
      <c r="AB73" s="4">
        <v>840</v>
      </c>
      <c r="AC73" s="4">
        <v>74</v>
      </c>
      <c r="AD73" s="4">
        <v>13.86</v>
      </c>
      <c r="AE73" s="4">
        <v>0.32</v>
      </c>
      <c r="AF73" s="4">
        <v>981</v>
      </c>
      <c r="AG73" s="4">
        <v>-5</v>
      </c>
      <c r="AH73" s="4">
        <v>10</v>
      </c>
      <c r="AI73" s="4">
        <v>13</v>
      </c>
      <c r="AJ73" s="4">
        <v>121</v>
      </c>
      <c r="AK73" s="4">
        <v>120</v>
      </c>
      <c r="AL73" s="4">
        <v>4.5</v>
      </c>
      <c r="AM73" s="4">
        <v>142</v>
      </c>
      <c r="AN73" s="4" t="s">
        <v>155</v>
      </c>
      <c r="AO73" s="4">
        <v>2</v>
      </c>
      <c r="AP73" s="5">
        <v>0.63261574074074078</v>
      </c>
      <c r="AQ73" s="4">
        <v>47.163364999999999</v>
      </c>
      <c r="AR73" s="4">
        <v>-88.484354999999994</v>
      </c>
      <c r="AS73" s="4">
        <v>317.10000000000002</v>
      </c>
      <c r="AT73" s="4">
        <v>43.8</v>
      </c>
      <c r="AU73" s="4">
        <v>12</v>
      </c>
      <c r="AV73" s="4">
        <v>12</v>
      </c>
      <c r="AW73" s="4" t="s">
        <v>404</v>
      </c>
      <c r="AX73" s="4">
        <v>0.90579399999999999</v>
      </c>
      <c r="AY73" s="4">
        <v>1</v>
      </c>
      <c r="AZ73" s="4">
        <v>1.802897</v>
      </c>
      <c r="BA73" s="4">
        <v>11.154</v>
      </c>
      <c r="BB73" s="4">
        <v>11.87</v>
      </c>
      <c r="BC73" s="4">
        <v>1.06</v>
      </c>
      <c r="BD73" s="4">
        <v>16.734999999999999</v>
      </c>
      <c r="BE73" s="4">
        <v>2400.2260000000001</v>
      </c>
      <c r="BF73" s="4">
        <v>11.742000000000001</v>
      </c>
      <c r="BG73" s="4">
        <v>8.6590000000000007</v>
      </c>
      <c r="BH73" s="4">
        <v>0.22500000000000001</v>
      </c>
      <c r="BI73" s="4">
        <v>8.8840000000000003</v>
      </c>
      <c r="BJ73" s="4">
        <v>6.726</v>
      </c>
      <c r="BK73" s="4">
        <v>0.17499999999999999</v>
      </c>
      <c r="BL73" s="4">
        <v>6.9009999999999998</v>
      </c>
      <c r="BM73" s="4">
        <v>0.1993</v>
      </c>
      <c r="BQ73" s="4">
        <v>86.33</v>
      </c>
      <c r="BR73" s="4">
        <v>0.59794000000000003</v>
      </c>
      <c r="BS73" s="4">
        <v>-5</v>
      </c>
      <c r="BT73" s="4">
        <v>0.193</v>
      </c>
      <c r="BU73" s="4">
        <v>14.612159</v>
      </c>
      <c r="BV73" s="4">
        <v>3.8986000000000001</v>
      </c>
      <c r="BW73" s="4">
        <f t="shared" si="11"/>
        <v>3.8605324078000001</v>
      </c>
      <c r="BY73" s="4">
        <f t="shared" si="7"/>
        <v>27068.943111015462</v>
      </c>
      <c r="BZ73" s="4">
        <f t="shared" si="8"/>
        <v>132.42233440082043</v>
      </c>
      <c r="CA73" s="4">
        <f t="shared" si="9"/>
        <v>75.853570190761204</v>
      </c>
      <c r="CB73" s="4">
        <f t="shared" si="10"/>
        <v>2.2476384982186604</v>
      </c>
    </row>
    <row r="74" spans="1:80" x14ac:dyDescent="0.25">
      <c r="A74" s="2">
        <v>42803</v>
      </c>
      <c r="B74" s="3">
        <v>0.42392157407407405</v>
      </c>
      <c r="C74" s="4">
        <v>14.426</v>
      </c>
      <c r="D74" s="4">
        <v>0.47249999999999998</v>
      </c>
      <c r="E74" s="4">
        <v>4725.2701580000003</v>
      </c>
      <c r="F74" s="4">
        <v>476</v>
      </c>
      <c r="G74" s="4">
        <v>21.6</v>
      </c>
      <c r="H74" s="4">
        <v>59.9</v>
      </c>
      <c r="J74" s="4">
        <v>0.71</v>
      </c>
      <c r="K74" s="4">
        <v>0.85060000000000002</v>
      </c>
      <c r="L74" s="4">
        <v>12.27</v>
      </c>
      <c r="M74" s="4">
        <v>0.40189999999999998</v>
      </c>
      <c r="N74" s="4">
        <v>404.89120000000003</v>
      </c>
      <c r="O74" s="4">
        <v>18.372299999999999</v>
      </c>
      <c r="P74" s="4">
        <v>423.3</v>
      </c>
      <c r="Q74" s="4">
        <v>314.35160000000002</v>
      </c>
      <c r="R74" s="4">
        <v>14.263999999999999</v>
      </c>
      <c r="S74" s="4">
        <v>328.6</v>
      </c>
      <c r="T74" s="4">
        <v>59.871400000000001</v>
      </c>
      <c r="W74" s="4">
        <v>0</v>
      </c>
      <c r="X74" s="4">
        <v>0.60680000000000001</v>
      </c>
      <c r="Y74" s="4">
        <v>11.8</v>
      </c>
      <c r="Z74" s="4">
        <v>843</v>
      </c>
      <c r="AA74" s="4">
        <v>854</v>
      </c>
      <c r="AB74" s="4">
        <v>840</v>
      </c>
      <c r="AC74" s="4">
        <v>73.2</v>
      </c>
      <c r="AD74" s="4">
        <v>13.72</v>
      </c>
      <c r="AE74" s="4">
        <v>0.32</v>
      </c>
      <c r="AF74" s="4">
        <v>981</v>
      </c>
      <c r="AG74" s="4">
        <v>-5</v>
      </c>
      <c r="AH74" s="4">
        <v>10</v>
      </c>
      <c r="AI74" s="4">
        <v>13</v>
      </c>
      <c r="AJ74" s="4">
        <v>121</v>
      </c>
      <c r="AK74" s="4">
        <v>120</v>
      </c>
      <c r="AL74" s="4">
        <v>4.9000000000000004</v>
      </c>
      <c r="AM74" s="4">
        <v>142</v>
      </c>
      <c r="AN74" s="4" t="s">
        <v>155</v>
      </c>
      <c r="AO74" s="4">
        <v>2</v>
      </c>
      <c r="AP74" s="5">
        <v>0.63262731481481482</v>
      </c>
      <c r="AQ74" s="4">
        <v>47.163525</v>
      </c>
      <c r="AR74" s="4">
        <v>-88.484483999999995</v>
      </c>
      <c r="AS74" s="4">
        <v>317.10000000000002</v>
      </c>
      <c r="AT74" s="4">
        <v>44.5</v>
      </c>
      <c r="AU74" s="4">
        <v>12</v>
      </c>
      <c r="AV74" s="4">
        <v>12</v>
      </c>
      <c r="AW74" s="4" t="s">
        <v>404</v>
      </c>
      <c r="AX74" s="4">
        <v>0.99700299999999997</v>
      </c>
      <c r="AY74" s="4">
        <v>1.2910090000000001</v>
      </c>
      <c r="AZ74" s="4">
        <v>1.9940059999999999</v>
      </c>
      <c r="BA74" s="4">
        <v>11.154</v>
      </c>
      <c r="BB74" s="4">
        <v>11.35</v>
      </c>
      <c r="BC74" s="4">
        <v>1.02</v>
      </c>
      <c r="BD74" s="4">
        <v>17.568000000000001</v>
      </c>
      <c r="BE74" s="4">
        <v>2341.0309999999999</v>
      </c>
      <c r="BF74" s="4">
        <v>48.805999999999997</v>
      </c>
      <c r="BG74" s="4">
        <v>8.09</v>
      </c>
      <c r="BH74" s="4">
        <v>0.36699999999999999</v>
      </c>
      <c r="BI74" s="4">
        <v>8.4570000000000007</v>
      </c>
      <c r="BJ74" s="4">
        <v>6.2809999999999997</v>
      </c>
      <c r="BK74" s="4">
        <v>0.28499999999999998</v>
      </c>
      <c r="BL74" s="4">
        <v>6.5659999999999998</v>
      </c>
      <c r="BM74" s="4">
        <v>0.47370000000000001</v>
      </c>
      <c r="BQ74" s="4">
        <v>84.183999999999997</v>
      </c>
      <c r="BR74" s="4">
        <v>0.581758</v>
      </c>
      <c r="BS74" s="4">
        <v>-5</v>
      </c>
      <c r="BT74" s="4">
        <v>0.19375800000000001</v>
      </c>
      <c r="BU74" s="4">
        <v>14.216711</v>
      </c>
      <c r="BV74" s="4">
        <v>3.9139119999999998</v>
      </c>
      <c r="BW74" s="4">
        <f t="shared" si="11"/>
        <v>3.7560550461999997</v>
      </c>
      <c r="BY74" s="4">
        <f t="shared" si="7"/>
        <v>25686.863270265843</v>
      </c>
      <c r="BZ74" s="4">
        <f t="shared" si="8"/>
        <v>535.52176317553881</v>
      </c>
      <c r="CA74" s="4">
        <f t="shared" si="9"/>
        <v>68.918005870293797</v>
      </c>
      <c r="CB74" s="4">
        <f t="shared" si="10"/>
        <v>5.1976531413402602</v>
      </c>
    </row>
    <row r="75" spans="1:80" x14ac:dyDescent="0.25">
      <c r="A75" s="2">
        <v>42803</v>
      </c>
      <c r="B75" s="3">
        <v>0.42393314814814814</v>
      </c>
      <c r="C75" s="4">
        <v>13.843</v>
      </c>
      <c r="D75" s="4">
        <v>1.1427</v>
      </c>
      <c r="E75" s="4">
        <v>11427.387687</v>
      </c>
      <c r="F75" s="4">
        <v>457.6</v>
      </c>
      <c r="G75" s="4">
        <v>-2.4</v>
      </c>
      <c r="H75" s="4">
        <v>143.4</v>
      </c>
      <c r="J75" s="4">
        <v>0.86</v>
      </c>
      <c r="K75" s="4">
        <v>0.8488</v>
      </c>
      <c r="L75" s="4">
        <v>11.7506</v>
      </c>
      <c r="M75" s="4">
        <v>0.97</v>
      </c>
      <c r="N75" s="4">
        <v>388.4545</v>
      </c>
      <c r="O75" s="4">
        <v>0</v>
      </c>
      <c r="P75" s="4">
        <v>388.5</v>
      </c>
      <c r="Q75" s="4">
        <v>301.5403</v>
      </c>
      <c r="R75" s="4">
        <v>0</v>
      </c>
      <c r="S75" s="4">
        <v>301.5</v>
      </c>
      <c r="T75" s="4">
        <v>143.36240000000001</v>
      </c>
      <c r="W75" s="4">
        <v>0</v>
      </c>
      <c r="X75" s="4">
        <v>0.7298</v>
      </c>
      <c r="Y75" s="4">
        <v>11.7</v>
      </c>
      <c r="Z75" s="4">
        <v>845</v>
      </c>
      <c r="AA75" s="4">
        <v>854</v>
      </c>
      <c r="AB75" s="4">
        <v>842</v>
      </c>
      <c r="AC75" s="4">
        <v>73</v>
      </c>
      <c r="AD75" s="4">
        <v>13.67</v>
      </c>
      <c r="AE75" s="4">
        <v>0.31</v>
      </c>
      <c r="AF75" s="4">
        <v>981</v>
      </c>
      <c r="AG75" s="4">
        <v>-5</v>
      </c>
      <c r="AH75" s="4">
        <v>10</v>
      </c>
      <c r="AI75" s="4">
        <v>13</v>
      </c>
      <c r="AJ75" s="4">
        <v>121</v>
      </c>
      <c r="AK75" s="4">
        <v>120</v>
      </c>
      <c r="AL75" s="4">
        <v>5.0999999999999996</v>
      </c>
      <c r="AM75" s="4">
        <v>142</v>
      </c>
      <c r="AN75" s="4" t="s">
        <v>155</v>
      </c>
      <c r="AO75" s="4">
        <v>2</v>
      </c>
      <c r="AP75" s="5">
        <v>0.63263888888888886</v>
      </c>
      <c r="AQ75" s="4">
        <v>47.163674999999998</v>
      </c>
      <c r="AR75" s="4">
        <v>-88.484650000000002</v>
      </c>
      <c r="AS75" s="4">
        <v>317.3</v>
      </c>
      <c r="AT75" s="4">
        <v>45</v>
      </c>
      <c r="AU75" s="4">
        <v>12</v>
      </c>
      <c r="AV75" s="4">
        <v>12</v>
      </c>
      <c r="AW75" s="4" t="s">
        <v>404</v>
      </c>
      <c r="AX75" s="4">
        <v>1</v>
      </c>
      <c r="AY75" s="4">
        <v>1.3</v>
      </c>
      <c r="AZ75" s="4">
        <v>2</v>
      </c>
      <c r="BA75" s="4">
        <v>11.154</v>
      </c>
      <c r="BB75" s="4">
        <v>11.21</v>
      </c>
      <c r="BC75" s="4">
        <v>1</v>
      </c>
      <c r="BD75" s="4">
        <v>17.809000000000001</v>
      </c>
      <c r="BE75" s="4">
        <v>2231.8429999999998</v>
      </c>
      <c r="BF75" s="4">
        <v>117.26</v>
      </c>
      <c r="BG75" s="4">
        <v>7.726</v>
      </c>
      <c r="BH75" s="4">
        <v>0</v>
      </c>
      <c r="BI75" s="4">
        <v>7.726</v>
      </c>
      <c r="BJ75" s="4">
        <v>5.9980000000000002</v>
      </c>
      <c r="BK75" s="4">
        <v>0</v>
      </c>
      <c r="BL75" s="4">
        <v>5.9980000000000002</v>
      </c>
      <c r="BM75" s="4">
        <v>1.1291</v>
      </c>
      <c r="BQ75" s="4">
        <v>100.78100000000001</v>
      </c>
      <c r="BR75" s="4">
        <v>0.61459399999999997</v>
      </c>
      <c r="BS75" s="4">
        <v>-5</v>
      </c>
      <c r="BT75" s="4">
        <v>0.19020999999999999</v>
      </c>
      <c r="BU75" s="4">
        <v>15.019140999999999</v>
      </c>
      <c r="BV75" s="4">
        <v>3.8422420000000002</v>
      </c>
      <c r="BW75" s="4">
        <f t="shared" si="11"/>
        <v>3.9680570521999998</v>
      </c>
      <c r="BY75" s="4">
        <f t="shared" ref="BY75:BY138" si="12">BE75*$BU75*0.7718</f>
        <v>25871.017480756862</v>
      </c>
      <c r="BZ75" s="4">
        <f t="shared" ref="BZ75:BZ138" si="13">BF75*$BU75*0.7718</f>
        <v>1359.251304770788</v>
      </c>
      <c r="CA75" s="4">
        <f t="shared" ref="CA75:CA138" si="14">BJ75*$BU75*0.7718</f>
        <v>69.527454596752392</v>
      </c>
      <c r="CB75" s="4">
        <f t="shared" ref="CB75:CB138" si="15">BM75*$BU75*0.7718</f>
        <v>13.08827092117258</v>
      </c>
    </row>
    <row r="76" spans="1:80" x14ac:dyDescent="0.25">
      <c r="A76" s="2">
        <v>42803</v>
      </c>
      <c r="B76" s="3">
        <v>0.42394472222222218</v>
      </c>
      <c r="C76" s="4">
        <v>13.739000000000001</v>
      </c>
      <c r="D76" s="4">
        <v>1.8482000000000001</v>
      </c>
      <c r="E76" s="4">
        <v>18481.851543000001</v>
      </c>
      <c r="F76" s="4">
        <v>450.9</v>
      </c>
      <c r="G76" s="4">
        <v>-2.5</v>
      </c>
      <c r="H76" s="4">
        <v>254.5</v>
      </c>
      <c r="J76" s="4">
        <v>1</v>
      </c>
      <c r="K76" s="4">
        <v>0.84219999999999995</v>
      </c>
      <c r="L76" s="4">
        <v>11.5718</v>
      </c>
      <c r="M76" s="4">
        <v>1.5566</v>
      </c>
      <c r="N76" s="4">
        <v>379.72989999999999</v>
      </c>
      <c r="O76" s="4">
        <v>0</v>
      </c>
      <c r="P76" s="4">
        <v>379.7</v>
      </c>
      <c r="Q76" s="4">
        <v>294.76780000000002</v>
      </c>
      <c r="R76" s="4">
        <v>0</v>
      </c>
      <c r="S76" s="4">
        <v>294.8</v>
      </c>
      <c r="T76" s="4">
        <v>254.51310000000001</v>
      </c>
      <c r="W76" s="4">
        <v>0</v>
      </c>
      <c r="X76" s="4">
        <v>0.84219999999999995</v>
      </c>
      <c r="Y76" s="4">
        <v>11.8</v>
      </c>
      <c r="Z76" s="4">
        <v>847</v>
      </c>
      <c r="AA76" s="4">
        <v>856</v>
      </c>
      <c r="AB76" s="4">
        <v>844</v>
      </c>
      <c r="AC76" s="4">
        <v>73</v>
      </c>
      <c r="AD76" s="4">
        <v>13.67</v>
      </c>
      <c r="AE76" s="4">
        <v>0.31</v>
      </c>
      <c r="AF76" s="4">
        <v>981</v>
      </c>
      <c r="AG76" s="4">
        <v>-5</v>
      </c>
      <c r="AH76" s="4">
        <v>9.2420000000000009</v>
      </c>
      <c r="AI76" s="4">
        <v>13</v>
      </c>
      <c r="AJ76" s="4">
        <v>121</v>
      </c>
      <c r="AK76" s="4">
        <v>120</v>
      </c>
      <c r="AL76" s="4">
        <v>4.9000000000000004</v>
      </c>
      <c r="AM76" s="4">
        <v>142</v>
      </c>
      <c r="AN76" s="4" t="s">
        <v>155</v>
      </c>
      <c r="AO76" s="4">
        <v>2</v>
      </c>
      <c r="AP76" s="5">
        <v>0.6326504629629629</v>
      </c>
      <c r="AQ76" s="4">
        <v>47.163822000000003</v>
      </c>
      <c r="AR76" s="4">
        <v>-88.484814999999998</v>
      </c>
      <c r="AS76" s="4">
        <v>317.5</v>
      </c>
      <c r="AT76" s="4">
        <v>45.7</v>
      </c>
      <c r="AU76" s="4">
        <v>12</v>
      </c>
      <c r="AV76" s="4">
        <v>12</v>
      </c>
      <c r="AW76" s="4" t="s">
        <v>404</v>
      </c>
      <c r="AX76" s="4">
        <v>0.90319700000000003</v>
      </c>
      <c r="AY76" s="4">
        <v>1.3</v>
      </c>
      <c r="AZ76" s="4">
        <v>1.612787</v>
      </c>
      <c r="BA76" s="4">
        <v>11.154</v>
      </c>
      <c r="BB76" s="4">
        <v>10.72</v>
      </c>
      <c r="BC76" s="4">
        <v>0.96</v>
      </c>
      <c r="BD76" s="4">
        <v>18.731000000000002</v>
      </c>
      <c r="BE76" s="4">
        <v>2127.652</v>
      </c>
      <c r="BF76" s="4">
        <v>182.16200000000001</v>
      </c>
      <c r="BG76" s="4">
        <v>7.3120000000000003</v>
      </c>
      <c r="BH76" s="4">
        <v>0</v>
      </c>
      <c r="BI76" s="4">
        <v>7.3120000000000003</v>
      </c>
      <c r="BJ76" s="4">
        <v>5.6760000000000002</v>
      </c>
      <c r="BK76" s="4">
        <v>0</v>
      </c>
      <c r="BL76" s="4">
        <v>5.6760000000000002</v>
      </c>
      <c r="BM76" s="4">
        <v>1.9403999999999999</v>
      </c>
      <c r="BQ76" s="4">
        <v>112.599</v>
      </c>
      <c r="BR76" s="4">
        <v>0.54995799999999995</v>
      </c>
      <c r="BS76" s="4">
        <v>-5</v>
      </c>
      <c r="BT76" s="4">
        <v>0.18975800000000001</v>
      </c>
      <c r="BU76" s="4">
        <v>13.439598999999999</v>
      </c>
      <c r="BV76" s="4">
        <v>3.8331119999999999</v>
      </c>
      <c r="BW76" s="4">
        <f t="shared" ref="BW76:BW139" si="16">BU76*0.2642</f>
        <v>3.5507420557999998</v>
      </c>
      <c r="BY76" s="4">
        <f t="shared" si="12"/>
        <v>22069.458683936748</v>
      </c>
      <c r="BZ76" s="4">
        <f t="shared" si="13"/>
        <v>1889.5085910587286</v>
      </c>
      <c r="CA76" s="4">
        <f t="shared" si="14"/>
        <v>58.875345916543196</v>
      </c>
      <c r="CB76" s="4">
        <f t="shared" si="15"/>
        <v>20.127153138911279</v>
      </c>
    </row>
    <row r="77" spans="1:80" x14ac:dyDescent="0.25">
      <c r="A77" s="2">
        <v>42803</v>
      </c>
      <c r="B77" s="3">
        <v>0.42395629629629633</v>
      </c>
      <c r="C77" s="4">
        <v>13.522</v>
      </c>
      <c r="D77" s="4">
        <v>1.0667</v>
      </c>
      <c r="E77" s="4">
        <v>10667.005837999999</v>
      </c>
      <c r="F77" s="4">
        <v>440.5</v>
      </c>
      <c r="G77" s="4">
        <v>1.6</v>
      </c>
      <c r="H77" s="4">
        <v>270</v>
      </c>
      <c r="J77" s="4">
        <v>1</v>
      </c>
      <c r="K77" s="4">
        <v>0.85219999999999996</v>
      </c>
      <c r="L77" s="4">
        <v>11.523199999999999</v>
      </c>
      <c r="M77" s="4">
        <v>0.90900000000000003</v>
      </c>
      <c r="N77" s="4">
        <v>375.36810000000003</v>
      </c>
      <c r="O77" s="4">
        <v>1.3226</v>
      </c>
      <c r="P77" s="4">
        <v>376.7</v>
      </c>
      <c r="Q77" s="4">
        <v>291.38189999999997</v>
      </c>
      <c r="R77" s="4">
        <v>1.0266999999999999</v>
      </c>
      <c r="S77" s="4">
        <v>292.39999999999998</v>
      </c>
      <c r="T77" s="4">
        <v>270.04180000000002</v>
      </c>
      <c r="W77" s="4">
        <v>0</v>
      </c>
      <c r="X77" s="4">
        <v>0.85219999999999996</v>
      </c>
      <c r="Y77" s="4">
        <v>12</v>
      </c>
      <c r="Z77" s="4">
        <v>848</v>
      </c>
      <c r="AA77" s="4">
        <v>857</v>
      </c>
      <c r="AB77" s="4">
        <v>844</v>
      </c>
      <c r="AC77" s="4">
        <v>73</v>
      </c>
      <c r="AD77" s="4">
        <v>13.67</v>
      </c>
      <c r="AE77" s="4">
        <v>0.31</v>
      </c>
      <c r="AF77" s="4">
        <v>981</v>
      </c>
      <c r="AG77" s="4">
        <v>-5</v>
      </c>
      <c r="AH77" s="4">
        <v>9</v>
      </c>
      <c r="AI77" s="4">
        <v>13</v>
      </c>
      <c r="AJ77" s="4">
        <v>121</v>
      </c>
      <c r="AK77" s="4">
        <v>120.8</v>
      </c>
      <c r="AL77" s="4">
        <v>4.5999999999999996</v>
      </c>
      <c r="AM77" s="4">
        <v>142</v>
      </c>
      <c r="AN77" s="4" t="s">
        <v>155</v>
      </c>
      <c r="AO77" s="4">
        <v>2</v>
      </c>
      <c r="AP77" s="5">
        <v>0.63266203703703705</v>
      </c>
      <c r="AQ77" s="4">
        <v>47.163958999999998</v>
      </c>
      <c r="AR77" s="4">
        <v>-88.485005999999998</v>
      </c>
      <c r="AS77" s="4">
        <v>317.60000000000002</v>
      </c>
      <c r="AT77" s="4">
        <v>45.8</v>
      </c>
      <c r="AU77" s="4">
        <v>12</v>
      </c>
      <c r="AV77" s="4">
        <v>12</v>
      </c>
      <c r="AW77" s="4" t="s">
        <v>404</v>
      </c>
      <c r="AX77" s="4">
        <v>1.388889</v>
      </c>
      <c r="AY77" s="4">
        <v>1.006667</v>
      </c>
      <c r="AZ77" s="4">
        <v>2.088889</v>
      </c>
      <c r="BA77" s="4">
        <v>11.154</v>
      </c>
      <c r="BB77" s="4">
        <v>11.49</v>
      </c>
      <c r="BC77" s="4">
        <v>1.03</v>
      </c>
      <c r="BD77" s="4">
        <v>17.341999999999999</v>
      </c>
      <c r="BE77" s="4">
        <v>2237.2359999999999</v>
      </c>
      <c r="BF77" s="4">
        <v>112.33199999999999</v>
      </c>
      <c r="BG77" s="4">
        <v>7.6319999999999997</v>
      </c>
      <c r="BH77" s="4">
        <v>2.7E-2</v>
      </c>
      <c r="BI77" s="4">
        <v>7.6589999999999998</v>
      </c>
      <c r="BJ77" s="4">
        <v>5.9240000000000004</v>
      </c>
      <c r="BK77" s="4">
        <v>2.1000000000000001E-2</v>
      </c>
      <c r="BL77" s="4">
        <v>5.9450000000000003</v>
      </c>
      <c r="BM77" s="4">
        <v>2.1739000000000002</v>
      </c>
      <c r="BQ77" s="4">
        <v>120.304</v>
      </c>
      <c r="BR77" s="4">
        <v>0.478246</v>
      </c>
      <c r="BS77" s="4">
        <v>-5</v>
      </c>
      <c r="BT77" s="4">
        <v>0.19303200000000001</v>
      </c>
      <c r="BU77" s="4">
        <v>11.687137</v>
      </c>
      <c r="BV77" s="4">
        <v>3.8992460000000002</v>
      </c>
      <c r="BW77" s="4">
        <f t="shared" si="16"/>
        <v>3.0877415953999998</v>
      </c>
      <c r="BY77" s="4">
        <f t="shared" si="12"/>
        <v>20180.164788205639</v>
      </c>
      <c r="BZ77" s="4">
        <f t="shared" si="13"/>
        <v>1013.2495056349512</v>
      </c>
      <c r="CA77" s="4">
        <f t="shared" si="14"/>
        <v>53.435263962018411</v>
      </c>
      <c r="CB77" s="4">
        <f t="shared" si="15"/>
        <v>19.608865686534742</v>
      </c>
    </row>
    <row r="78" spans="1:80" x14ac:dyDescent="0.25">
      <c r="A78" s="2">
        <v>42803</v>
      </c>
      <c r="B78" s="3">
        <v>0.42396787037037037</v>
      </c>
      <c r="C78" s="4">
        <v>13.13</v>
      </c>
      <c r="D78" s="4">
        <v>0.44429999999999997</v>
      </c>
      <c r="E78" s="4">
        <v>4442.8476270000001</v>
      </c>
      <c r="F78" s="4">
        <v>418.4</v>
      </c>
      <c r="G78" s="4">
        <v>2.1</v>
      </c>
      <c r="H78" s="4">
        <v>204.7</v>
      </c>
      <c r="J78" s="4">
        <v>0.99</v>
      </c>
      <c r="K78" s="4">
        <v>0.86229999999999996</v>
      </c>
      <c r="L78" s="4">
        <v>11.3216</v>
      </c>
      <c r="M78" s="4">
        <v>0.3831</v>
      </c>
      <c r="N78" s="4">
        <v>360.76690000000002</v>
      </c>
      <c r="O78" s="4">
        <v>1.8107</v>
      </c>
      <c r="P78" s="4">
        <v>362.6</v>
      </c>
      <c r="Q78" s="4">
        <v>280.04770000000002</v>
      </c>
      <c r="R78" s="4">
        <v>1.4056</v>
      </c>
      <c r="S78" s="4">
        <v>281.5</v>
      </c>
      <c r="T78" s="4">
        <v>204.6568</v>
      </c>
      <c r="W78" s="4">
        <v>0</v>
      </c>
      <c r="X78" s="4">
        <v>0.85440000000000005</v>
      </c>
      <c r="Y78" s="4">
        <v>12.2</v>
      </c>
      <c r="Z78" s="4">
        <v>847</v>
      </c>
      <c r="AA78" s="4">
        <v>859</v>
      </c>
      <c r="AB78" s="4">
        <v>846</v>
      </c>
      <c r="AC78" s="4">
        <v>73</v>
      </c>
      <c r="AD78" s="4">
        <v>13.67</v>
      </c>
      <c r="AE78" s="4">
        <v>0.31</v>
      </c>
      <c r="AF78" s="4">
        <v>981</v>
      </c>
      <c r="AG78" s="4">
        <v>-5</v>
      </c>
      <c r="AH78" s="4">
        <v>9</v>
      </c>
      <c r="AI78" s="4">
        <v>13</v>
      </c>
      <c r="AJ78" s="4">
        <v>121</v>
      </c>
      <c r="AK78" s="4">
        <v>121</v>
      </c>
      <c r="AL78" s="4">
        <v>4.5999999999999996</v>
      </c>
      <c r="AM78" s="4">
        <v>142</v>
      </c>
      <c r="AN78" s="4" t="s">
        <v>155</v>
      </c>
      <c r="AO78" s="4">
        <v>2</v>
      </c>
      <c r="AP78" s="5">
        <v>0.63267361111111109</v>
      </c>
      <c r="AQ78" s="4">
        <v>47.164079000000001</v>
      </c>
      <c r="AR78" s="4">
        <v>-88.485219999999998</v>
      </c>
      <c r="AS78" s="4">
        <v>317.7</v>
      </c>
      <c r="AT78" s="4">
        <v>46.6</v>
      </c>
      <c r="AU78" s="4">
        <v>12</v>
      </c>
      <c r="AV78" s="4">
        <v>12</v>
      </c>
      <c r="AW78" s="4" t="s">
        <v>404</v>
      </c>
      <c r="AX78" s="4">
        <v>0.81378600000000001</v>
      </c>
      <c r="AY78" s="4">
        <v>1</v>
      </c>
      <c r="AZ78" s="4">
        <v>1.5137860000000001</v>
      </c>
      <c r="BA78" s="4">
        <v>11.154</v>
      </c>
      <c r="BB78" s="4">
        <v>12.37</v>
      </c>
      <c r="BC78" s="4">
        <v>1.1100000000000001</v>
      </c>
      <c r="BD78" s="4">
        <v>15.975</v>
      </c>
      <c r="BE78" s="4">
        <v>2336.2040000000002</v>
      </c>
      <c r="BF78" s="4">
        <v>50.313000000000002</v>
      </c>
      <c r="BG78" s="4">
        <v>7.7960000000000003</v>
      </c>
      <c r="BH78" s="4">
        <v>3.9E-2</v>
      </c>
      <c r="BI78" s="4">
        <v>7.835</v>
      </c>
      <c r="BJ78" s="4">
        <v>6.0519999999999996</v>
      </c>
      <c r="BK78" s="4">
        <v>0.03</v>
      </c>
      <c r="BL78" s="4">
        <v>6.0819999999999999</v>
      </c>
      <c r="BM78" s="4">
        <v>1.7511000000000001</v>
      </c>
      <c r="BQ78" s="4">
        <v>128.19499999999999</v>
      </c>
      <c r="BR78" s="4">
        <v>0.32215300000000002</v>
      </c>
      <c r="BS78" s="4">
        <v>-5</v>
      </c>
      <c r="BT78" s="4">
        <v>0.19551399999999999</v>
      </c>
      <c r="BU78" s="4">
        <v>7.872611</v>
      </c>
      <c r="BV78" s="4">
        <v>3.9493930000000002</v>
      </c>
      <c r="BW78" s="4">
        <f t="shared" si="16"/>
        <v>2.0799438262000001</v>
      </c>
      <c r="BY78" s="4">
        <f t="shared" si="12"/>
        <v>14194.965133211443</v>
      </c>
      <c r="BZ78" s="4">
        <f t="shared" si="13"/>
        <v>305.70587189614747</v>
      </c>
      <c r="CA78" s="4">
        <f t="shared" si="14"/>
        <v>36.772443239629602</v>
      </c>
      <c r="CB78" s="4">
        <f t="shared" si="15"/>
        <v>10.639825736436782</v>
      </c>
    </row>
    <row r="79" spans="1:80" x14ac:dyDescent="0.25">
      <c r="A79" s="2">
        <v>42803</v>
      </c>
      <c r="B79" s="3">
        <v>0.42397944444444446</v>
      </c>
      <c r="C79" s="4">
        <v>12.864000000000001</v>
      </c>
      <c r="D79" s="4">
        <v>0.13220000000000001</v>
      </c>
      <c r="E79" s="4">
        <v>1321.913043</v>
      </c>
      <c r="F79" s="4">
        <v>387.9</v>
      </c>
      <c r="G79" s="4">
        <v>2.2000000000000002</v>
      </c>
      <c r="H79" s="4">
        <v>123</v>
      </c>
      <c r="J79" s="4">
        <v>0.85</v>
      </c>
      <c r="K79" s="4">
        <v>0.86799999999999999</v>
      </c>
      <c r="L79" s="4">
        <v>11.1663</v>
      </c>
      <c r="M79" s="4">
        <v>0.1147</v>
      </c>
      <c r="N79" s="4">
        <v>336.70569999999998</v>
      </c>
      <c r="O79" s="4">
        <v>1.9097</v>
      </c>
      <c r="P79" s="4">
        <v>338.6</v>
      </c>
      <c r="Q79" s="4">
        <v>261.37</v>
      </c>
      <c r="R79" s="4">
        <v>1.4823999999999999</v>
      </c>
      <c r="S79" s="4">
        <v>262.89999999999998</v>
      </c>
      <c r="T79" s="4">
        <v>123.0466</v>
      </c>
      <c r="W79" s="4">
        <v>0</v>
      </c>
      <c r="X79" s="4">
        <v>0.73450000000000004</v>
      </c>
      <c r="Y79" s="4">
        <v>12.3</v>
      </c>
      <c r="Z79" s="4">
        <v>847</v>
      </c>
      <c r="AA79" s="4">
        <v>859</v>
      </c>
      <c r="AB79" s="4">
        <v>845</v>
      </c>
      <c r="AC79" s="4">
        <v>73</v>
      </c>
      <c r="AD79" s="4">
        <v>13.67</v>
      </c>
      <c r="AE79" s="4">
        <v>0.31</v>
      </c>
      <c r="AF79" s="4">
        <v>981</v>
      </c>
      <c r="AG79" s="4">
        <v>-5</v>
      </c>
      <c r="AH79" s="4">
        <v>9</v>
      </c>
      <c r="AI79" s="4">
        <v>13</v>
      </c>
      <c r="AJ79" s="4">
        <v>121</v>
      </c>
      <c r="AK79" s="4">
        <v>121</v>
      </c>
      <c r="AL79" s="4">
        <v>4.7</v>
      </c>
      <c r="AM79" s="4">
        <v>142</v>
      </c>
      <c r="AN79" s="4" t="s">
        <v>155</v>
      </c>
      <c r="AO79" s="4">
        <v>2</v>
      </c>
      <c r="AP79" s="5">
        <v>0.63268518518518524</v>
      </c>
      <c r="AQ79" s="4">
        <v>47.164180999999999</v>
      </c>
      <c r="AR79" s="4">
        <v>-88.485448000000005</v>
      </c>
      <c r="AS79" s="4">
        <v>317.7</v>
      </c>
      <c r="AT79" s="4">
        <v>45.5</v>
      </c>
      <c r="AU79" s="4">
        <v>12</v>
      </c>
      <c r="AV79" s="4">
        <v>12</v>
      </c>
      <c r="AW79" s="4" t="s">
        <v>404</v>
      </c>
      <c r="AX79" s="4">
        <v>0.8</v>
      </c>
      <c r="AY79" s="4">
        <v>1.097602</v>
      </c>
      <c r="AZ79" s="4">
        <v>1.597602</v>
      </c>
      <c r="BA79" s="4">
        <v>11.154</v>
      </c>
      <c r="BB79" s="4">
        <v>12.94</v>
      </c>
      <c r="BC79" s="4">
        <v>1.1599999999999999</v>
      </c>
      <c r="BD79" s="4">
        <v>15.202</v>
      </c>
      <c r="BE79" s="4">
        <v>2392.58</v>
      </c>
      <c r="BF79" s="4">
        <v>15.648999999999999</v>
      </c>
      <c r="BG79" s="4">
        <v>7.5549999999999997</v>
      </c>
      <c r="BH79" s="4">
        <v>4.2999999999999997E-2</v>
      </c>
      <c r="BI79" s="4">
        <v>7.5979999999999999</v>
      </c>
      <c r="BJ79" s="4">
        <v>5.8650000000000002</v>
      </c>
      <c r="BK79" s="4">
        <v>3.3000000000000002E-2</v>
      </c>
      <c r="BL79" s="4">
        <v>5.8979999999999997</v>
      </c>
      <c r="BM79" s="4">
        <v>1.0931999999999999</v>
      </c>
      <c r="BQ79" s="4">
        <v>114.437</v>
      </c>
      <c r="BR79" s="4">
        <v>0.26790700000000001</v>
      </c>
      <c r="BS79" s="4">
        <v>-5</v>
      </c>
      <c r="BT79" s="4">
        <v>0.197516</v>
      </c>
      <c r="BU79" s="4">
        <v>6.5469759999999999</v>
      </c>
      <c r="BV79" s="4">
        <v>3.9898129999999998</v>
      </c>
      <c r="BW79" s="4">
        <f t="shared" si="16"/>
        <v>1.7297110592</v>
      </c>
      <c r="BY79" s="4">
        <f t="shared" si="12"/>
        <v>12089.601650230145</v>
      </c>
      <c r="BZ79" s="4">
        <f t="shared" si="13"/>
        <v>79.073709645843195</v>
      </c>
      <c r="CA79" s="4">
        <f t="shared" si="14"/>
        <v>29.635587390432004</v>
      </c>
      <c r="CB79" s="4">
        <f t="shared" si="15"/>
        <v>5.5238915831577602</v>
      </c>
    </row>
    <row r="80" spans="1:80" x14ac:dyDescent="0.25">
      <c r="A80" s="2">
        <v>42803</v>
      </c>
      <c r="B80" s="3">
        <v>0.4239910185185185</v>
      </c>
      <c r="C80" s="4">
        <v>13.301</v>
      </c>
      <c r="D80" s="4">
        <v>4.3200000000000002E-2</v>
      </c>
      <c r="E80" s="4">
        <v>432.44587000000001</v>
      </c>
      <c r="F80" s="4">
        <v>335.7</v>
      </c>
      <c r="G80" s="4">
        <v>2.2000000000000002</v>
      </c>
      <c r="H80" s="4">
        <v>61.7</v>
      </c>
      <c r="J80" s="4">
        <v>0.7</v>
      </c>
      <c r="K80" s="4">
        <v>0.86499999999999999</v>
      </c>
      <c r="L80" s="4">
        <v>11.505000000000001</v>
      </c>
      <c r="M80" s="4">
        <v>3.7400000000000003E-2</v>
      </c>
      <c r="N80" s="4">
        <v>290.38330000000002</v>
      </c>
      <c r="O80" s="4">
        <v>1.903</v>
      </c>
      <c r="P80" s="4">
        <v>292.3</v>
      </c>
      <c r="Q80" s="4">
        <v>225.4119</v>
      </c>
      <c r="R80" s="4">
        <v>1.4772000000000001</v>
      </c>
      <c r="S80" s="4">
        <v>226.9</v>
      </c>
      <c r="T80" s="4">
        <v>61.708100000000002</v>
      </c>
      <c r="W80" s="4">
        <v>0</v>
      </c>
      <c r="X80" s="4">
        <v>0.60209999999999997</v>
      </c>
      <c r="Y80" s="4">
        <v>12.2</v>
      </c>
      <c r="Z80" s="4">
        <v>848</v>
      </c>
      <c r="AA80" s="4">
        <v>859</v>
      </c>
      <c r="AB80" s="4">
        <v>846</v>
      </c>
      <c r="AC80" s="4">
        <v>73</v>
      </c>
      <c r="AD80" s="4">
        <v>13.67</v>
      </c>
      <c r="AE80" s="4">
        <v>0.31</v>
      </c>
      <c r="AF80" s="4">
        <v>981</v>
      </c>
      <c r="AG80" s="4">
        <v>-5</v>
      </c>
      <c r="AH80" s="4">
        <v>9</v>
      </c>
      <c r="AI80" s="4">
        <v>13</v>
      </c>
      <c r="AJ80" s="4">
        <v>121</v>
      </c>
      <c r="AK80" s="4">
        <v>121.8</v>
      </c>
      <c r="AL80" s="4">
        <v>4.5</v>
      </c>
      <c r="AM80" s="4">
        <v>142</v>
      </c>
      <c r="AN80" s="4" t="s">
        <v>155</v>
      </c>
      <c r="AO80" s="4">
        <v>2</v>
      </c>
      <c r="AP80" s="5">
        <v>0.63269675925925928</v>
      </c>
      <c r="AQ80" s="4">
        <v>47.164262999999998</v>
      </c>
      <c r="AR80" s="4">
        <v>-88.485676999999995</v>
      </c>
      <c r="AS80" s="4">
        <v>317.8</v>
      </c>
      <c r="AT80" s="4">
        <v>43.6</v>
      </c>
      <c r="AU80" s="4">
        <v>12</v>
      </c>
      <c r="AV80" s="4">
        <v>12</v>
      </c>
      <c r="AW80" s="4" t="s">
        <v>404</v>
      </c>
      <c r="AX80" s="4">
        <v>0.89750200000000002</v>
      </c>
      <c r="AY80" s="4">
        <v>1.1000000000000001</v>
      </c>
      <c r="AZ80" s="4">
        <v>1.6</v>
      </c>
      <c r="BA80" s="4">
        <v>11.154</v>
      </c>
      <c r="BB80" s="4">
        <v>12.64</v>
      </c>
      <c r="BC80" s="4">
        <v>1.1299999999999999</v>
      </c>
      <c r="BD80" s="4">
        <v>15.606999999999999</v>
      </c>
      <c r="BE80" s="4">
        <v>2410.4870000000001</v>
      </c>
      <c r="BF80" s="4">
        <v>4.9880000000000004</v>
      </c>
      <c r="BG80" s="4">
        <v>6.3710000000000004</v>
      </c>
      <c r="BH80" s="4">
        <v>4.2000000000000003E-2</v>
      </c>
      <c r="BI80" s="4">
        <v>6.4130000000000003</v>
      </c>
      <c r="BJ80" s="4">
        <v>4.9459999999999997</v>
      </c>
      <c r="BK80" s="4">
        <v>3.2000000000000001E-2</v>
      </c>
      <c r="BL80" s="4">
        <v>4.9779999999999998</v>
      </c>
      <c r="BM80" s="4">
        <v>0.53610000000000002</v>
      </c>
      <c r="BQ80" s="4">
        <v>91.721000000000004</v>
      </c>
      <c r="BR80" s="4">
        <v>0.26954800000000001</v>
      </c>
      <c r="BS80" s="4">
        <v>-5</v>
      </c>
      <c r="BT80" s="4">
        <v>0.194968</v>
      </c>
      <c r="BU80" s="4">
        <v>6.5870800000000003</v>
      </c>
      <c r="BV80" s="4">
        <v>3.9383539999999999</v>
      </c>
      <c r="BW80" s="4">
        <f t="shared" si="16"/>
        <v>1.7403065360000001</v>
      </c>
      <c r="BY80" s="4">
        <f t="shared" si="12"/>
        <v>12254.694972403529</v>
      </c>
      <c r="BZ80" s="4">
        <f t="shared" si="13"/>
        <v>25.358534819872006</v>
      </c>
      <c r="CA80" s="4">
        <f t="shared" si="14"/>
        <v>25.145010669424003</v>
      </c>
      <c r="CB80" s="4">
        <f t="shared" si="15"/>
        <v>2.7254832632184005</v>
      </c>
    </row>
    <row r="81" spans="1:80" x14ac:dyDescent="0.25">
      <c r="A81" s="2">
        <v>42803</v>
      </c>
      <c r="B81" s="3">
        <v>0.4240025925925926</v>
      </c>
      <c r="C81" s="4">
        <v>13.342000000000001</v>
      </c>
      <c r="D81" s="4">
        <v>1.6799999999999999E-2</v>
      </c>
      <c r="E81" s="4">
        <v>167.564637</v>
      </c>
      <c r="F81" s="4">
        <v>324.7</v>
      </c>
      <c r="G81" s="4">
        <v>2.2000000000000002</v>
      </c>
      <c r="H81" s="4">
        <v>39.9</v>
      </c>
      <c r="J81" s="4">
        <v>0.6</v>
      </c>
      <c r="K81" s="4">
        <v>0.8649</v>
      </c>
      <c r="L81" s="4">
        <v>11.540100000000001</v>
      </c>
      <c r="M81" s="4">
        <v>1.4500000000000001E-2</v>
      </c>
      <c r="N81" s="4">
        <v>280.85520000000002</v>
      </c>
      <c r="O81" s="4">
        <v>1.9028</v>
      </c>
      <c r="P81" s="4">
        <v>282.8</v>
      </c>
      <c r="Q81" s="4">
        <v>218.01560000000001</v>
      </c>
      <c r="R81" s="4">
        <v>1.4771000000000001</v>
      </c>
      <c r="S81" s="4">
        <v>219.5</v>
      </c>
      <c r="T81" s="4">
        <v>39.909199999999998</v>
      </c>
      <c r="W81" s="4">
        <v>0</v>
      </c>
      <c r="X81" s="4">
        <v>0.51900000000000002</v>
      </c>
      <c r="Y81" s="4">
        <v>12.3</v>
      </c>
      <c r="Z81" s="4">
        <v>849</v>
      </c>
      <c r="AA81" s="4">
        <v>860</v>
      </c>
      <c r="AB81" s="4">
        <v>846</v>
      </c>
      <c r="AC81" s="4">
        <v>73</v>
      </c>
      <c r="AD81" s="4">
        <v>13.67</v>
      </c>
      <c r="AE81" s="4">
        <v>0.31</v>
      </c>
      <c r="AF81" s="4">
        <v>981</v>
      </c>
      <c r="AG81" s="4">
        <v>-5</v>
      </c>
      <c r="AH81" s="4">
        <v>9.7579999999999991</v>
      </c>
      <c r="AI81" s="4">
        <v>13</v>
      </c>
      <c r="AJ81" s="4">
        <v>121</v>
      </c>
      <c r="AK81" s="4">
        <v>120.5</v>
      </c>
      <c r="AL81" s="4">
        <v>4.5999999999999996</v>
      </c>
      <c r="AM81" s="4">
        <v>142</v>
      </c>
      <c r="AN81" s="4" t="s">
        <v>155</v>
      </c>
      <c r="AO81" s="4">
        <v>2</v>
      </c>
      <c r="AP81" s="5">
        <v>0.63270833333333332</v>
      </c>
      <c r="AQ81" s="4">
        <v>47.164330999999997</v>
      </c>
      <c r="AR81" s="4">
        <v>-88.485890999999995</v>
      </c>
      <c r="AS81" s="4">
        <v>317.89999999999998</v>
      </c>
      <c r="AT81" s="4">
        <v>41.6</v>
      </c>
      <c r="AU81" s="4">
        <v>12</v>
      </c>
      <c r="AV81" s="4">
        <v>12</v>
      </c>
      <c r="AW81" s="4" t="s">
        <v>404</v>
      </c>
      <c r="AX81" s="4">
        <v>0.9</v>
      </c>
      <c r="AY81" s="4">
        <v>1.197403</v>
      </c>
      <c r="AZ81" s="4">
        <v>1.697403</v>
      </c>
      <c r="BA81" s="4">
        <v>11.154</v>
      </c>
      <c r="BB81" s="4">
        <v>12.63</v>
      </c>
      <c r="BC81" s="4">
        <v>1.1299999999999999</v>
      </c>
      <c r="BD81" s="4">
        <v>15.617000000000001</v>
      </c>
      <c r="BE81" s="4">
        <v>2415.741</v>
      </c>
      <c r="BF81" s="4">
        <v>1.931</v>
      </c>
      <c r="BG81" s="4">
        <v>6.157</v>
      </c>
      <c r="BH81" s="4">
        <v>4.2000000000000003E-2</v>
      </c>
      <c r="BI81" s="4">
        <v>6.1989999999999998</v>
      </c>
      <c r="BJ81" s="4">
        <v>4.7789999999999999</v>
      </c>
      <c r="BK81" s="4">
        <v>3.2000000000000001E-2</v>
      </c>
      <c r="BL81" s="4">
        <v>4.8120000000000003</v>
      </c>
      <c r="BM81" s="4">
        <v>0.34639999999999999</v>
      </c>
      <c r="BQ81" s="4">
        <v>78.989999999999995</v>
      </c>
      <c r="BR81" s="4">
        <v>0.22248799999999999</v>
      </c>
      <c r="BS81" s="4">
        <v>-5</v>
      </c>
      <c r="BT81" s="4">
        <v>0.19703200000000001</v>
      </c>
      <c r="BU81" s="4">
        <v>5.4370500000000002</v>
      </c>
      <c r="BV81" s="4">
        <v>3.9800460000000002</v>
      </c>
      <c r="BW81" s="4">
        <f t="shared" si="16"/>
        <v>1.4364686099999999</v>
      </c>
      <c r="BY81" s="4">
        <f t="shared" si="12"/>
        <v>10137.210653405791</v>
      </c>
      <c r="BZ81" s="4">
        <f t="shared" si="13"/>
        <v>8.1030846318900007</v>
      </c>
      <c r="CA81" s="4">
        <f t="shared" si="14"/>
        <v>20.054190293010002</v>
      </c>
      <c r="CB81" s="4">
        <f t="shared" si="15"/>
        <v>1.453603581816</v>
      </c>
    </row>
    <row r="82" spans="1:80" x14ac:dyDescent="0.25">
      <c r="A82" s="2">
        <v>42803</v>
      </c>
      <c r="B82" s="3">
        <v>0.42401416666666664</v>
      </c>
      <c r="C82" s="4">
        <v>13.603999999999999</v>
      </c>
      <c r="D82" s="4">
        <v>1.0999999999999999E-2</v>
      </c>
      <c r="E82" s="4">
        <v>109.650291</v>
      </c>
      <c r="F82" s="4">
        <v>332.2</v>
      </c>
      <c r="G82" s="4">
        <v>-7.1</v>
      </c>
      <c r="H82" s="4">
        <v>28.1</v>
      </c>
      <c r="J82" s="4">
        <v>0.5</v>
      </c>
      <c r="K82" s="4">
        <v>0.86270000000000002</v>
      </c>
      <c r="L82" s="4">
        <v>11.7354</v>
      </c>
      <c r="M82" s="4">
        <v>9.4999999999999998E-3</v>
      </c>
      <c r="N82" s="4">
        <v>286.5856</v>
      </c>
      <c r="O82" s="4">
        <v>0</v>
      </c>
      <c r="P82" s="4">
        <v>286.60000000000002</v>
      </c>
      <c r="Q82" s="4">
        <v>222.4639</v>
      </c>
      <c r="R82" s="4">
        <v>0</v>
      </c>
      <c r="S82" s="4">
        <v>222.5</v>
      </c>
      <c r="T82" s="4">
        <v>28.1159</v>
      </c>
      <c r="W82" s="4">
        <v>0</v>
      </c>
      <c r="X82" s="4">
        <v>0.43469999999999998</v>
      </c>
      <c r="Y82" s="4">
        <v>12.2</v>
      </c>
      <c r="Z82" s="4">
        <v>849</v>
      </c>
      <c r="AA82" s="4">
        <v>860</v>
      </c>
      <c r="AB82" s="4">
        <v>847</v>
      </c>
      <c r="AC82" s="4">
        <v>73</v>
      </c>
      <c r="AD82" s="4">
        <v>13.67</v>
      </c>
      <c r="AE82" s="4">
        <v>0.31</v>
      </c>
      <c r="AF82" s="4">
        <v>981</v>
      </c>
      <c r="AG82" s="4">
        <v>-5</v>
      </c>
      <c r="AH82" s="4">
        <v>10</v>
      </c>
      <c r="AI82" s="4">
        <v>13</v>
      </c>
      <c r="AJ82" s="4">
        <v>120.2</v>
      </c>
      <c r="AK82" s="4">
        <v>120</v>
      </c>
      <c r="AL82" s="4">
        <v>4.7</v>
      </c>
      <c r="AM82" s="4">
        <v>142</v>
      </c>
      <c r="AN82" s="4" t="s">
        <v>155</v>
      </c>
      <c r="AO82" s="4">
        <v>2</v>
      </c>
      <c r="AP82" s="5">
        <v>0.63271990740740736</v>
      </c>
      <c r="AQ82" s="4">
        <v>47.164380999999999</v>
      </c>
      <c r="AR82" s="4">
        <v>-88.486101000000005</v>
      </c>
      <c r="AS82" s="4">
        <v>318</v>
      </c>
      <c r="AT82" s="4">
        <v>39.299999999999997</v>
      </c>
      <c r="AU82" s="4">
        <v>12</v>
      </c>
      <c r="AV82" s="4">
        <v>12</v>
      </c>
      <c r="AW82" s="4" t="s">
        <v>404</v>
      </c>
      <c r="AX82" s="4">
        <v>0.99730300000000005</v>
      </c>
      <c r="AY82" s="4">
        <v>1.2973030000000001</v>
      </c>
      <c r="AZ82" s="4">
        <v>1.7973030000000001</v>
      </c>
      <c r="BA82" s="4">
        <v>11.154</v>
      </c>
      <c r="BB82" s="4">
        <v>12.41</v>
      </c>
      <c r="BC82" s="4">
        <v>1.1100000000000001</v>
      </c>
      <c r="BD82" s="4">
        <v>15.920999999999999</v>
      </c>
      <c r="BE82" s="4">
        <v>2416.9490000000001</v>
      </c>
      <c r="BF82" s="4">
        <v>1.24</v>
      </c>
      <c r="BG82" s="4">
        <v>6.181</v>
      </c>
      <c r="BH82" s="4">
        <v>0</v>
      </c>
      <c r="BI82" s="4">
        <v>6.181</v>
      </c>
      <c r="BJ82" s="4">
        <v>4.798</v>
      </c>
      <c r="BK82" s="4">
        <v>0</v>
      </c>
      <c r="BL82" s="4">
        <v>4.798</v>
      </c>
      <c r="BM82" s="4">
        <v>0.24010000000000001</v>
      </c>
      <c r="BQ82" s="4">
        <v>65.100999999999999</v>
      </c>
      <c r="BR82" s="4">
        <v>0.23656199999999999</v>
      </c>
      <c r="BS82" s="4">
        <v>-5</v>
      </c>
      <c r="BT82" s="4">
        <v>0.197242</v>
      </c>
      <c r="BU82" s="4">
        <v>5.7809840000000001</v>
      </c>
      <c r="BV82" s="4">
        <v>3.9842879999999998</v>
      </c>
      <c r="BW82" s="4">
        <f t="shared" si="16"/>
        <v>1.5273359728</v>
      </c>
      <c r="BY82" s="4">
        <f t="shared" si="12"/>
        <v>10783.854711614389</v>
      </c>
      <c r="BZ82" s="4">
        <f t="shared" si="13"/>
        <v>5.5325866794880003</v>
      </c>
      <c r="CA82" s="4">
        <f t="shared" si="14"/>
        <v>21.407541038857602</v>
      </c>
      <c r="CB82" s="4">
        <f t="shared" si="15"/>
        <v>1.0712694046331201</v>
      </c>
    </row>
    <row r="83" spans="1:80" x14ac:dyDescent="0.25">
      <c r="A83" s="2">
        <v>42803</v>
      </c>
      <c r="B83" s="3">
        <v>0.42402574074074079</v>
      </c>
      <c r="C83" s="4">
        <v>13.705</v>
      </c>
      <c r="D83" s="4">
        <v>8.5000000000000006E-3</v>
      </c>
      <c r="E83" s="4">
        <v>84.671107000000006</v>
      </c>
      <c r="F83" s="4">
        <v>335.7</v>
      </c>
      <c r="G83" s="4">
        <v>-16</v>
      </c>
      <c r="H83" s="4">
        <v>27.4</v>
      </c>
      <c r="J83" s="4">
        <v>0.65</v>
      </c>
      <c r="K83" s="4">
        <v>0.86180000000000001</v>
      </c>
      <c r="L83" s="4">
        <v>11.8104</v>
      </c>
      <c r="M83" s="4">
        <v>7.3000000000000001E-3</v>
      </c>
      <c r="N83" s="4">
        <v>289.27589999999998</v>
      </c>
      <c r="O83" s="4">
        <v>0</v>
      </c>
      <c r="P83" s="4">
        <v>289.3</v>
      </c>
      <c r="Q83" s="4">
        <v>224.5523</v>
      </c>
      <c r="R83" s="4">
        <v>0</v>
      </c>
      <c r="S83" s="4">
        <v>224.6</v>
      </c>
      <c r="T83" s="4">
        <v>27.389700000000001</v>
      </c>
      <c r="W83" s="4">
        <v>0</v>
      </c>
      <c r="X83" s="4">
        <v>0.56359999999999999</v>
      </c>
      <c r="Y83" s="4">
        <v>12</v>
      </c>
      <c r="Z83" s="4">
        <v>851</v>
      </c>
      <c r="AA83" s="4">
        <v>862</v>
      </c>
      <c r="AB83" s="4">
        <v>849</v>
      </c>
      <c r="AC83" s="4">
        <v>73</v>
      </c>
      <c r="AD83" s="4">
        <v>13.67</v>
      </c>
      <c r="AE83" s="4">
        <v>0.31</v>
      </c>
      <c r="AF83" s="4">
        <v>981</v>
      </c>
      <c r="AG83" s="4">
        <v>-5</v>
      </c>
      <c r="AH83" s="4">
        <v>10</v>
      </c>
      <c r="AI83" s="4">
        <v>13</v>
      </c>
      <c r="AJ83" s="4">
        <v>120</v>
      </c>
      <c r="AK83" s="4">
        <v>119.2</v>
      </c>
      <c r="AL83" s="4">
        <v>4.7</v>
      </c>
      <c r="AM83" s="4">
        <v>142</v>
      </c>
      <c r="AN83" s="4" t="s">
        <v>155</v>
      </c>
      <c r="AO83" s="4">
        <v>2</v>
      </c>
      <c r="AP83" s="5">
        <v>0.63273148148148151</v>
      </c>
      <c r="AQ83" s="4">
        <v>47.164431</v>
      </c>
      <c r="AR83" s="4">
        <v>-88.486311999999998</v>
      </c>
      <c r="AS83" s="4">
        <v>318.10000000000002</v>
      </c>
      <c r="AT83" s="4">
        <v>37.5</v>
      </c>
      <c r="AU83" s="4">
        <v>12</v>
      </c>
      <c r="AV83" s="4">
        <v>12</v>
      </c>
      <c r="AW83" s="4" t="s">
        <v>404</v>
      </c>
      <c r="AX83" s="4">
        <v>1</v>
      </c>
      <c r="AY83" s="4">
        <v>1.3</v>
      </c>
      <c r="AZ83" s="4">
        <v>1.8</v>
      </c>
      <c r="BA83" s="4">
        <v>11.154</v>
      </c>
      <c r="BB83" s="4">
        <v>12.32</v>
      </c>
      <c r="BC83" s="4">
        <v>1.1100000000000001</v>
      </c>
      <c r="BD83" s="4">
        <v>16.039000000000001</v>
      </c>
      <c r="BE83" s="4">
        <v>2417.3710000000001</v>
      </c>
      <c r="BF83" s="4">
        <v>0.95099999999999996</v>
      </c>
      <c r="BG83" s="4">
        <v>6.2009999999999996</v>
      </c>
      <c r="BH83" s="4">
        <v>0</v>
      </c>
      <c r="BI83" s="4">
        <v>6.2009999999999996</v>
      </c>
      <c r="BJ83" s="4">
        <v>4.8129999999999997</v>
      </c>
      <c r="BK83" s="4">
        <v>0</v>
      </c>
      <c r="BL83" s="4">
        <v>4.8129999999999997</v>
      </c>
      <c r="BM83" s="4">
        <v>0.23250000000000001</v>
      </c>
      <c r="BQ83" s="4">
        <v>83.870999999999995</v>
      </c>
      <c r="BR83" s="4">
        <v>0.17777999999999999</v>
      </c>
      <c r="BS83" s="4">
        <v>-5</v>
      </c>
      <c r="BT83" s="4">
        <v>0.19245200000000001</v>
      </c>
      <c r="BU83" s="4">
        <v>4.3444989999999999</v>
      </c>
      <c r="BV83" s="4">
        <v>3.8875299999999999</v>
      </c>
      <c r="BW83" s="4">
        <f t="shared" si="16"/>
        <v>1.1478166357999999</v>
      </c>
      <c r="BY83" s="4">
        <f t="shared" si="12"/>
        <v>8105.6488155451625</v>
      </c>
      <c r="BZ83" s="4">
        <f t="shared" si="13"/>
        <v>3.1887831961181998</v>
      </c>
      <c r="CA83" s="4">
        <f t="shared" si="14"/>
        <v>16.138394871626598</v>
      </c>
      <c r="CB83" s="4">
        <f t="shared" si="15"/>
        <v>0.7795921063065</v>
      </c>
    </row>
    <row r="84" spans="1:80" x14ac:dyDescent="0.25">
      <c r="A84" s="2">
        <v>42803</v>
      </c>
      <c r="B84" s="3">
        <v>0.42403731481481483</v>
      </c>
      <c r="C84" s="4">
        <v>13.257999999999999</v>
      </c>
      <c r="D84" s="4">
        <v>2.3999999999999998E-3</v>
      </c>
      <c r="E84" s="4">
        <v>23.639514999999999</v>
      </c>
      <c r="F84" s="4">
        <v>335.2</v>
      </c>
      <c r="G84" s="4">
        <v>-17.5</v>
      </c>
      <c r="H84" s="4">
        <v>24.5</v>
      </c>
      <c r="J84" s="4">
        <v>0.81</v>
      </c>
      <c r="K84" s="4">
        <v>0.8659</v>
      </c>
      <c r="L84" s="4">
        <v>11.4801</v>
      </c>
      <c r="M84" s="4">
        <v>2E-3</v>
      </c>
      <c r="N84" s="4">
        <v>290.22239999999999</v>
      </c>
      <c r="O84" s="4">
        <v>0</v>
      </c>
      <c r="P84" s="4">
        <v>290.2</v>
      </c>
      <c r="Q84" s="4">
        <v>225.28700000000001</v>
      </c>
      <c r="R84" s="4">
        <v>0</v>
      </c>
      <c r="S84" s="4">
        <v>225.3</v>
      </c>
      <c r="T84" s="4">
        <v>24.528600000000001</v>
      </c>
      <c r="W84" s="4">
        <v>0</v>
      </c>
      <c r="X84" s="4">
        <v>0.69730000000000003</v>
      </c>
      <c r="Y84" s="4">
        <v>11.9</v>
      </c>
      <c r="Z84" s="4">
        <v>852</v>
      </c>
      <c r="AA84" s="4">
        <v>864</v>
      </c>
      <c r="AB84" s="4">
        <v>851</v>
      </c>
      <c r="AC84" s="4">
        <v>73</v>
      </c>
      <c r="AD84" s="4">
        <v>13.67</v>
      </c>
      <c r="AE84" s="4">
        <v>0.31</v>
      </c>
      <c r="AF84" s="4">
        <v>981</v>
      </c>
      <c r="AG84" s="4">
        <v>-5</v>
      </c>
      <c r="AH84" s="4">
        <v>9.2420000000000009</v>
      </c>
      <c r="AI84" s="4">
        <v>13</v>
      </c>
      <c r="AJ84" s="4">
        <v>120</v>
      </c>
      <c r="AK84" s="4">
        <v>119.8</v>
      </c>
      <c r="AL84" s="4">
        <v>4.7</v>
      </c>
      <c r="AM84" s="4">
        <v>142</v>
      </c>
      <c r="AN84" s="4" t="s">
        <v>155</v>
      </c>
      <c r="AO84" s="4">
        <v>2</v>
      </c>
      <c r="AP84" s="5">
        <v>0.63274305555555554</v>
      </c>
      <c r="AQ84" s="4">
        <v>47.164425000000001</v>
      </c>
      <c r="AR84" s="4">
        <v>-88.486520999999996</v>
      </c>
      <c r="AS84" s="4">
        <v>318.2</v>
      </c>
      <c r="AT84" s="4">
        <v>35.5</v>
      </c>
      <c r="AU84" s="4">
        <v>12</v>
      </c>
      <c r="AV84" s="4">
        <v>12</v>
      </c>
      <c r="AW84" s="4" t="s">
        <v>404</v>
      </c>
      <c r="AX84" s="4">
        <v>1.388012</v>
      </c>
      <c r="AY84" s="4">
        <v>1.008991</v>
      </c>
      <c r="AZ84" s="4">
        <v>2.1880120000000001</v>
      </c>
      <c r="BA84" s="4">
        <v>11.154</v>
      </c>
      <c r="BB84" s="4">
        <v>12.72</v>
      </c>
      <c r="BC84" s="4">
        <v>1.1399999999999999</v>
      </c>
      <c r="BD84" s="4">
        <v>15.487</v>
      </c>
      <c r="BE84" s="4">
        <v>2418.7170000000001</v>
      </c>
      <c r="BF84" s="4">
        <v>0.27400000000000002</v>
      </c>
      <c r="BG84" s="4">
        <v>6.4029999999999996</v>
      </c>
      <c r="BH84" s="4">
        <v>0</v>
      </c>
      <c r="BI84" s="4">
        <v>6.4029999999999996</v>
      </c>
      <c r="BJ84" s="4">
        <v>4.9710000000000001</v>
      </c>
      <c r="BK84" s="4">
        <v>0</v>
      </c>
      <c r="BL84" s="4">
        <v>4.9710000000000001</v>
      </c>
      <c r="BM84" s="4">
        <v>0.21429999999999999</v>
      </c>
      <c r="BQ84" s="4">
        <v>106.819</v>
      </c>
      <c r="BR84" s="4">
        <v>0.20754400000000001</v>
      </c>
      <c r="BS84" s="4">
        <v>-5</v>
      </c>
      <c r="BT84" s="4">
        <v>0.18948400000000001</v>
      </c>
      <c r="BU84" s="4">
        <v>5.0718569999999996</v>
      </c>
      <c r="BV84" s="4">
        <v>3.8275769999999998</v>
      </c>
      <c r="BW84" s="4">
        <f t="shared" si="16"/>
        <v>1.3399846193999998</v>
      </c>
      <c r="BY84" s="4">
        <f t="shared" si="12"/>
        <v>9467.9690916965737</v>
      </c>
      <c r="BZ84" s="4">
        <f t="shared" si="13"/>
        <v>1.0725618297324</v>
      </c>
      <c r="CA84" s="4">
        <f t="shared" si="14"/>
        <v>19.458776845254601</v>
      </c>
      <c r="CB84" s="4">
        <f t="shared" si="15"/>
        <v>0.83886861354617992</v>
      </c>
    </row>
    <row r="85" spans="1:80" x14ac:dyDescent="0.25">
      <c r="A85" s="2">
        <v>42803</v>
      </c>
      <c r="B85" s="3">
        <v>0.42404888888888892</v>
      </c>
      <c r="C85" s="4">
        <v>12.327</v>
      </c>
      <c r="D85" s="4">
        <v>1.1000000000000001E-3</v>
      </c>
      <c r="E85" s="4">
        <v>10.874587</v>
      </c>
      <c r="F85" s="4">
        <v>333.5</v>
      </c>
      <c r="G85" s="4">
        <v>-13.5</v>
      </c>
      <c r="H85" s="4">
        <v>19.100000000000001</v>
      </c>
      <c r="J85" s="4">
        <v>0.95</v>
      </c>
      <c r="K85" s="4">
        <v>0.87450000000000006</v>
      </c>
      <c r="L85" s="4">
        <v>10.7806</v>
      </c>
      <c r="M85" s="4">
        <v>1E-3</v>
      </c>
      <c r="N85" s="4">
        <v>291.68369999999999</v>
      </c>
      <c r="O85" s="4">
        <v>0</v>
      </c>
      <c r="P85" s="4">
        <v>291.7</v>
      </c>
      <c r="Q85" s="4">
        <v>226.42140000000001</v>
      </c>
      <c r="R85" s="4">
        <v>0</v>
      </c>
      <c r="S85" s="4">
        <v>226.4</v>
      </c>
      <c r="T85" s="4">
        <v>19.062899999999999</v>
      </c>
      <c r="W85" s="4">
        <v>0</v>
      </c>
      <c r="X85" s="4">
        <v>0.83389999999999997</v>
      </c>
      <c r="Y85" s="4">
        <v>12</v>
      </c>
      <c r="Z85" s="4">
        <v>851</v>
      </c>
      <c r="AA85" s="4">
        <v>863</v>
      </c>
      <c r="AB85" s="4">
        <v>850</v>
      </c>
      <c r="AC85" s="4">
        <v>73</v>
      </c>
      <c r="AD85" s="4">
        <v>13.67</v>
      </c>
      <c r="AE85" s="4">
        <v>0.31</v>
      </c>
      <c r="AF85" s="4">
        <v>981</v>
      </c>
      <c r="AG85" s="4">
        <v>-5</v>
      </c>
      <c r="AH85" s="4">
        <v>9.7579999999999991</v>
      </c>
      <c r="AI85" s="4">
        <v>13</v>
      </c>
      <c r="AJ85" s="4">
        <v>120</v>
      </c>
      <c r="AK85" s="4">
        <v>121.5</v>
      </c>
      <c r="AL85" s="4">
        <v>4.9000000000000004</v>
      </c>
      <c r="AM85" s="4">
        <v>142</v>
      </c>
      <c r="AN85" s="4" t="s">
        <v>155</v>
      </c>
      <c r="AO85" s="4">
        <v>2</v>
      </c>
      <c r="AP85" s="5">
        <v>0.63275462962962969</v>
      </c>
      <c r="AQ85" s="4">
        <v>47.164431999999998</v>
      </c>
      <c r="AR85" s="4">
        <v>-88.486727000000002</v>
      </c>
      <c r="AS85" s="4">
        <v>318.2</v>
      </c>
      <c r="AT85" s="4">
        <v>34.4</v>
      </c>
      <c r="AU85" s="4">
        <v>12</v>
      </c>
      <c r="AV85" s="4">
        <v>12</v>
      </c>
      <c r="AW85" s="4" t="s">
        <v>404</v>
      </c>
      <c r="AX85" s="4">
        <v>0.91548499999999999</v>
      </c>
      <c r="AY85" s="4">
        <v>1.096903</v>
      </c>
      <c r="AZ85" s="4">
        <v>2.0061939999999998</v>
      </c>
      <c r="BA85" s="4">
        <v>11.154</v>
      </c>
      <c r="BB85" s="4">
        <v>13.63</v>
      </c>
      <c r="BC85" s="4">
        <v>1.22</v>
      </c>
      <c r="BD85" s="4">
        <v>14.347</v>
      </c>
      <c r="BE85" s="4">
        <v>2419.5720000000001</v>
      </c>
      <c r="BF85" s="4">
        <v>0.13600000000000001</v>
      </c>
      <c r="BG85" s="4">
        <v>6.8559999999999999</v>
      </c>
      <c r="BH85" s="4">
        <v>0</v>
      </c>
      <c r="BI85" s="4">
        <v>6.8559999999999999</v>
      </c>
      <c r="BJ85" s="4">
        <v>5.3220000000000001</v>
      </c>
      <c r="BK85" s="4">
        <v>0</v>
      </c>
      <c r="BL85" s="4">
        <v>5.3220000000000001</v>
      </c>
      <c r="BM85" s="4">
        <v>0.1774</v>
      </c>
      <c r="BQ85" s="4">
        <v>136.08099999999999</v>
      </c>
      <c r="BR85" s="4">
        <v>0.17624600000000001</v>
      </c>
      <c r="BS85" s="4">
        <v>-5</v>
      </c>
      <c r="BT85" s="4">
        <v>0.19278999999999999</v>
      </c>
      <c r="BU85" s="4">
        <v>4.3070120000000003</v>
      </c>
      <c r="BV85" s="4">
        <v>3.894358</v>
      </c>
      <c r="BW85" s="4">
        <f t="shared" si="16"/>
        <v>1.1379125703999999</v>
      </c>
      <c r="BY85" s="4">
        <f t="shared" si="12"/>
        <v>8043.0247680752364</v>
      </c>
      <c r="BZ85" s="4">
        <f t="shared" si="13"/>
        <v>0.4520846531776001</v>
      </c>
      <c r="CA85" s="4">
        <f t="shared" si="14"/>
        <v>17.691136207435203</v>
      </c>
      <c r="CB85" s="4">
        <f t="shared" si="15"/>
        <v>0.58970454024784014</v>
      </c>
    </row>
    <row r="86" spans="1:80" x14ac:dyDescent="0.25">
      <c r="A86" s="2">
        <v>42803</v>
      </c>
      <c r="B86" s="3">
        <v>0.42406046296296296</v>
      </c>
      <c r="C86" s="4">
        <v>11.846</v>
      </c>
      <c r="D86" s="4">
        <v>2.7000000000000001E-3</v>
      </c>
      <c r="E86" s="4">
        <v>27.227162</v>
      </c>
      <c r="F86" s="4">
        <v>333.2</v>
      </c>
      <c r="G86" s="4">
        <v>-12.7</v>
      </c>
      <c r="H86" s="4">
        <v>19.899999999999999</v>
      </c>
      <c r="J86" s="4">
        <v>1.1000000000000001</v>
      </c>
      <c r="K86" s="4">
        <v>0.87909999999999999</v>
      </c>
      <c r="L86" s="4">
        <v>10.413500000000001</v>
      </c>
      <c r="M86" s="4">
        <v>2.3999999999999998E-3</v>
      </c>
      <c r="N86" s="4">
        <v>292.90780000000001</v>
      </c>
      <c r="O86" s="4">
        <v>0</v>
      </c>
      <c r="P86" s="4">
        <v>292.89999999999998</v>
      </c>
      <c r="Q86" s="4">
        <v>227.3716</v>
      </c>
      <c r="R86" s="4">
        <v>0</v>
      </c>
      <c r="S86" s="4">
        <v>227.4</v>
      </c>
      <c r="T86" s="4">
        <v>19.8505</v>
      </c>
      <c r="W86" s="4">
        <v>0</v>
      </c>
      <c r="X86" s="4">
        <v>0.96950000000000003</v>
      </c>
      <c r="Y86" s="4">
        <v>12.2</v>
      </c>
      <c r="Z86" s="4">
        <v>849</v>
      </c>
      <c r="AA86" s="4">
        <v>862</v>
      </c>
      <c r="AB86" s="4">
        <v>848</v>
      </c>
      <c r="AC86" s="4">
        <v>73</v>
      </c>
      <c r="AD86" s="4">
        <v>13.67</v>
      </c>
      <c r="AE86" s="4">
        <v>0.31</v>
      </c>
      <c r="AF86" s="4">
        <v>981</v>
      </c>
      <c r="AG86" s="4">
        <v>-5</v>
      </c>
      <c r="AH86" s="4">
        <v>10</v>
      </c>
      <c r="AI86" s="4">
        <v>13</v>
      </c>
      <c r="AJ86" s="4">
        <v>120.8</v>
      </c>
      <c r="AK86" s="4">
        <v>121.2</v>
      </c>
      <c r="AL86" s="4">
        <v>5.0999999999999996</v>
      </c>
      <c r="AM86" s="4">
        <v>142</v>
      </c>
      <c r="AN86" s="4" t="s">
        <v>155</v>
      </c>
      <c r="AO86" s="4">
        <v>2</v>
      </c>
      <c r="AP86" s="5">
        <v>0.63276620370370373</v>
      </c>
      <c r="AQ86" s="4">
        <v>47.16442</v>
      </c>
      <c r="AR86" s="4">
        <v>-88.486930000000001</v>
      </c>
      <c r="AS86" s="4">
        <v>318.2</v>
      </c>
      <c r="AT86" s="4">
        <v>34.200000000000003</v>
      </c>
      <c r="AU86" s="4">
        <v>12</v>
      </c>
      <c r="AV86" s="4">
        <v>12</v>
      </c>
      <c r="AW86" s="4" t="s">
        <v>404</v>
      </c>
      <c r="AX86" s="4">
        <v>0.9</v>
      </c>
      <c r="AY86" s="4">
        <v>1.1000000000000001</v>
      </c>
      <c r="AZ86" s="4">
        <v>2</v>
      </c>
      <c r="BA86" s="4">
        <v>11.154</v>
      </c>
      <c r="BB86" s="4">
        <v>14.15</v>
      </c>
      <c r="BC86" s="4">
        <v>1.27</v>
      </c>
      <c r="BD86" s="4">
        <v>13.756</v>
      </c>
      <c r="BE86" s="4">
        <v>2419.511</v>
      </c>
      <c r="BF86" s="4">
        <v>0.35399999999999998</v>
      </c>
      <c r="BG86" s="4">
        <v>7.1269999999999998</v>
      </c>
      <c r="BH86" s="4">
        <v>0</v>
      </c>
      <c r="BI86" s="4">
        <v>7.1269999999999998</v>
      </c>
      <c r="BJ86" s="4">
        <v>5.532</v>
      </c>
      <c r="BK86" s="4">
        <v>0</v>
      </c>
      <c r="BL86" s="4">
        <v>5.532</v>
      </c>
      <c r="BM86" s="4">
        <v>0.19120000000000001</v>
      </c>
      <c r="BQ86" s="4">
        <v>163.78200000000001</v>
      </c>
      <c r="BR86" s="4">
        <v>0.163274</v>
      </c>
      <c r="BS86" s="4">
        <v>-5</v>
      </c>
      <c r="BT86" s="4">
        <v>0.198548</v>
      </c>
      <c r="BU86" s="4">
        <v>3.990008</v>
      </c>
      <c r="BV86" s="4">
        <v>4.0106700000000002</v>
      </c>
      <c r="BW86" s="4">
        <f t="shared" si="16"/>
        <v>1.0541601136000001</v>
      </c>
      <c r="BY86" s="4">
        <f t="shared" si="12"/>
        <v>7450.8555123307178</v>
      </c>
      <c r="BZ86" s="4">
        <f t="shared" si="13"/>
        <v>1.0901388137376</v>
      </c>
      <c r="CA86" s="4">
        <f t="shared" si="14"/>
        <v>17.035728580780802</v>
      </c>
      <c r="CB86" s="4">
        <f t="shared" si="15"/>
        <v>0.58879813894527999</v>
      </c>
    </row>
    <row r="87" spans="1:80" x14ac:dyDescent="0.25">
      <c r="A87" s="2">
        <v>42803</v>
      </c>
      <c r="B87" s="3">
        <v>0.42407203703703705</v>
      </c>
      <c r="C87" s="4">
        <v>11.44</v>
      </c>
      <c r="D87" s="4">
        <v>4.4999999999999997E-3</v>
      </c>
      <c r="E87" s="4">
        <v>45.254379</v>
      </c>
      <c r="F87" s="4">
        <v>328.1</v>
      </c>
      <c r="G87" s="4">
        <v>-19.7</v>
      </c>
      <c r="H87" s="4">
        <v>16</v>
      </c>
      <c r="J87" s="4">
        <v>1.25</v>
      </c>
      <c r="K87" s="4">
        <v>0.88280000000000003</v>
      </c>
      <c r="L87" s="4">
        <v>10.098599999999999</v>
      </c>
      <c r="M87" s="4">
        <v>4.0000000000000001E-3</v>
      </c>
      <c r="N87" s="4">
        <v>289.64010000000002</v>
      </c>
      <c r="O87" s="4">
        <v>0</v>
      </c>
      <c r="P87" s="4">
        <v>289.60000000000002</v>
      </c>
      <c r="Q87" s="4">
        <v>224.8263</v>
      </c>
      <c r="R87" s="4">
        <v>0</v>
      </c>
      <c r="S87" s="4">
        <v>224.8</v>
      </c>
      <c r="T87" s="4">
        <v>16</v>
      </c>
      <c r="W87" s="4">
        <v>0</v>
      </c>
      <c r="X87" s="4">
        <v>1.1077999999999999</v>
      </c>
      <c r="Y87" s="4">
        <v>12.2</v>
      </c>
      <c r="Z87" s="4">
        <v>850</v>
      </c>
      <c r="AA87" s="4">
        <v>863</v>
      </c>
      <c r="AB87" s="4">
        <v>850</v>
      </c>
      <c r="AC87" s="4">
        <v>73</v>
      </c>
      <c r="AD87" s="4">
        <v>13.66</v>
      </c>
      <c r="AE87" s="4">
        <v>0.31</v>
      </c>
      <c r="AF87" s="4">
        <v>982</v>
      </c>
      <c r="AG87" s="4">
        <v>-5</v>
      </c>
      <c r="AH87" s="4">
        <v>10</v>
      </c>
      <c r="AI87" s="4">
        <v>13</v>
      </c>
      <c r="AJ87" s="4">
        <v>121</v>
      </c>
      <c r="AK87" s="4">
        <v>121</v>
      </c>
      <c r="AL87" s="4">
        <v>4.7</v>
      </c>
      <c r="AM87" s="4">
        <v>142</v>
      </c>
      <c r="AN87" s="4" t="s">
        <v>155</v>
      </c>
      <c r="AO87" s="4">
        <v>2</v>
      </c>
      <c r="AP87" s="5">
        <v>0.63277777777777777</v>
      </c>
      <c r="AQ87" s="4">
        <v>47.164396000000004</v>
      </c>
      <c r="AR87" s="4">
        <v>-88.487119000000007</v>
      </c>
      <c r="AS87" s="4">
        <v>318.3</v>
      </c>
      <c r="AT87" s="4">
        <v>32.299999999999997</v>
      </c>
      <c r="AU87" s="4">
        <v>12</v>
      </c>
      <c r="AV87" s="4">
        <v>12</v>
      </c>
      <c r="AW87" s="4" t="s">
        <v>404</v>
      </c>
      <c r="AX87" s="4">
        <v>0.9</v>
      </c>
      <c r="AY87" s="4">
        <v>1.1967030000000001</v>
      </c>
      <c r="AZ87" s="4">
        <v>2</v>
      </c>
      <c r="BA87" s="4">
        <v>11.154</v>
      </c>
      <c r="BB87" s="4">
        <v>14.62</v>
      </c>
      <c r="BC87" s="4">
        <v>1.31</v>
      </c>
      <c r="BD87" s="4">
        <v>13.281000000000001</v>
      </c>
      <c r="BE87" s="4">
        <v>2419.4769999999999</v>
      </c>
      <c r="BF87" s="4">
        <v>0.60899999999999999</v>
      </c>
      <c r="BG87" s="4">
        <v>7.2670000000000003</v>
      </c>
      <c r="BH87" s="4">
        <v>0</v>
      </c>
      <c r="BI87" s="4">
        <v>7.2670000000000003</v>
      </c>
      <c r="BJ87" s="4">
        <v>5.641</v>
      </c>
      <c r="BK87" s="4">
        <v>0</v>
      </c>
      <c r="BL87" s="4">
        <v>5.641</v>
      </c>
      <c r="BM87" s="4">
        <v>0.15890000000000001</v>
      </c>
      <c r="BQ87" s="4">
        <v>192.99</v>
      </c>
      <c r="BR87" s="4">
        <v>0.13367999999999999</v>
      </c>
      <c r="BS87" s="4">
        <v>-5</v>
      </c>
      <c r="BT87" s="4">
        <v>0.19772600000000001</v>
      </c>
      <c r="BU87" s="4">
        <v>3.2668050000000002</v>
      </c>
      <c r="BV87" s="4">
        <v>3.994065</v>
      </c>
      <c r="BW87" s="4">
        <f t="shared" si="16"/>
        <v>0.86308988100000006</v>
      </c>
      <c r="BY87" s="4">
        <f t="shared" si="12"/>
        <v>6100.2759891682235</v>
      </c>
      <c r="BZ87" s="4">
        <f t="shared" si="13"/>
        <v>1.5354839402910001</v>
      </c>
      <c r="CA87" s="4">
        <f t="shared" si="14"/>
        <v>14.222766678459001</v>
      </c>
      <c r="CB87" s="4">
        <f t="shared" si="15"/>
        <v>0.4006377637311001</v>
      </c>
    </row>
    <row r="88" spans="1:80" x14ac:dyDescent="0.25">
      <c r="A88" s="2">
        <v>42803</v>
      </c>
      <c r="B88" s="3">
        <v>0.42408361111111109</v>
      </c>
      <c r="C88" s="4">
        <v>12.145</v>
      </c>
      <c r="D88" s="4">
        <v>6.8999999999999999E-3</v>
      </c>
      <c r="E88" s="4">
        <v>69.444912000000002</v>
      </c>
      <c r="F88" s="4">
        <v>301.3</v>
      </c>
      <c r="G88" s="4">
        <v>-21.5</v>
      </c>
      <c r="H88" s="4">
        <v>19.2</v>
      </c>
      <c r="J88" s="4">
        <v>1.5</v>
      </c>
      <c r="K88" s="4">
        <v>0.87609999999999999</v>
      </c>
      <c r="L88" s="4">
        <v>10.640599999999999</v>
      </c>
      <c r="M88" s="4">
        <v>6.1000000000000004E-3</v>
      </c>
      <c r="N88" s="4">
        <v>263.93709999999999</v>
      </c>
      <c r="O88" s="4">
        <v>0</v>
      </c>
      <c r="P88" s="4">
        <v>263.89999999999998</v>
      </c>
      <c r="Q88" s="4">
        <v>204.8725</v>
      </c>
      <c r="R88" s="4">
        <v>0</v>
      </c>
      <c r="S88" s="4">
        <v>204.9</v>
      </c>
      <c r="T88" s="4">
        <v>19.153099999999998</v>
      </c>
      <c r="W88" s="4">
        <v>0</v>
      </c>
      <c r="X88" s="4">
        <v>1.3166</v>
      </c>
      <c r="Y88" s="4">
        <v>12.3</v>
      </c>
      <c r="Z88" s="4">
        <v>850</v>
      </c>
      <c r="AA88" s="4">
        <v>863</v>
      </c>
      <c r="AB88" s="4">
        <v>850</v>
      </c>
      <c r="AC88" s="4">
        <v>73</v>
      </c>
      <c r="AD88" s="4">
        <v>13.66</v>
      </c>
      <c r="AE88" s="4">
        <v>0.31</v>
      </c>
      <c r="AF88" s="4">
        <v>982</v>
      </c>
      <c r="AG88" s="4">
        <v>-5</v>
      </c>
      <c r="AH88" s="4">
        <v>10</v>
      </c>
      <c r="AI88" s="4">
        <v>13</v>
      </c>
      <c r="AJ88" s="4">
        <v>121</v>
      </c>
      <c r="AK88" s="4">
        <v>121</v>
      </c>
      <c r="AL88" s="4">
        <v>4.8</v>
      </c>
      <c r="AM88" s="4">
        <v>142</v>
      </c>
      <c r="AN88" s="4" t="s">
        <v>155</v>
      </c>
      <c r="AO88" s="4">
        <v>2</v>
      </c>
      <c r="AP88" s="5">
        <v>0.63278935185185181</v>
      </c>
      <c r="AQ88" s="4">
        <v>47.164354000000003</v>
      </c>
      <c r="AR88" s="4">
        <v>-88.487283000000005</v>
      </c>
      <c r="AS88" s="4">
        <v>318.8</v>
      </c>
      <c r="AT88" s="4">
        <v>30.6</v>
      </c>
      <c r="AU88" s="4">
        <v>12</v>
      </c>
      <c r="AV88" s="4">
        <v>11</v>
      </c>
      <c r="AW88" s="4" t="s">
        <v>197</v>
      </c>
      <c r="AX88" s="4">
        <v>1.4860610000000001</v>
      </c>
      <c r="AY88" s="4">
        <v>1.4930300000000001</v>
      </c>
      <c r="AZ88" s="4">
        <v>2.5860609999999999</v>
      </c>
      <c r="BA88" s="4">
        <v>11.154</v>
      </c>
      <c r="BB88" s="4">
        <v>13.81</v>
      </c>
      <c r="BC88" s="4">
        <v>1.24</v>
      </c>
      <c r="BD88" s="4">
        <v>14.138</v>
      </c>
      <c r="BE88" s="4">
        <v>2418.509</v>
      </c>
      <c r="BF88" s="4">
        <v>0.88</v>
      </c>
      <c r="BG88" s="4">
        <v>6.282</v>
      </c>
      <c r="BH88" s="4">
        <v>0</v>
      </c>
      <c r="BI88" s="4">
        <v>6.282</v>
      </c>
      <c r="BJ88" s="4">
        <v>4.8760000000000003</v>
      </c>
      <c r="BK88" s="4">
        <v>0</v>
      </c>
      <c r="BL88" s="4">
        <v>4.8760000000000003</v>
      </c>
      <c r="BM88" s="4">
        <v>0.18049999999999999</v>
      </c>
      <c r="BQ88" s="4">
        <v>217.58799999999999</v>
      </c>
      <c r="BR88" s="4">
        <v>0.10505</v>
      </c>
      <c r="BS88" s="4">
        <v>-5</v>
      </c>
      <c r="BT88" s="4">
        <v>0.19927400000000001</v>
      </c>
      <c r="BU88" s="4">
        <v>2.5671599999999999</v>
      </c>
      <c r="BV88" s="4">
        <v>4.0253350000000001</v>
      </c>
      <c r="BW88" s="4">
        <f t="shared" si="16"/>
        <v>0.67824367199999991</v>
      </c>
      <c r="BY88" s="4">
        <f t="shared" si="12"/>
        <v>4791.8743238347915</v>
      </c>
      <c r="BZ88" s="4">
        <f t="shared" si="13"/>
        <v>1.7435739974400002</v>
      </c>
      <c r="CA88" s="4">
        <f t="shared" si="14"/>
        <v>9.6609850130880002</v>
      </c>
      <c r="CB88" s="4">
        <f t="shared" si="15"/>
        <v>0.35763080288400001</v>
      </c>
    </row>
    <row r="89" spans="1:80" x14ac:dyDescent="0.25">
      <c r="A89" s="2">
        <v>42803</v>
      </c>
      <c r="B89" s="3">
        <v>0.42409518518518513</v>
      </c>
      <c r="C89" s="4">
        <v>12.515000000000001</v>
      </c>
      <c r="D89" s="4">
        <v>1.9E-3</v>
      </c>
      <c r="E89" s="4">
        <v>18.982337999999999</v>
      </c>
      <c r="F89" s="4">
        <v>266.2</v>
      </c>
      <c r="G89" s="4">
        <v>-21.7</v>
      </c>
      <c r="H89" s="4">
        <v>20.399999999999999</v>
      </c>
      <c r="J89" s="4">
        <v>1.75</v>
      </c>
      <c r="K89" s="4">
        <v>0.87280000000000002</v>
      </c>
      <c r="L89" s="4">
        <v>10.923500000000001</v>
      </c>
      <c r="M89" s="4">
        <v>1.6999999999999999E-3</v>
      </c>
      <c r="N89" s="4">
        <v>232.3811</v>
      </c>
      <c r="O89" s="4">
        <v>0</v>
      </c>
      <c r="P89" s="4">
        <v>232.4</v>
      </c>
      <c r="Q89" s="4">
        <v>180.37819999999999</v>
      </c>
      <c r="R89" s="4">
        <v>0</v>
      </c>
      <c r="S89" s="4">
        <v>180.4</v>
      </c>
      <c r="T89" s="4">
        <v>20.381399999999999</v>
      </c>
      <c r="W89" s="4">
        <v>0</v>
      </c>
      <c r="X89" s="4">
        <v>1.5317000000000001</v>
      </c>
      <c r="Y89" s="4">
        <v>12.4</v>
      </c>
      <c r="Z89" s="4">
        <v>848</v>
      </c>
      <c r="AA89" s="4">
        <v>862</v>
      </c>
      <c r="AB89" s="4">
        <v>848</v>
      </c>
      <c r="AC89" s="4">
        <v>73</v>
      </c>
      <c r="AD89" s="4">
        <v>13.66</v>
      </c>
      <c r="AE89" s="4">
        <v>0.31</v>
      </c>
      <c r="AF89" s="4">
        <v>982</v>
      </c>
      <c r="AG89" s="4">
        <v>-5</v>
      </c>
      <c r="AH89" s="4">
        <v>10</v>
      </c>
      <c r="AI89" s="4">
        <v>13</v>
      </c>
      <c r="AJ89" s="4">
        <v>121</v>
      </c>
      <c r="AK89" s="4">
        <v>121</v>
      </c>
      <c r="AL89" s="4">
        <v>5</v>
      </c>
      <c r="AM89" s="4">
        <v>142</v>
      </c>
      <c r="AN89" s="4" t="s">
        <v>155</v>
      </c>
      <c r="AO89" s="4">
        <v>2</v>
      </c>
      <c r="AP89" s="5">
        <v>0.63280092592592596</v>
      </c>
      <c r="AQ89" s="4">
        <v>47.164318000000002</v>
      </c>
      <c r="AR89" s="4">
        <v>-88.487436000000002</v>
      </c>
      <c r="AS89" s="4">
        <v>318.8</v>
      </c>
      <c r="AT89" s="4">
        <v>28.8</v>
      </c>
      <c r="AU89" s="4">
        <v>12</v>
      </c>
      <c r="AV89" s="4">
        <v>11</v>
      </c>
      <c r="AW89" s="4" t="s">
        <v>197</v>
      </c>
      <c r="AX89" s="4">
        <v>1.5</v>
      </c>
      <c r="AY89" s="4">
        <v>1.5</v>
      </c>
      <c r="AZ89" s="4">
        <v>2.6</v>
      </c>
      <c r="BA89" s="4">
        <v>11.154</v>
      </c>
      <c r="BB89" s="4">
        <v>13.43</v>
      </c>
      <c r="BC89" s="4">
        <v>1.2</v>
      </c>
      <c r="BD89" s="4">
        <v>14.571999999999999</v>
      </c>
      <c r="BE89" s="4">
        <v>2419.277</v>
      </c>
      <c r="BF89" s="4">
        <v>0.23400000000000001</v>
      </c>
      <c r="BG89" s="4">
        <v>5.39</v>
      </c>
      <c r="BH89" s="4">
        <v>0</v>
      </c>
      <c r="BI89" s="4">
        <v>5.39</v>
      </c>
      <c r="BJ89" s="4">
        <v>4.1840000000000002</v>
      </c>
      <c r="BK89" s="4">
        <v>0</v>
      </c>
      <c r="BL89" s="4">
        <v>4.1840000000000002</v>
      </c>
      <c r="BM89" s="4">
        <v>0.18720000000000001</v>
      </c>
      <c r="BQ89" s="4">
        <v>246.66399999999999</v>
      </c>
      <c r="BR89" s="4">
        <v>0.16115599999999999</v>
      </c>
      <c r="BS89" s="4">
        <v>-5</v>
      </c>
      <c r="BT89" s="4">
        <v>0.20227400000000001</v>
      </c>
      <c r="BU89" s="4">
        <v>3.93825</v>
      </c>
      <c r="BV89" s="4">
        <v>4.0859350000000001</v>
      </c>
      <c r="BW89" s="4">
        <f t="shared" si="16"/>
        <v>1.0404856499999999</v>
      </c>
      <c r="BY89" s="4">
        <f t="shared" si="12"/>
        <v>7353.492478603951</v>
      </c>
      <c r="BZ89" s="4">
        <f t="shared" si="13"/>
        <v>0.71125267590000008</v>
      </c>
      <c r="CA89" s="4">
        <f t="shared" si="14"/>
        <v>12.717441008400003</v>
      </c>
      <c r="CB89" s="4">
        <f t="shared" si="15"/>
        <v>0.56900214071999999</v>
      </c>
    </row>
    <row r="90" spans="1:80" x14ac:dyDescent="0.25">
      <c r="A90" s="2">
        <v>42803</v>
      </c>
      <c r="B90" s="3">
        <v>0.42410675925925928</v>
      </c>
      <c r="C90" s="4">
        <v>12.618</v>
      </c>
      <c r="D90" s="4">
        <v>1E-3</v>
      </c>
      <c r="E90" s="4">
        <v>10</v>
      </c>
      <c r="F90" s="4">
        <v>237.4</v>
      </c>
      <c r="G90" s="4">
        <v>-21.7</v>
      </c>
      <c r="H90" s="4">
        <v>11</v>
      </c>
      <c r="J90" s="4">
        <v>2.11</v>
      </c>
      <c r="K90" s="4">
        <v>0.872</v>
      </c>
      <c r="L90" s="4">
        <v>11.0024</v>
      </c>
      <c r="M90" s="4">
        <v>8.9999999999999998E-4</v>
      </c>
      <c r="N90" s="4">
        <v>207.04</v>
      </c>
      <c r="O90" s="4">
        <v>0</v>
      </c>
      <c r="P90" s="4">
        <v>207</v>
      </c>
      <c r="Q90" s="4">
        <v>160.708</v>
      </c>
      <c r="R90" s="4">
        <v>0</v>
      </c>
      <c r="S90" s="4">
        <v>160.69999999999999</v>
      </c>
      <c r="T90" s="4">
        <v>11</v>
      </c>
      <c r="W90" s="4">
        <v>0</v>
      </c>
      <c r="X90" s="4">
        <v>1.8438000000000001</v>
      </c>
      <c r="Y90" s="4">
        <v>12.3</v>
      </c>
      <c r="Z90" s="4">
        <v>849</v>
      </c>
      <c r="AA90" s="4">
        <v>862</v>
      </c>
      <c r="AB90" s="4">
        <v>850</v>
      </c>
      <c r="AC90" s="4">
        <v>73</v>
      </c>
      <c r="AD90" s="4">
        <v>13.66</v>
      </c>
      <c r="AE90" s="4">
        <v>0.31</v>
      </c>
      <c r="AF90" s="4">
        <v>982</v>
      </c>
      <c r="AG90" s="4">
        <v>-5</v>
      </c>
      <c r="AH90" s="4">
        <v>10</v>
      </c>
      <c r="AI90" s="4">
        <v>13</v>
      </c>
      <c r="AJ90" s="4">
        <v>121</v>
      </c>
      <c r="AK90" s="4">
        <v>121</v>
      </c>
      <c r="AL90" s="4">
        <v>5.2</v>
      </c>
      <c r="AM90" s="4">
        <v>142</v>
      </c>
      <c r="AN90" s="4" t="s">
        <v>155</v>
      </c>
      <c r="AO90" s="4">
        <v>2</v>
      </c>
      <c r="AP90" s="5">
        <v>0.6328125</v>
      </c>
      <c r="AQ90" s="4">
        <v>47.164282999999998</v>
      </c>
      <c r="AR90" s="4">
        <v>-88.487575000000007</v>
      </c>
      <c r="AS90" s="4">
        <v>318.8</v>
      </c>
      <c r="AT90" s="4">
        <v>26.8</v>
      </c>
      <c r="AU90" s="4">
        <v>12</v>
      </c>
      <c r="AV90" s="4">
        <v>11</v>
      </c>
      <c r="AW90" s="4" t="s">
        <v>197</v>
      </c>
      <c r="AX90" s="4">
        <v>1.5</v>
      </c>
      <c r="AY90" s="4">
        <v>1.597502</v>
      </c>
      <c r="AZ90" s="4">
        <v>2.6</v>
      </c>
      <c r="BA90" s="4">
        <v>11.154</v>
      </c>
      <c r="BB90" s="4">
        <v>13.33</v>
      </c>
      <c r="BC90" s="4">
        <v>1.2</v>
      </c>
      <c r="BD90" s="4">
        <v>14.680999999999999</v>
      </c>
      <c r="BE90" s="4">
        <v>2419.6</v>
      </c>
      <c r="BF90" s="4">
        <v>0.122</v>
      </c>
      <c r="BG90" s="4">
        <v>4.7679999999999998</v>
      </c>
      <c r="BH90" s="4">
        <v>0</v>
      </c>
      <c r="BI90" s="4">
        <v>4.7679999999999998</v>
      </c>
      <c r="BJ90" s="4">
        <v>3.7010000000000001</v>
      </c>
      <c r="BK90" s="4">
        <v>0</v>
      </c>
      <c r="BL90" s="4">
        <v>3.7010000000000001</v>
      </c>
      <c r="BM90" s="4">
        <v>0.1003</v>
      </c>
      <c r="BQ90" s="4">
        <v>294.834</v>
      </c>
      <c r="BR90" s="4">
        <v>0.15598600000000001</v>
      </c>
      <c r="BS90" s="4">
        <v>-5</v>
      </c>
      <c r="BT90" s="4">
        <v>0.20224200000000001</v>
      </c>
      <c r="BU90" s="4">
        <v>3.8119079999999999</v>
      </c>
      <c r="BV90" s="4">
        <v>4.0852880000000003</v>
      </c>
      <c r="BW90" s="4">
        <f t="shared" si="16"/>
        <v>1.0071060936</v>
      </c>
      <c r="BY90" s="4">
        <f t="shared" si="12"/>
        <v>7118.5372262102401</v>
      </c>
      <c r="BZ90" s="4">
        <f t="shared" si="13"/>
        <v>0.35892773251679999</v>
      </c>
      <c r="CA90" s="4">
        <f t="shared" si="14"/>
        <v>10.888455229874401</v>
      </c>
      <c r="CB90" s="4">
        <f t="shared" si="15"/>
        <v>0.29508566861832003</v>
      </c>
    </row>
    <row r="91" spans="1:80" x14ac:dyDescent="0.25">
      <c r="A91" s="2">
        <v>42803</v>
      </c>
      <c r="B91" s="3">
        <v>0.42411833333333332</v>
      </c>
      <c r="C91" s="4">
        <v>12.82</v>
      </c>
      <c r="D91" s="4">
        <v>5.0000000000000001E-4</v>
      </c>
      <c r="E91" s="4">
        <v>4.5355650000000001</v>
      </c>
      <c r="F91" s="4">
        <v>220.5</v>
      </c>
      <c r="G91" s="4">
        <v>-21.6</v>
      </c>
      <c r="H91" s="4">
        <v>16.399999999999999</v>
      </c>
      <c r="J91" s="4">
        <v>2.46</v>
      </c>
      <c r="K91" s="4">
        <v>0.87019999999999997</v>
      </c>
      <c r="L91" s="4">
        <v>11.155799999999999</v>
      </c>
      <c r="M91" s="4">
        <v>4.0000000000000002E-4</v>
      </c>
      <c r="N91" s="4">
        <v>191.8905</v>
      </c>
      <c r="O91" s="4">
        <v>0</v>
      </c>
      <c r="P91" s="4">
        <v>191.9</v>
      </c>
      <c r="Q91" s="4">
        <v>148.9486</v>
      </c>
      <c r="R91" s="4">
        <v>0</v>
      </c>
      <c r="S91" s="4">
        <v>148.9</v>
      </c>
      <c r="T91" s="4">
        <v>16.4255</v>
      </c>
      <c r="W91" s="4">
        <v>0</v>
      </c>
      <c r="X91" s="4">
        <v>2.1364000000000001</v>
      </c>
      <c r="Y91" s="4">
        <v>12.4</v>
      </c>
      <c r="Z91" s="4">
        <v>848</v>
      </c>
      <c r="AA91" s="4">
        <v>861</v>
      </c>
      <c r="AB91" s="4">
        <v>850</v>
      </c>
      <c r="AC91" s="4">
        <v>73</v>
      </c>
      <c r="AD91" s="4">
        <v>13.66</v>
      </c>
      <c r="AE91" s="4">
        <v>0.31</v>
      </c>
      <c r="AF91" s="4">
        <v>982</v>
      </c>
      <c r="AG91" s="4">
        <v>-5</v>
      </c>
      <c r="AH91" s="4">
        <v>10</v>
      </c>
      <c r="AI91" s="4">
        <v>13</v>
      </c>
      <c r="AJ91" s="4">
        <v>121</v>
      </c>
      <c r="AK91" s="4">
        <v>120.2</v>
      </c>
      <c r="AL91" s="4">
        <v>5.5</v>
      </c>
      <c r="AM91" s="4">
        <v>142</v>
      </c>
      <c r="AN91" s="4" t="s">
        <v>155</v>
      </c>
      <c r="AO91" s="4">
        <v>2</v>
      </c>
      <c r="AP91" s="5">
        <v>0.63282407407407404</v>
      </c>
      <c r="AQ91" s="4">
        <v>47.164251</v>
      </c>
      <c r="AR91" s="4">
        <v>-88.487708999999995</v>
      </c>
      <c r="AS91" s="4">
        <v>319</v>
      </c>
      <c r="AT91" s="4">
        <v>25.3</v>
      </c>
      <c r="AU91" s="4">
        <v>12</v>
      </c>
      <c r="AV91" s="4">
        <v>12</v>
      </c>
      <c r="AW91" s="4" t="s">
        <v>404</v>
      </c>
      <c r="AX91" s="4">
        <v>1.0129870000000001</v>
      </c>
      <c r="AY91" s="4">
        <v>1.697403</v>
      </c>
      <c r="AZ91" s="4">
        <v>2.3077920000000001</v>
      </c>
      <c r="BA91" s="4">
        <v>11.154</v>
      </c>
      <c r="BB91" s="4">
        <v>13.13</v>
      </c>
      <c r="BC91" s="4">
        <v>1.18</v>
      </c>
      <c r="BD91" s="4">
        <v>14.916</v>
      </c>
      <c r="BE91" s="4">
        <v>2419.4699999999998</v>
      </c>
      <c r="BF91" s="4">
        <v>5.3999999999999999E-2</v>
      </c>
      <c r="BG91" s="4">
        <v>4.3579999999999997</v>
      </c>
      <c r="BH91" s="4">
        <v>0</v>
      </c>
      <c r="BI91" s="4">
        <v>4.3579999999999997</v>
      </c>
      <c r="BJ91" s="4">
        <v>3.383</v>
      </c>
      <c r="BK91" s="4">
        <v>0</v>
      </c>
      <c r="BL91" s="4">
        <v>3.383</v>
      </c>
      <c r="BM91" s="4">
        <v>0.1477</v>
      </c>
      <c r="BQ91" s="4">
        <v>336.90199999999999</v>
      </c>
      <c r="BR91" s="4">
        <v>0.146484</v>
      </c>
      <c r="BS91" s="4">
        <v>-5</v>
      </c>
      <c r="BT91" s="4">
        <v>0.20427400000000001</v>
      </c>
      <c r="BU91" s="4">
        <v>3.5797029999999999</v>
      </c>
      <c r="BV91" s="4">
        <v>4.1263350000000001</v>
      </c>
      <c r="BW91" s="4">
        <f t="shared" si="16"/>
        <v>0.94575753259999995</v>
      </c>
      <c r="BY91" s="4">
        <f t="shared" si="12"/>
        <v>6684.5474646370376</v>
      </c>
      <c r="BZ91" s="4">
        <f t="shared" si="13"/>
        <v>0.14919199787160001</v>
      </c>
      <c r="CA91" s="4">
        <f t="shared" si="14"/>
        <v>9.3466023851781994</v>
      </c>
      <c r="CB91" s="4">
        <f t="shared" si="15"/>
        <v>0.40806774232658</v>
      </c>
    </row>
    <row r="92" spans="1:80" x14ac:dyDescent="0.25">
      <c r="A92" s="2">
        <v>42803</v>
      </c>
      <c r="B92" s="3">
        <v>0.42412990740740741</v>
      </c>
      <c r="C92" s="4">
        <v>12.962999999999999</v>
      </c>
      <c r="D92" s="4">
        <v>-4.0000000000000002E-4</v>
      </c>
      <c r="E92" s="4">
        <v>-3.6728149999999999</v>
      </c>
      <c r="F92" s="4">
        <v>200.3</v>
      </c>
      <c r="G92" s="4">
        <v>-21.6</v>
      </c>
      <c r="H92" s="4">
        <v>16.8</v>
      </c>
      <c r="J92" s="4">
        <v>2.7</v>
      </c>
      <c r="K92" s="4">
        <v>0.86890000000000001</v>
      </c>
      <c r="L92" s="4">
        <v>11.263299999999999</v>
      </c>
      <c r="M92" s="4">
        <v>0</v>
      </c>
      <c r="N92" s="4">
        <v>174.05260000000001</v>
      </c>
      <c r="O92" s="4">
        <v>0</v>
      </c>
      <c r="P92" s="4">
        <v>174.1</v>
      </c>
      <c r="Q92" s="4">
        <v>135.1026</v>
      </c>
      <c r="R92" s="4">
        <v>0</v>
      </c>
      <c r="S92" s="4">
        <v>135.1</v>
      </c>
      <c r="T92" s="4">
        <v>16.803999999999998</v>
      </c>
      <c r="W92" s="4">
        <v>0</v>
      </c>
      <c r="X92" s="4">
        <v>2.3485</v>
      </c>
      <c r="Y92" s="4">
        <v>12.3</v>
      </c>
      <c r="Z92" s="4">
        <v>849</v>
      </c>
      <c r="AA92" s="4">
        <v>861</v>
      </c>
      <c r="AB92" s="4">
        <v>850</v>
      </c>
      <c r="AC92" s="4">
        <v>73</v>
      </c>
      <c r="AD92" s="4">
        <v>13.66</v>
      </c>
      <c r="AE92" s="4">
        <v>0.31</v>
      </c>
      <c r="AF92" s="4">
        <v>982</v>
      </c>
      <c r="AG92" s="4">
        <v>-5</v>
      </c>
      <c r="AH92" s="4">
        <v>10</v>
      </c>
      <c r="AI92" s="4">
        <v>13</v>
      </c>
      <c r="AJ92" s="4">
        <v>121</v>
      </c>
      <c r="AK92" s="4">
        <v>120</v>
      </c>
      <c r="AL92" s="4">
        <v>5.4</v>
      </c>
      <c r="AM92" s="4">
        <v>142</v>
      </c>
      <c r="AN92" s="4" t="s">
        <v>155</v>
      </c>
      <c r="AO92" s="4">
        <v>2</v>
      </c>
      <c r="AP92" s="5">
        <v>0.63283564814814819</v>
      </c>
      <c r="AQ92" s="4">
        <v>47.164223999999997</v>
      </c>
      <c r="AR92" s="4">
        <v>-88.487846000000005</v>
      </c>
      <c r="AS92" s="4">
        <v>319</v>
      </c>
      <c r="AT92" s="4">
        <v>24.4</v>
      </c>
      <c r="AU92" s="4">
        <v>12</v>
      </c>
      <c r="AV92" s="4">
        <v>12</v>
      </c>
      <c r="AW92" s="4" t="s">
        <v>404</v>
      </c>
      <c r="AX92" s="4">
        <v>1.0973029999999999</v>
      </c>
      <c r="AY92" s="4">
        <v>1.0188809999999999</v>
      </c>
      <c r="AZ92" s="4">
        <v>2.1053950000000001</v>
      </c>
      <c r="BA92" s="4">
        <v>11.154</v>
      </c>
      <c r="BB92" s="4">
        <v>13</v>
      </c>
      <c r="BC92" s="4">
        <v>1.17</v>
      </c>
      <c r="BD92" s="4">
        <v>15.090999999999999</v>
      </c>
      <c r="BE92" s="4">
        <v>2419.4690000000001</v>
      </c>
      <c r="BF92" s="4">
        <v>0</v>
      </c>
      <c r="BG92" s="4">
        <v>3.915</v>
      </c>
      <c r="BH92" s="4">
        <v>0</v>
      </c>
      <c r="BI92" s="4">
        <v>3.915</v>
      </c>
      <c r="BJ92" s="4">
        <v>3.0390000000000001</v>
      </c>
      <c r="BK92" s="4">
        <v>0</v>
      </c>
      <c r="BL92" s="4">
        <v>3.0390000000000001</v>
      </c>
      <c r="BM92" s="4">
        <v>0.1497</v>
      </c>
      <c r="BQ92" s="4">
        <v>366.80399999999997</v>
      </c>
      <c r="BR92" s="4">
        <v>0.14599999999999999</v>
      </c>
      <c r="BS92" s="4">
        <v>-5</v>
      </c>
      <c r="BT92" s="4">
        <v>0.203484</v>
      </c>
      <c r="BU92" s="4">
        <v>3.5678749999999999</v>
      </c>
      <c r="BV92" s="4">
        <v>4.1103769999999997</v>
      </c>
      <c r="BW92" s="4">
        <f t="shared" si="16"/>
        <v>0.94263257499999997</v>
      </c>
      <c r="BY92" s="4">
        <f t="shared" si="12"/>
        <v>6662.4577312738256</v>
      </c>
      <c r="BZ92" s="4">
        <f t="shared" si="13"/>
        <v>0</v>
      </c>
      <c r="CA92" s="4">
        <f t="shared" si="14"/>
        <v>8.3684515260750008</v>
      </c>
      <c r="CB92" s="4">
        <f t="shared" si="15"/>
        <v>0.41222678297250004</v>
      </c>
    </row>
    <row r="93" spans="1:80" x14ac:dyDescent="0.25">
      <c r="A93" s="2">
        <v>42803</v>
      </c>
      <c r="B93" s="3">
        <v>0.42414148148148145</v>
      </c>
      <c r="C93" s="4">
        <v>13.271000000000001</v>
      </c>
      <c r="D93" s="4">
        <v>-2.9999999999999997E-4</v>
      </c>
      <c r="E93" s="4">
        <v>-2.960801</v>
      </c>
      <c r="F93" s="4">
        <v>197.9</v>
      </c>
      <c r="G93" s="4">
        <v>-21.7</v>
      </c>
      <c r="H93" s="4">
        <v>18.5</v>
      </c>
      <c r="J93" s="4">
        <v>2.85</v>
      </c>
      <c r="K93" s="4">
        <v>0.86599999999999999</v>
      </c>
      <c r="L93" s="4">
        <v>11.4925</v>
      </c>
      <c r="M93" s="4">
        <v>0</v>
      </c>
      <c r="N93" s="4">
        <v>171.376</v>
      </c>
      <c r="O93" s="4">
        <v>0</v>
      </c>
      <c r="P93" s="4">
        <v>171.4</v>
      </c>
      <c r="Q93" s="4">
        <v>133.0301</v>
      </c>
      <c r="R93" s="4">
        <v>0</v>
      </c>
      <c r="S93" s="4">
        <v>133</v>
      </c>
      <c r="T93" s="4">
        <v>18.504300000000001</v>
      </c>
      <c r="W93" s="4">
        <v>0</v>
      </c>
      <c r="X93" s="4">
        <v>2.4702000000000002</v>
      </c>
      <c r="Y93" s="4">
        <v>12.1</v>
      </c>
      <c r="Z93" s="4">
        <v>851</v>
      </c>
      <c r="AA93" s="4">
        <v>862</v>
      </c>
      <c r="AB93" s="4">
        <v>850</v>
      </c>
      <c r="AC93" s="4">
        <v>73</v>
      </c>
      <c r="AD93" s="4">
        <v>13.67</v>
      </c>
      <c r="AE93" s="4">
        <v>0.31</v>
      </c>
      <c r="AF93" s="4">
        <v>981</v>
      </c>
      <c r="AG93" s="4">
        <v>-5</v>
      </c>
      <c r="AH93" s="4">
        <v>10</v>
      </c>
      <c r="AI93" s="4">
        <v>13</v>
      </c>
      <c r="AJ93" s="4">
        <v>120.2</v>
      </c>
      <c r="AK93" s="4">
        <v>120</v>
      </c>
      <c r="AL93" s="4">
        <v>5.2</v>
      </c>
      <c r="AM93" s="4">
        <v>142</v>
      </c>
      <c r="AN93" s="4" t="s">
        <v>155</v>
      </c>
      <c r="AO93" s="4">
        <v>2</v>
      </c>
      <c r="AP93" s="5">
        <v>0.63284722222222223</v>
      </c>
      <c r="AQ93" s="4">
        <v>47.164217999999998</v>
      </c>
      <c r="AR93" s="4">
        <v>-88.487969000000007</v>
      </c>
      <c r="AS93" s="4">
        <v>319.2</v>
      </c>
      <c r="AT93" s="4">
        <v>22.3</v>
      </c>
      <c r="AU93" s="4">
        <v>12</v>
      </c>
      <c r="AV93" s="4">
        <v>12</v>
      </c>
      <c r="AW93" s="4" t="s">
        <v>404</v>
      </c>
      <c r="AX93" s="4">
        <v>1.197203</v>
      </c>
      <c r="AY93" s="4">
        <v>1.2916080000000001</v>
      </c>
      <c r="AZ93" s="4">
        <v>2.2944059999999999</v>
      </c>
      <c r="BA93" s="4">
        <v>11.154</v>
      </c>
      <c r="BB93" s="4">
        <v>12.71</v>
      </c>
      <c r="BC93" s="4">
        <v>1.1399999999999999</v>
      </c>
      <c r="BD93" s="4">
        <v>15.477</v>
      </c>
      <c r="BE93" s="4">
        <v>2419.2689999999998</v>
      </c>
      <c r="BF93" s="4">
        <v>0</v>
      </c>
      <c r="BG93" s="4">
        <v>3.778</v>
      </c>
      <c r="BH93" s="4">
        <v>0</v>
      </c>
      <c r="BI93" s="4">
        <v>3.778</v>
      </c>
      <c r="BJ93" s="4">
        <v>2.9329999999999998</v>
      </c>
      <c r="BK93" s="4">
        <v>0</v>
      </c>
      <c r="BL93" s="4">
        <v>2.9329999999999998</v>
      </c>
      <c r="BM93" s="4">
        <v>0.1615</v>
      </c>
      <c r="BQ93" s="4">
        <v>378.09199999999998</v>
      </c>
      <c r="BR93" s="4">
        <v>0.12856600000000001</v>
      </c>
      <c r="BS93" s="4">
        <v>-5</v>
      </c>
      <c r="BT93" s="4">
        <v>0.19769400000000001</v>
      </c>
      <c r="BU93" s="4">
        <v>3.1418309999999998</v>
      </c>
      <c r="BV93" s="4">
        <v>3.9934189999999998</v>
      </c>
      <c r="BW93" s="4">
        <f t="shared" si="16"/>
        <v>0.8300717501999999</v>
      </c>
      <c r="BY93" s="4">
        <f t="shared" si="12"/>
        <v>5866.4011247997996</v>
      </c>
      <c r="BZ93" s="4">
        <f t="shared" si="13"/>
        <v>0</v>
      </c>
      <c r="CA93" s="4">
        <f t="shared" si="14"/>
        <v>7.1121295312913997</v>
      </c>
      <c r="CB93" s="4">
        <f t="shared" si="15"/>
        <v>0.39161572427669999</v>
      </c>
    </row>
    <row r="94" spans="1:80" x14ac:dyDescent="0.25">
      <c r="A94" s="2">
        <v>42803</v>
      </c>
      <c r="B94" s="3">
        <v>0.42415305555555555</v>
      </c>
      <c r="C94" s="4">
        <v>13.632999999999999</v>
      </c>
      <c r="D94" s="4">
        <v>3.0000000000000001E-3</v>
      </c>
      <c r="E94" s="4">
        <v>29.794167999999999</v>
      </c>
      <c r="F94" s="4">
        <v>197.9</v>
      </c>
      <c r="G94" s="4">
        <v>-21.5</v>
      </c>
      <c r="H94" s="4">
        <v>19.399999999999999</v>
      </c>
      <c r="J94" s="4">
        <v>3</v>
      </c>
      <c r="K94" s="4">
        <v>0.86270000000000002</v>
      </c>
      <c r="L94" s="4">
        <v>11.761100000000001</v>
      </c>
      <c r="M94" s="4">
        <v>2.5999999999999999E-3</v>
      </c>
      <c r="N94" s="4">
        <v>170.7304</v>
      </c>
      <c r="O94" s="4">
        <v>0</v>
      </c>
      <c r="P94" s="4">
        <v>170.7</v>
      </c>
      <c r="Q94" s="4">
        <v>132.53059999999999</v>
      </c>
      <c r="R94" s="4">
        <v>0</v>
      </c>
      <c r="S94" s="4">
        <v>132.5</v>
      </c>
      <c r="T94" s="4">
        <v>19.364000000000001</v>
      </c>
      <c r="W94" s="4">
        <v>0</v>
      </c>
      <c r="X94" s="4">
        <v>2.5880999999999998</v>
      </c>
      <c r="Y94" s="4">
        <v>12.2</v>
      </c>
      <c r="Z94" s="4">
        <v>850</v>
      </c>
      <c r="AA94" s="4">
        <v>861</v>
      </c>
      <c r="AB94" s="4">
        <v>851</v>
      </c>
      <c r="AC94" s="4">
        <v>73</v>
      </c>
      <c r="AD94" s="4">
        <v>13.67</v>
      </c>
      <c r="AE94" s="4">
        <v>0.31</v>
      </c>
      <c r="AF94" s="4">
        <v>981</v>
      </c>
      <c r="AG94" s="4">
        <v>-5</v>
      </c>
      <c r="AH94" s="4">
        <v>10</v>
      </c>
      <c r="AI94" s="4">
        <v>13</v>
      </c>
      <c r="AJ94" s="4">
        <v>120.8</v>
      </c>
      <c r="AK94" s="4">
        <v>120.8</v>
      </c>
      <c r="AL94" s="4">
        <v>5.3</v>
      </c>
      <c r="AM94" s="4">
        <v>142</v>
      </c>
      <c r="AN94" s="4" t="s">
        <v>155</v>
      </c>
      <c r="AO94" s="4">
        <v>2</v>
      </c>
      <c r="AP94" s="5">
        <v>0.63285879629629627</v>
      </c>
      <c r="AQ94" s="4">
        <v>47.164226999999997</v>
      </c>
      <c r="AR94" s="4">
        <v>-88.488094000000004</v>
      </c>
      <c r="AS94" s="4">
        <v>319.3</v>
      </c>
      <c r="AT94" s="4">
        <v>21.4</v>
      </c>
      <c r="AU94" s="4">
        <v>12</v>
      </c>
      <c r="AV94" s="4">
        <v>12</v>
      </c>
      <c r="AW94" s="4" t="s">
        <v>404</v>
      </c>
      <c r="AX94" s="4">
        <v>1.3942060000000001</v>
      </c>
      <c r="AY94" s="4">
        <v>1.4942059999999999</v>
      </c>
      <c r="AZ94" s="4">
        <v>2.4942060000000001</v>
      </c>
      <c r="BA94" s="4">
        <v>11.154</v>
      </c>
      <c r="BB94" s="4">
        <v>12.39</v>
      </c>
      <c r="BC94" s="4">
        <v>1.1100000000000001</v>
      </c>
      <c r="BD94" s="4">
        <v>15.914</v>
      </c>
      <c r="BE94" s="4">
        <v>2418.5369999999998</v>
      </c>
      <c r="BF94" s="4">
        <v>0.33600000000000002</v>
      </c>
      <c r="BG94" s="4">
        <v>3.677</v>
      </c>
      <c r="BH94" s="4">
        <v>0</v>
      </c>
      <c r="BI94" s="4">
        <v>3.677</v>
      </c>
      <c r="BJ94" s="4">
        <v>2.8540000000000001</v>
      </c>
      <c r="BK94" s="4">
        <v>0</v>
      </c>
      <c r="BL94" s="4">
        <v>2.8540000000000001</v>
      </c>
      <c r="BM94" s="4">
        <v>0.1651</v>
      </c>
      <c r="BQ94" s="4">
        <v>386.98</v>
      </c>
      <c r="BR94" s="4">
        <v>0.16389100000000001</v>
      </c>
      <c r="BS94" s="4">
        <v>-5</v>
      </c>
      <c r="BT94" s="4">
        <v>0.20205799999999999</v>
      </c>
      <c r="BU94" s="4">
        <v>4.0050879999999998</v>
      </c>
      <c r="BV94" s="4">
        <v>4.0815700000000001</v>
      </c>
      <c r="BW94" s="4">
        <f t="shared" si="16"/>
        <v>1.0581442496</v>
      </c>
      <c r="BY94" s="4">
        <f t="shared" si="12"/>
        <v>7476.0048238463805</v>
      </c>
      <c r="BZ94" s="4">
        <f t="shared" si="13"/>
        <v>1.0386186445823999</v>
      </c>
      <c r="CA94" s="4">
        <f t="shared" si="14"/>
        <v>8.8220762251135998</v>
      </c>
      <c r="CB94" s="4">
        <f t="shared" si="15"/>
        <v>0.51034505422784004</v>
      </c>
    </row>
    <row r="95" spans="1:80" x14ac:dyDescent="0.25">
      <c r="A95" s="2">
        <v>42803</v>
      </c>
      <c r="B95" s="3">
        <v>0.42416462962962959</v>
      </c>
      <c r="C95" s="4">
        <v>13.871</v>
      </c>
      <c r="D95" s="4">
        <v>1.2999999999999999E-3</v>
      </c>
      <c r="E95" s="4">
        <v>12.641508999999999</v>
      </c>
      <c r="F95" s="4">
        <v>190</v>
      </c>
      <c r="G95" s="4">
        <v>-21.6</v>
      </c>
      <c r="H95" s="4">
        <v>17.399999999999999</v>
      </c>
      <c r="J95" s="4">
        <v>3</v>
      </c>
      <c r="K95" s="4">
        <v>0.86060000000000003</v>
      </c>
      <c r="L95" s="4">
        <v>11.937200000000001</v>
      </c>
      <c r="M95" s="4">
        <v>1.1000000000000001E-3</v>
      </c>
      <c r="N95" s="4">
        <v>163.50909999999999</v>
      </c>
      <c r="O95" s="4">
        <v>0</v>
      </c>
      <c r="P95" s="4">
        <v>163.5</v>
      </c>
      <c r="Q95" s="4">
        <v>126.925</v>
      </c>
      <c r="R95" s="4">
        <v>0</v>
      </c>
      <c r="S95" s="4">
        <v>126.9</v>
      </c>
      <c r="T95" s="4">
        <v>17.425599999999999</v>
      </c>
      <c r="W95" s="4">
        <v>0</v>
      </c>
      <c r="X95" s="4">
        <v>2.5817000000000001</v>
      </c>
      <c r="Y95" s="4">
        <v>12.2</v>
      </c>
      <c r="Z95" s="4">
        <v>850</v>
      </c>
      <c r="AA95" s="4">
        <v>860</v>
      </c>
      <c r="AB95" s="4">
        <v>852</v>
      </c>
      <c r="AC95" s="4">
        <v>73</v>
      </c>
      <c r="AD95" s="4">
        <v>13.67</v>
      </c>
      <c r="AE95" s="4">
        <v>0.31</v>
      </c>
      <c r="AF95" s="4">
        <v>981</v>
      </c>
      <c r="AG95" s="4">
        <v>-5</v>
      </c>
      <c r="AH95" s="4">
        <v>10</v>
      </c>
      <c r="AI95" s="4">
        <v>13</v>
      </c>
      <c r="AJ95" s="4">
        <v>121</v>
      </c>
      <c r="AK95" s="4">
        <v>121.8</v>
      </c>
      <c r="AL95" s="4">
        <v>5.3</v>
      </c>
      <c r="AM95" s="4">
        <v>142</v>
      </c>
      <c r="AN95" s="4" t="s">
        <v>155</v>
      </c>
      <c r="AO95" s="4">
        <v>2</v>
      </c>
      <c r="AP95" s="5">
        <v>0.63287037037037031</v>
      </c>
      <c r="AQ95" s="4">
        <v>47.164243999999997</v>
      </c>
      <c r="AR95" s="4">
        <v>-88.488204999999994</v>
      </c>
      <c r="AS95" s="4">
        <v>319.2</v>
      </c>
      <c r="AT95" s="4">
        <v>20</v>
      </c>
      <c r="AU95" s="4">
        <v>12</v>
      </c>
      <c r="AV95" s="4">
        <v>12</v>
      </c>
      <c r="AW95" s="4" t="s">
        <v>404</v>
      </c>
      <c r="AX95" s="4">
        <v>1.0119880000000001</v>
      </c>
      <c r="AY95" s="4">
        <v>1.597003</v>
      </c>
      <c r="AZ95" s="4">
        <v>2.402997</v>
      </c>
      <c r="BA95" s="4">
        <v>11.154</v>
      </c>
      <c r="BB95" s="4">
        <v>12.19</v>
      </c>
      <c r="BC95" s="4">
        <v>1.0900000000000001</v>
      </c>
      <c r="BD95" s="4">
        <v>16.202000000000002</v>
      </c>
      <c r="BE95" s="4">
        <v>2418.77</v>
      </c>
      <c r="BF95" s="4">
        <v>0.14000000000000001</v>
      </c>
      <c r="BG95" s="4">
        <v>3.47</v>
      </c>
      <c r="BH95" s="4">
        <v>0</v>
      </c>
      <c r="BI95" s="4">
        <v>3.47</v>
      </c>
      <c r="BJ95" s="4">
        <v>2.6930000000000001</v>
      </c>
      <c r="BK95" s="4">
        <v>0</v>
      </c>
      <c r="BL95" s="4">
        <v>2.6930000000000001</v>
      </c>
      <c r="BM95" s="4">
        <v>0.1464</v>
      </c>
      <c r="BQ95" s="4">
        <v>380.36399999999998</v>
      </c>
      <c r="BR95" s="4">
        <v>0.16336000000000001</v>
      </c>
      <c r="BS95" s="4">
        <v>-5</v>
      </c>
      <c r="BT95" s="4">
        <v>0.20399999999999999</v>
      </c>
      <c r="BU95" s="4">
        <v>3.9921190000000002</v>
      </c>
      <c r="BV95" s="4">
        <v>4.1208</v>
      </c>
      <c r="BW95" s="4">
        <f t="shared" si="16"/>
        <v>1.0547178398000001</v>
      </c>
      <c r="BY95" s="4">
        <f t="shared" si="12"/>
        <v>7452.5144405076344</v>
      </c>
      <c r="BZ95" s="4">
        <f t="shared" si="13"/>
        <v>0.43135644218800007</v>
      </c>
      <c r="CA95" s="4">
        <f t="shared" si="14"/>
        <v>8.2974492772306014</v>
      </c>
      <c r="CB95" s="4">
        <f t="shared" si="15"/>
        <v>0.45107559383088003</v>
      </c>
    </row>
    <row r="96" spans="1:80" x14ac:dyDescent="0.25">
      <c r="A96" s="2">
        <v>42803</v>
      </c>
      <c r="B96" s="3">
        <v>0.42417620370370374</v>
      </c>
      <c r="C96" s="4">
        <v>14.032</v>
      </c>
      <c r="D96" s="4">
        <v>3.8E-3</v>
      </c>
      <c r="E96" s="4">
        <v>38.013244999999998</v>
      </c>
      <c r="F96" s="4">
        <v>198.1</v>
      </c>
      <c r="G96" s="4">
        <v>-21.4</v>
      </c>
      <c r="H96" s="4">
        <v>15.6</v>
      </c>
      <c r="J96" s="4">
        <v>2.89</v>
      </c>
      <c r="K96" s="4">
        <v>0.85909999999999997</v>
      </c>
      <c r="L96" s="4">
        <v>12.0555</v>
      </c>
      <c r="M96" s="4">
        <v>3.3E-3</v>
      </c>
      <c r="N96" s="4">
        <v>170.15950000000001</v>
      </c>
      <c r="O96" s="4">
        <v>0</v>
      </c>
      <c r="P96" s="4">
        <v>170.2</v>
      </c>
      <c r="Q96" s="4">
        <v>132.0823</v>
      </c>
      <c r="R96" s="4">
        <v>0</v>
      </c>
      <c r="S96" s="4">
        <v>132.1</v>
      </c>
      <c r="T96" s="4">
        <v>15.593999999999999</v>
      </c>
      <c r="W96" s="4">
        <v>0</v>
      </c>
      <c r="X96" s="4">
        <v>2.4788000000000001</v>
      </c>
      <c r="Y96" s="4">
        <v>12.3</v>
      </c>
      <c r="Z96" s="4">
        <v>849</v>
      </c>
      <c r="AA96" s="4">
        <v>860</v>
      </c>
      <c r="AB96" s="4">
        <v>850</v>
      </c>
      <c r="AC96" s="4">
        <v>73</v>
      </c>
      <c r="AD96" s="4">
        <v>13.66</v>
      </c>
      <c r="AE96" s="4">
        <v>0.31</v>
      </c>
      <c r="AF96" s="4">
        <v>982</v>
      </c>
      <c r="AG96" s="4">
        <v>-5</v>
      </c>
      <c r="AH96" s="4">
        <v>10</v>
      </c>
      <c r="AI96" s="4">
        <v>13</v>
      </c>
      <c r="AJ96" s="4">
        <v>121</v>
      </c>
      <c r="AK96" s="4">
        <v>122</v>
      </c>
      <c r="AL96" s="4">
        <v>5.5</v>
      </c>
      <c r="AM96" s="4">
        <v>142</v>
      </c>
      <c r="AN96" s="4" t="s">
        <v>155</v>
      </c>
      <c r="AO96" s="4">
        <v>2</v>
      </c>
      <c r="AP96" s="5">
        <v>0.63288194444444446</v>
      </c>
      <c r="AQ96" s="4">
        <v>47.164267000000002</v>
      </c>
      <c r="AR96" s="4">
        <v>-88.488314000000003</v>
      </c>
      <c r="AS96" s="4">
        <v>319.2</v>
      </c>
      <c r="AT96" s="4">
        <v>19.3</v>
      </c>
      <c r="AU96" s="4">
        <v>12</v>
      </c>
      <c r="AV96" s="4">
        <v>12</v>
      </c>
      <c r="AW96" s="4" t="s">
        <v>404</v>
      </c>
      <c r="AX96" s="4">
        <v>1.096903</v>
      </c>
      <c r="AY96" s="4">
        <v>1.5030969999999999</v>
      </c>
      <c r="AZ96" s="4">
        <v>1.9154850000000001</v>
      </c>
      <c r="BA96" s="4">
        <v>11.154</v>
      </c>
      <c r="BB96" s="4">
        <v>12.06</v>
      </c>
      <c r="BC96" s="4">
        <v>1.08</v>
      </c>
      <c r="BD96" s="4">
        <v>16.395</v>
      </c>
      <c r="BE96" s="4">
        <v>2418.2950000000001</v>
      </c>
      <c r="BF96" s="4">
        <v>0.41699999999999998</v>
      </c>
      <c r="BG96" s="4">
        <v>3.5750000000000002</v>
      </c>
      <c r="BH96" s="4">
        <v>0</v>
      </c>
      <c r="BI96" s="4">
        <v>3.5750000000000002</v>
      </c>
      <c r="BJ96" s="4">
        <v>2.7749999999999999</v>
      </c>
      <c r="BK96" s="4">
        <v>0</v>
      </c>
      <c r="BL96" s="4">
        <v>2.7749999999999999</v>
      </c>
      <c r="BM96" s="4">
        <v>0.12970000000000001</v>
      </c>
      <c r="BQ96" s="4">
        <v>361.54500000000002</v>
      </c>
      <c r="BR96" s="4">
        <v>0.190078</v>
      </c>
      <c r="BS96" s="4">
        <v>-5</v>
      </c>
      <c r="BT96" s="4">
        <v>0.20627400000000001</v>
      </c>
      <c r="BU96" s="4">
        <v>4.6450310000000004</v>
      </c>
      <c r="BV96" s="4">
        <v>4.1667350000000001</v>
      </c>
      <c r="BW96" s="4">
        <f t="shared" si="16"/>
        <v>1.2272171902</v>
      </c>
      <c r="BY96" s="4">
        <f t="shared" si="12"/>
        <v>8669.6720358875118</v>
      </c>
      <c r="BZ96" s="4">
        <f t="shared" si="13"/>
        <v>1.4949595640586002</v>
      </c>
      <c r="CA96" s="4">
        <f t="shared" si="14"/>
        <v>9.9484719190950006</v>
      </c>
      <c r="CB96" s="4">
        <f t="shared" si="15"/>
        <v>0.46497902987626011</v>
      </c>
    </row>
    <row r="97" spans="1:80" x14ac:dyDescent="0.25">
      <c r="A97" s="2">
        <v>42803</v>
      </c>
      <c r="B97" s="3">
        <v>0.42418777777777777</v>
      </c>
      <c r="C97" s="4">
        <v>14.15</v>
      </c>
      <c r="D97" s="4">
        <v>9.2999999999999992E-3</v>
      </c>
      <c r="E97" s="4">
        <v>92.854743999999997</v>
      </c>
      <c r="F97" s="4">
        <v>198.7</v>
      </c>
      <c r="G97" s="4">
        <v>-12.7</v>
      </c>
      <c r="H97" s="4">
        <v>11.3</v>
      </c>
      <c r="J97" s="4">
        <v>2.74</v>
      </c>
      <c r="K97" s="4">
        <v>0.8579</v>
      </c>
      <c r="L97" s="4">
        <v>12.139900000000001</v>
      </c>
      <c r="M97" s="4">
        <v>8.0000000000000002E-3</v>
      </c>
      <c r="N97" s="4">
        <v>170.49119999999999</v>
      </c>
      <c r="O97" s="4">
        <v>0</v>
      </c>
      <c r="P97" s="4">
        <v>170.5</v>
      </c>
      <c r="Q97" s="4">
        <v>132.3382</v>
      </c>
      <c r="R97" s="4">
        <v>0</v>
      </c>
      <c r="S97" s="4">
        <v>132.30000000000001</v>
      </c>
      <c r="T97" s="4">
        <v>11.2957</v>
      </c>
      <c r="W97" s="4">
        <v>0</v>
      </c>
      <c r="X97" s="4">
        <v>2.3534000000000002</v>
      </c>
      <c r="Y97" s="4">
        <v>12.3</v>
      </c>
      <c r="Z97" s="4">
        <v>848</v>
      </c>
      <c r="AA97" s="4">
        <v>861</v>
      </c>
      <c r="AB97" s="4">
        <v>850</v>
      </c>
      <c r="AC97" s="4">
        <v>73</v>
      </c>
      <c r="AD97" s="4">
        <v>13.66</v>
      </c>
      <c r="AE97" s="4">
        <v>0.31</v>
      </c>
      <c r="AF97" s="4">
        <v>982</v>
      </c>
      <c r="AG97" s="4">
        <v>-5</v>
      </c>
      <c r="AH97" s="4">
        <v>10</v>
      </c>
      <c r="AI97" s="4">
        <v>13</v>
      </c>
      <c r="AJ97" s="4">
        <v>121</v>
      </c>
      <c r="AK97" s="4">
        <v>122.8</v>
      </c>
      <c r="AL97" s="4">
        <v>5.2</v>
      </c>
      <c r="AM97" s="4">
        <v>142</v>
      </c>
      <c r="AN97" s="4" t="s">
        <v>155</v>
      </c>
      <c r="AO97" s="4">
        <v>2</v>
      </c>
      <c r="AP97" s="5">
        <v>0.63289351851851849</v>
      </c>
      <c r="AQ97" s="4">
        <v>47.164293999999998</v>
      </c>
      <c r="AR97" s="4">
        <v>-88.488423999999995</v>
      </c>
      <c r="AS97" s="4">
        <v>319</v>
      </c>
      <c r="AT97" s="4">
        <v>19.600000000000001</v>
      </c>
      <c r="AU97" s="4">
        <v>12</v>
      </c>
      <c r="AV97" s="4">
        <v>12</v>
      </c>
      <c r="AW97" s="4" t="s">
        <v>404</v>
      </c>
      <c r="AX97" s="4">
        <v>1.1000000000000001</v>
      </c>
      <c r="AY97" s="4">
        <v>1.596803</v>
      </c>
      <c r="AZ97" s="4">
        <v>1.9968030000000001</v>
      </c>
      <c r="BA97" s="4">
        <v>11.154</v>
      </c>
      <c r="BB97" s="4">
        <v>11.96</v>
      </c>
      <c r="BC97" s="4">
        <v>1.07</v>
      </c>
      <c r="BD97" s="4">
        <v>16.558</v>
      </c>
      <c r="BE97" s="4">
        <v>2417.393</v>
      </c>
      <c r="BF97" s="4">
        <v>1.01</v>
      </c>
      <c r="BG97" s="4">
        <v>3.5550000000000002</v>
      </c>
      <c r="BH97" s="4">
        <v>0</v>
      </c>
      <c r="BI97" s="4">
        <v>3.5550000000000002</v>
      </c>
      <c r="BJ97" s="4">
        <v>2.76</v>
      </c>
      <c r="BK97" s="4">
        <v>0</v>
      </c>
      <c r="BL97" s="4">
        <v>2.76</v>
      </c>
      <c r="BM97" s="4">
        <v>9.3299999999999994E-2</v>
      </c>
      <c r="BQ97" s="4">
        <v>340.75</v>
      </c>
      <c r="BR97" s="4">
        <v>0.20227400000000001</v>
      </c>
      <c r="BS97" s="4">
        <v>-5</v>
      </c>
      <c r="BT97" s="4">
        <v>0.205484</v>
      </c>
      <c r="BU97" s="4">
        <v>4.9430709999999998</v>
      </c>
      <c r="BV97" s="4">
        <v>4.1507769999999997</v>
      </c>
      <c r="BW97" s="4">
        <f t="shared" si="16"/>
        <v>1.3059593582</v>
      </c>
      <c r="BY97" s="4">
        <f t="shared" si="12"/>
        <v>9222.5046515263348</v>
      </c>
      <c r="BZ97" s="4">
        <f t="shared" si="13"/>
        <v>3.8532128197780002</v>
      </c>
      <c r="CA97" s="4">
        <f t="shared" si="14"/>
        <v>10.529571665928</v>
      </c>
      <c r="CB97" s="4">
        <f t="shared" si="15"/>
        <v>0.35594530305473998</v>
      </c>
    </row>
    <row r="98" spans="1:80" x14ac:dyDescent="0.25">
      <c r="A98" s="2">
        <v>42803</v>
      </c>
      <c r="B98" s="3">
        <v>0.42419935185185187</v>
      </c>
      <c r="C98" s="4">
        <v>14.15</v>
      </c>
      <c r="D98" s="4">
        <v>7.22E-2</v>
      </c>
      <c r="E98" s="4">
        <v>721.67070200000001</v>
      </c>
      <c r="F98" s="4">
        <v>160.30000000000001</v>
      </c>
      <c r="G98" s="4">
        <v>-16.8</v>
      </c>
      <c r="H98" s="4">
        <v>15.3</v>
      </c>
      <c r="J98" s="4">
        <v>2.5</v>
      </c>
      <c r="K98" s="4">
        <v>0.85719999999999996</v>
      </c>
      <c r="L98" s="4">
        <v>12.1295</v>
      </c>
      <c r="M98" s="4">
        <v>6.1899999999999997E-2</v>
      </c>
      <c r="N98" s="4">
        <v>137.37719999999999</v>
      </c>
      <c r="O98" s="4">
        <v>0</v>
      </c>
      <c r="P98" s="4">
        <v>137.4</v>
      </c>
      <c r="Q98" s="4">
        <v>106.6386</v>
      </c>
      <c r="R98" s="4">
        <v>0</v>
      </c>
      <c r="S98" s="4">
        <v>106.6</v>
      </c>
      <c r="T98" s="4">
        <v>15.262600000000001</v>
      </c>
      <c r="W98" s="4">
        <v>0</v>
      </c>
      <c r="X98" s="4">
        <v>2.1406000000000001</v>
      </c>
      <c r="Y98" s="4">
        <v>12.3</v>
      </c>
      <c r="Z98" s="4">
        <v>848</v>
      </c>
      <c r="AA98" s="4">
        <v>861</v>
      </c>
      <c r="AB98" s="4">
        <v>850</v>
      </c>
      <c r="AC98" s="4">
        <v>73</v>
      </c>
      <c r="AD98" s="4">
        <v>13.67</v>
      </c>
      <c r="AE98" s="4">
        <v>0.31</v>
      </c>
      <c r="AF98" s="4">
        <v>981</v>
      </c>
      <c r="AG98" s="4">
        <v>-5</v>
      </c>
      <c r="AH98" s="4">
        <v>10</v>
      </c>
      <c r="AI98" s="4">
        <v>13</v>
      </c>
      <c r="AJ98" s="4">
        <v>121</v>
      </c>
      <c r="AK98" s="4">
        <v>121.5</v>
      </c>
      <c r="AL98" s="4">
        <v>4.9000000000000004</v>
      </c>
      <c r="AM98" s="4">
        <v>142</v>
      </c>
      <c r="AN98" s="4" t="s">
        <v>155</v>
      </c>
      <c r="AO98" s="4">
        <v>2</v>
      </c>
      <c r="AP98" s="5">
        <v>0.63290509259259264</v>
      </c>
      <c r="AQ98" s="4">
        <v>47.164321000000001</v>
      </c>
      <c r="AR98" s="4">
        <v>-88.488541999999995</v>
      </c>
      <c r="AS98" s="4">
        <v>318.89999999999998</v>
      </c>
      <c r="AT98" s="4">
        <v>20.100000000000001</v>
      </c>
      <c r="AU98" s="4">
        <v>12</v>
      </c>
      <c r="AV98" s="4">
        <v>12</v>
      </c>
      <c r="AW98" s="4" t="s">
        <v>404</v>
      </c>
      <c r="AX98" s="4">
        <v>1.2955559999999999</v>
      </c>
      <c r="AY98" s="4">
        <v>1.9911110000000001</v>
      </c>
      <c r="AZ98" s="4">
        <v>2.391111</v>
      </c>
      <c r="BA98" s="4">
        <v>11.154</v>
      </c>
      <c r="BB98" s="4">
        <v>11.9</v>
      </c>
      <c r="BC98" s="4">
        <v>1.07</v>
      </c>
      <c r="BD98" s="4">
        <v>16.661000000000001</v>
      </c>
      <c r="BE98" s="4">
        <v>2406.5970000000002</v>
      </c>
      <c r="BF98" s="4">
        <v>7.8120000000000003</v>
      </c>
      <c r="BG98" s="4">
        <v>2.8540000000000001</v>
      </c>
      <c r="BH98" s="4">
        <v>0</v>
      </c>
      <c r="BI98" s="4">
        <v>2.8540000000000001</v>
      </c>
      <c r="BJ98" s="4">
        <v>2.2160000000000002</v>
      </c>
      <c r="BK98" s="4">
        <v>0</v>
      </c>
      <c r="BL98" s="4">
        <v>2.2160000000000002</v>
      </c>
      <c r="BM98" s="4">
        <v>0.12559999999999999</v>
      </c>
      <c r="BQ98" s="4">
        <v>308.80799999999999</v>
      </c>
      <c r="BR98" s="4">
        <v>0.20527400000000001</v>
      </c>
      <c r="BS98" s="4">
        <v>-5</v>
      </c>
      <c r="BT98" s="4">
        <v>0.20727400000000001</v>
      </c>
      <c r="BU98" s="4">
        <v>5.0163830000000003</v>
      </c>
      <c r="BV98" s="4">
        <v>4.1869350000000001</v>
      </c>
      <c r="BW98" s="4">
        <f t="shared" si="16"/>
        <v>1.3253283886</v>
      </c>
      <c r="BY98" s="4">
        <f t="shared" si="12"/>
        <v>9317.4877966628428</v>
      </c>
      <c r="BZ98" s="4">
        <f t="shared" si="13"/>
        <v>30.245286048112806</v>
      </c>
      <c r="CA98" s="4">
        <f t="shared" si="14"/>
        <v>8.579563989070401</v>
      </c>
      <c r="CB98" s="4">
        <f t="shared" si="15"/>
        <v>0.48627853656464004</v>
      </c>
    </row>
    <row r="99" spans="1:80" x14ac:dyDescent="0.25">
      <c r="A99" s="2">
        <v>42803</v>
      </c>
      <c r="B99" s="3">
        <v>0.42421092592592591</v>
      </c>
      <c r="C99" s="4">
        <v>14.193</v>
      </c>
      <c r="D99" s="4">
        <v>0.19550000000000001</v>
      </c>
      <c r="E99" s="4">
        <v>1955.4666669999999</v>
      </c>
      <c r="F99" s="4">
        <v>146.5</v>
      </c>
      <c r="G99" s="4">
        <v>-17.600000000000001</v>
      </c>
      <c r="H99" s="4">
        <v>18.5</v>
      </c>
      <c r="J99" s="4">
        <v>2.2400000000000002</v>
      </c>
      <c r="K99" s="4">
        <v>0.85560000000000003</v>
      </c>
      <c r="L99" s="4">
        <v>12.143000000000001</v>
      </c>
      <c r="M99" s="4">
        <v>0.1673</v>
      </c>
      <c r="N99" s="4">
        <v>125.3389</v>
      </c>
      <c r="O99" s="4">
        <v>0</v>
      </c>
      <c r="P99" s="4">
        <v>125.3</v>
      </c>
      <c r="Q99" s="4">
        <v>97.291399999999996</v>
      </c>
      <c r="R99" s="4">
        <v>0</v>
      </c>
      <c r="S99" s="4">
        <v>97.3</v>
      </c>
      <c r="T99" s="4">
        <v>18.491399999999999</v>
      </c>
      <c r="W99" s="4">
        <v>0</v>
      </c>
      <c r="X99" s="4">
        <v>1.9196</v>
      </c>
      <c r="Y99" s="4">
        <v>12.4</v>
      </c>
      <c r="Z99" s="4">
        <v>848</v>
      </c>
      <c r="AA99" s="4">
        <v>861</v>
      </c>
      <c r="AB99" s="4">
        <v>850</v>
      </c>
      <c r="AC99" s="4">
        <v>73</v>
      </c>
      <c r="AD99" s="4">
        <v>13.66</v>
      </c>
      <c r="AE99" s="4">
        <v>0.31</v>
      </c>
      <c r="AF99" s="4">
        <v>982</v>
      </c>
      <c r="AG99" s="4">
        <v>-5</v>
      </c>
      <c r="AH99" s="4">
        <v>10</v>
      </c>
      <c r="AI99" s="4">
        <v>13</v>
      </c>
      <c r="AJ99" s="4">
        <v>121</v>
      </c>
      <c r="AK99" s="4">
        <v>121</v>
      </c>
      <c r="AL99" s="4">
        <v>5</v>
      </c>
      <c r="AM99" s="4">
        <v>142</v>
      </c>
      <c r="AN99" s="4" t="s">
        <v>155</v>
      </c>
      <c r="AO99" s="4">
        <v>2</v>
      </c>
      <c r="AP99" s="5">
        <v>0.63291666666666668</v>
      </c>
      <c r="AQ99" s="4">
        <v>47.164332000000002</v>
      </c>
      <c r="AR99" s="4">
        <v>-88.488671999999994</v>
      </c>
      <c r="AS99" s="4">
        <v>318.89999999999998</v>
      </c>
      <c r="AT99" s="4">
        <v>20.9</v>
      </c>
      <c r="AU99" s="4">
        <v>12</v>
      </c>
      <c r="AV99" s="4">
        <v>12</v>
      </c>
      <c r="AW99" s="4" t="s">
        <v>404</v>
      </c>
      <c r="AX99" s="4">
        <v>1.885629</v>
      </c>
      <c r="AY99" s="4">
        <v>1.023952</v>
      </c>
      <c r="AZ99" s="4">
        <v>2.8880240000000001</v>
      </c>
      <c r="BA99" s="4">
        <v>11.154</v>
      </c>
      <c r="BB99" s="4">
        <v>11.76</v>
      </c>
      <c r="BC99" s="4">
        <v>1.05</v>
      </c>
      <c r="BD99" s="4">
        <v>16.882999999999999</v>
      </c>
      <c r="BE99" s="4">
        <v>2385.8580000000002</v>
      </c>
      <c r="BF99" s="4">
        <v>20.922000000000001</v>
      </c>
      <c r="BG99" s="4">
        <v>2.5790000000000002</v>
      </c>
      <c r="BH99" s="4">
        <v>0</v>
      </c>
      <c r="BI99" s="4">
        <v>2.5790000000000002</v>
      </c>
      <c r="BJ99" s="4">
        <v>2.0019999999999998</v>
      </c>
      <c r="BK99" s="4">
        <v>0</v>
      </c>
      <c r="BL99" s="4">
        <v>2.0019999999999998</v>
      </c>
      <c r="BM99" s="4">
        <v>0.15060000000000001</v>
      </c>
      <c r="BQ99" s="4">
        <v>274.23099999999999</v>
      </c>
      <c r="BR99" s="4">
        <v>0.250722</v>
      </c>
      <c r="BS99" s="4">
        <v>-5</v>
      </c>
      <c r="BT99" s="4">
        <v>0.20799999999999999</v>
      </c>
      <c r="BU99" s="4">
        <v>6.1270189999999998</v>
      </c>
      <c r="BV99" s="4">
        <v>4.2016</v>
      </c>
      <c r="BW99" s="4">
        <f t="shared" si="16"/>
        <v>1.6187584197999998</v>
      </c>
      <c r="BY99" s="4">
        <f t="shared" si="12"/>
        <v>11282.324674057685</v>
      </c>
      <c r="BZ99" s="4">
        <f t="shared" si="13"/>
        <v>98.936649553592417</v>
      </c>
      <c r="CA99" s="4">
        <f t="shared" si="14"/>
        <v>9.4671241949283989</v>
      </c>
      <c r="CB99" s="4">
        <f t="shared" si="15"/>
        <v>0.71216228958852001</v>
      </c>
    </row>
    <row r="100" spans="1:80" x14ac:dyDescent="0.25">
      <c r="A100" s="2">
        <v>42803</v>
      </c>
      <c r="B100" s="3">
        <v>0.4242225</v>
      </c>
      <c r="C100" s="4">
        <v>14.172000000000001</v>
      </c>
      <c r="D100" s="4">
        <v>0.28339999999999999</v>
      </c>
      <c r="E100" s="4">
        <v>2834.1296929999999</v>
      </c>
      <c r="F100" s="4">
        <v>133.5</v>
      </c>
      <c r="G100" s="4">
        <v>-17.5</v>
      </c>
      <c r="H100" s="4">
        <v>27.4</v>
      </c>
      <c r="J100" s="4">
        <v>2.1</v>
      </c>
      <c r="K100" s="4">
        <v>0.8548</v>
      </c>
      <c r="L100" s="4">
        <v>12.114000000000001</v>
      </c>
      <c r="M100" s="4">
        <v>0.24229999999999999</v>
      </c>
      <c r="N100" s="4">
        <v>114.116</v>
      </c>
      <c r="O100" s="4">
        <v>0</v>
      </c>
      <c r="P100" s="4">
        <v>114.1</v>
      </c>
      <c r="Q100" s="4">
        <v>88.578699999999998</v>
      </c>
      <c r="R100" s="4">
        <v>0</v>
      </c>
      <c r="S100" s="4">
        <v>88.6</v>
      </c>
      <c r="T100" s="4">
        <v>27.3505</v>
      </c>
      <c r="W100" s="4">
        <v>0</v>
      </c>
      <c r="X100" s="4">
        <v>1.7931999999999999</v>
      </c>
      <c r="Y100" s="4">
        <v>12.3</v>
      </c>
      <c r="Z100" s="4">
        <v>848</v>
      </c>
      <c r="AA100" s="4">
        <v>861</v>
      </c>
      <c r="AB100" s="4">
        <v>850</v>
      </c>
      <c r="AC100" s="4">
        <v>73</v>
      </c>
      <c r="AD100" s="4">
        <v>13.66</v>
      </c>
      <c r="AE100" s="4">
        <v>0.31</v>
      </c>
      <c r="AF100" s="4">
        <v>982</v>
      </c>
      <c r="AG100" s="4">
        <v>-5</v>
      </c>
      <c r="AH100" s="4">
        <v>10.757999999999999</v>
      </c>
      <c r="AI100" s="4">
        <v>13</v>
      </c>
      <c r="AJ100" s="4">
        <v>121</v>
      </c>
      <c r="AK100" s="4">
        <v>121</v>
      </c>
      <c r="AL100" s="4">
        <v>4.8</v>
      </c>
      <c r="AM100" s="4">
        <v>142</v>
      </c>
      <c r="AN100" s="4" t="s">
        <v>155</v>
      </c>
      <c r="AO100" s="4">
        <v>2</v>
      </c>
      <c r="AP100" s="5">
        <v>0.63292824074074072</v>
      </c>
      <c r="AQ100" s="4">
        <v>47.164335000000001</v>
      </c>
      <c r="AR100" s="4">
        <v>-88.488804000000002</v>
      </c>
      <c r="AS100" s="4">
        <v>318.8</v>
      </c>
      <c r="AT100" s="4">
        <v>21.9</v>
      </c>
      <c r="AU100" s="4">
        <v>12</v>
      </c>
      <c r="AV100" s="4">
        <v>12</v>
      </c>
      <c r="AW100" s="4" t="s">
        <v>404</v>
      </c>
      <c r="AX100" s="4">
        <v>0.92497499999999999</v>
      </c>
      <c r="AY100" s="4">
        <v>1.097502</v>
      </c>
      <c r="AZ100" s="4">
        <v>2.022478</v>
      </c>
      <c r="BA100" s="4">
        <v>11.154</v>
      </c>
      <c r="BB100" s="4">
        <v>11.7</v>
      </c>
      <c r="BC100" s="4">
        <v>1.05</v>
      </c>
      <c r="BD100" s="4">
        <v>16.986000000000001</v>
      </c>
      <c r="BE100" s="4">
        <v>2371.1060000000002</v>
      </c>
      <c r="BF100" s="4">
        <v>30.18</v>
      </c>
      <c r="BG100" s="4">
        <v>2.339</v>
      </c>
      <c r="BH100" s="4">
        <v>0</v>
      </c>
      <c r="BI100" s="4">
        <v>2.339</v>
      </c>
      <c r="BJ100" s="4">
        <v>1.8160000000000001</v>
      </c>
      <c r="BK100" s="4">
        <v>0</v>
      </c>
      <c r="BL100" s="4">
        <v>1.8160000000000001</v>
      </c>
      <c r="BM100" s="4">
        <v>0.222</v>
      </c>
      <c r="BQ100" s="4">
        <v>255.2</v>
      </c>
      <c r="BR100" s="4">
        <v>0.24150199999999999</v>
      </c>
      <c r="BS100" s="4">
        <v>-5</v>
      </c>
      <c r="BT100" s="4">
        <v>0.20724200000000001</v>
      </c>
      <c r="BU100" s="4">
        <v>5.9017049999999998</v>
      </c>
      <c r="BV100" s="4">
        <v>4.1862880000000002</v>
      </c>
      <c r="BW100" s="4">
        <f t="shared" si="16"/>
        <v>1.5592304609999998</v>
      </c>
      <c r="BY100" s="4">
        <f t="shared" si="12"/>
        <v>10800.235887156414</v>
      </c>
      <c r="BZ100" s="4">
        <f t="shared" si="13"/>
        <v>137.46796603542001</v>
      </c>
      <c r="CA100" s="4">
        <f t="shared" si="14"/>
        <v>8.2717636289040009</v>
      </c>
      <c r="CB100" s="4">
        <f t="shared" si="15"/>
        <v>1.0111957740180002</v>
      </c>
    </row>
    <row r="101" spans="1:80" x14ac:dyDescent="0.25">
      <c r="A101" s="2">
        <v>42803</v>
      </c>
      <c r="B101" s="3">
        <v>0.42423407407407404</v>
      </c>
      <c r="C101" s="4">
        <v>14.16</v>
      </c>
      <c r="D101" s="4">
        <v>0.21</v>
      </c>
      <c r="E101" s="4">
        <v>2100.3412969999999</v>
      </c>
      <c r="F101" s="4">
        <v>123.5</v>
      </c>
      <c r="G101" s="4">
        <v>-17.5</v>
      </c>
      <c r="H101" s="4">
        <v>42.4</v>
      </c>
      <c r="J101" s="4">
        <v>1.84</v>
      </c>
      <c r="K101" s="4">
        <v>0.85570000000000002</v>
      </c>
      <c r="L101" s="4">
        <v>12.117100000000001</v>
      </c>
      <c r="M101" s="4">
        <v>0.1797</v>
      </c>
      <c r="N101" s="4">
        <v>105.6825</v>
      </c>
      <c r="O101" s="4">
        <v>0</v>
      </c>
      <c r="P101" s="4">
        <v>105.7</v>
      </c>
      <c r="Q101" s="4">
        <v>82.032499999999999</v>
      </c>
      <c r="R101" s="4">
        <v>0</v>
      </c>
      <c r="S101" s="4">
        <v>82</v>
      </c>
      <c r="T101" s="4">
        <v>42.420299999999997</v>
      </c>
      <c r="W101" s="4">
        <v>0</v>
      </c>
      <c r="X101" s="4">
        <v>1.5773999999999999</v>
      </c>
      <c r="Y101" s="4">
        <v>12.4</v>
      </c>
      <c r="Z101" s="4">
        <v>847</v>
      </c>
      <c r="AA101" s="4">
        <v>860</v>
      </c>
      <c r="AB101" s="4">
        <v>850</v>
      </c>
      <c r="AC101" s="4">
        <v>73</v>
      </c>
      <c r="AD101" s="4">
        <v>13.66</v>
      </c>
      <c r="AE101" s="4">
        <v>0.31</v>
      </c>
      <c r="AF101" s="4">
        <v>982</v>
      </c>
      <c r="AG101" s="4">
        <v>-5</v>
      </c>
      <c r="AH101" s="4">
        <v>10.242000000000001</v>
      </c>
      <c r="AI101" s="4">
        <v>13</v>
      </c>
      <c r="AJ101" s="4">
        <v>121</v>
      </c>
      <c r="AK101" s="4">
        <v>120.2</v>
      </c>
      <c r="AL101" s="4">
        <v>5.0999999999999996</v>
      </c>
      <c r="AM101" s="4">
        <v>142</v>
      </c>
      <c r="AN101" s="4" t="s">
        <v>155</v>
      </c>
      <c r="AO101" s="4">
        <v>2</v>
      </c>
      <c r="AP101" s="5">
        <v>0.63293981481481476</v>
      </c>
      <c r="AQ101" s="4">
        <v>47.164327</v>
      </c>
      <c r="AR101" s="4">
        <v>-88.488943000000006</v>
      </c>
      <c r="AS101" s="4">
        <v>318.7</v>
      </c>
      <c r="AT101" s="4">
        <v>23.6</v>
      </c>
      <c r="AU101" s="4">
        <v>12</v>
      </c>
      <c r="AV101" s="4">
        <v>12</v>
      </c>
      <c r="AW101" s="4" t="s">
        <v>404</v>
      </c>
      <c r="AX101" s="4">
        <v>0.9</v>
      </c>
      <c r="AY101" s="4">
        <v>1.1000000000000001</v>
      </c>
      <c r="AZ101" s="4">
        <v>1.61039</v>
      </c>
      <c r="BA101" s="4">
        <v>11.154</v>
      </c>
      <c r="BB101" s="4">
        <v>11.77</v>
      </c>
      <c r="BC101" s="4">
        <v>1.06</v>
      </c>
      <c r="BD101" s="4">
        <v>16.859000000000002</v>
      </c>
      <c r="BE101" s="4">
        <v>2382.9189999999999</v>
      </c>
      <c r="BF101" s="4">
        <v>22.495999999999999</v>
      </c>
      <c r="BG101" s="4">
        <v>2.1760000000000002</v>
      </c>
      <c r="BH101" s="4">
        <v>0</v>
      </c>
      <c r="BI101" s="4">
        <v>2.1760000000000002</v>
      </c>
      <c r="BJ101" s="4">
        <v>1.6890000000000001</v>
      </c>
      <c r="BK101" s="4">
        <v>0</v>
      </c>
      <c r="BL101" s="4">
        <v>1.6890000000000001</v>
      </c>
      <c r="BM101" s="4">
        <v>0.34589999999999999</v>
      </c>
      <c r="BQ101" s="4">
        <v>225.559</v>
      </c>
      <c r="BR101" s="4">
        <v>0.262046</v>
      </c>
      <c r="BS101" s="4">
        <v>-5</v>
      </c>
      <c r="BT101" s="4">
        <v>0.20927399999999999</v>
      </c>
      <c r="BU101" s="4">
        <v>6.4037499999999996</v>
      </c>
      <c r="BV101" s="4">
        <v>4.2273350000000001</v>
      </c>
      <c r="BW101" s="4">
        <f t="shared" si="16"/>
        <v>1.6918707499999999</v>
      </c>
      <c r="BY101" s="4">
        <f t="shared" si="12"/>
        <v>11777.372822195748</v>
      </c>
      <c r="BZ101" s="4">
        <f t="shared" si="13"/>
        <v>111.18455096799998</v>
      </c>
      <c r="CA101" s="4">
        <f t="shared" si="14"/>
        <v>8.3477376682499997</v>
      </c>
      <c r="CB101" s="4">
        <f t="shared" si="15"/>
        <v>1.7095810890750001</v>
      </c>
    </row>
    <row r="102" spans="1:80" x14ac:dyDescent="0.25">
      <c r="A102" s="2">
        <v>42803</v>
      </c>
      <c r="B102" s="3">
        <v>0.42424564814814819</v>
      </c>
      <c r="C102" s="4">
        <v>14.16</v>
      </c>
      <c r="D102" s="4">
        <v>0.31509999999999999</v>
      </c>
      <c r="E102" s="4">
        <v>3151.105485</v>
      </c>
      <c r="F102" s="4">
        <v>121.9</v>
      </c>
      <c r="G102" s="4">
        <v>-16.3</v>
      </c>
      <c r="H102" s="4">
        <v>47.8</v>
      </c>
      <c r="J102" s="4">
        <v>1.7</v>
      </c>
      <c r="K102" s="4">
        <v>0.85470000000000002</v>
      </c>
      <c r="L102" s="4">
        <v>12.101900000000001</v>
      </c>
      <c r="M102" s="4">
        <v>0.26929999999999998</v>
      </c>
      <c r="N102" s="4">
        <v>104.1824</v>
      </c>
      <c r="O102" s="4">
        <v>0</v>
      </c>
      <c r="P102" s="4">
        <v>104.2</v>
      </c>
      <c r="Q102" s="4">
        <v>80.871300000000005</v>
      </c>
      <c r="R102" s="4">
        <v>0</v>
      </c>
      <c r="S102" s="4">
        <v>80.900000000000006</v>
      </c>
      <c r="T102" s="4">
        <v>47.763500000000001</v>
      </c>
      <c r="W102" s="4">
        <v>0</v>
      </c>
      <c r="X102" s="4">
        <v>1.4498</v>
      </c>
      <c r="Y102" s="4">
        <v>12.1</v>
      </c>
      <c r="Z102" s="4">
        <v>849</v>
      </c>
      <c r="AA102" s="4">
        <v>861</v>
      </c>
      <c r="AB102" s="4">
        <v>852</v>
      </c>
      <c r="AC102" s="4">
        <v>73</v>
      </c>
      <c r="AD102" s="4">
        <v>13.67</v>
      </c>
      <c r="AE102" s="4">
        <v>0.31</v>
      </c>
      <c r="AF102" s="4">
        <v>981</v>
      </c>
      <c r="AG102" s="4">
        <v>-5</v>
      </c>
      <c r="AH102" s="4">
        <v>10</v>
      </c>
      <c r="AI102" s="4">
        <v>13</v>
      </c>
      <c r="AJ102" s="4">
        <v>121</v>
      </c>
      <c r="AK102" s="4">
        <v>120</v>
      </c>
      <c r="AL102" s="4">
        <v>5.0999999999999996</v>
      </c>
      <c r="AM102" s="4">
        <v>142</v>
      </c>
      <c r="AN102" s="4" t="s">
        <v>155</v>
      </c>
      <c r="AO102" s="4">
        <v>2</v>
      </c>
      <c r="AP102" s="5">
        <v>0.63295138888888891</v>
      </c>
      <c r="AQ102" s="4">
        <v>47.164307999999998</v>
      </c>
      <c r="AR102" s="4">
        <v>-88.489089000000007</v>
      </c>
      <c r="AS102" s="4">
        <v>318.60000000000002</v>
      </c>
      <c r="AT102" s="4">
        <v>24.7</v>
      </c>
      <c r="AU102" s="4">
        <v>12</v>
      </c>
      <c r="AV102" s="4">
        <v>12</v>
      </c>
      <c r="AW102" s="4" t="s">
        <v>404</v>
      </c>
      <c r="AX102" s="4">
        <v>0.9</v>
      </c>
      <c r="AY102" s="4">
        <v>1.1000000000000001</v>
      </c>
      <c r="AZ102" s="4">
        <v>1.6</v>
      </c>
      <c r="BA102" s="4">
        <v>11.154</v>
      </c>
      <c r="BB102" s="4">
        <v>11.68</v>
      </c>
      <c r="BC102" s="4">
        <v>1.05</v>
      </c>
      <c r="BD102" s="4">
        <v>17.006</v>
      </c>
      <c r="BE102" s="4">
        <v>2365.4740000000002</v>
      </c>
      <c r="BF102" s="4">
        <v>33.503999999999998</v>
      </c>
      <c r="BG102" s="4">
        <v>2.133</v>
      </c>
      <c r="BH102" s="4">
        <v>0</v>
      </c>
      <c r="BI102" s="4">
        <v>2.133</v>
      </c>
      <c r="BJ102" s="4">
        <v>1.655</v>
      </c>
      <c r="BK102" s="4">
        <v>0</v>
      </c>
      <c r="BL102" s="4">
        <v>1.655</v>
      </c>
      <c r="BM102" s="4">
        <v>0.3871</v>
      </c>
      <c r="BQ102" s="4">
        <v>206.05500000000001</v>
      </c>
      <c r="BR102" s="4">
        <v>0.25659799999999999</v>
      </c>
      <c r="BS102" s="4">
        <v>-5</v>
      </c>
      <c r="BT102" s="4">
        <v>0.20241999999999999</v>
      </c>
      <c r="BU102" s="4">
        <v>6.2706140000000001</v>
      </c>
      <c r="BV102" s="4">
        <v>4.0888840000000002</v>
      </c>
      <c r="BW102" s="4">
        <f t="shared" si="16"/>
        <v>1.6566962188000001</v>
      </c>
      <c r="BY102" s="4">
        <f t="shared" si="12"/>
        <v>11448.089627283587</v>
      </c>
      <c r="BZ102" s="4">
        <f t="shared" si="13"/>
        <v>162.14796479374081</v>
      </c>
      <c r="CA102" s="4">
        <f t="shared" si="14"/>
        <v>8.0096371100060004</v>
      </c>
      <c r="CB102" s="4">
        <f t="shared" si="15"/>
        <v>1.8734323415609202</v>
      </c>
    </row>
    <row r="103" spans="1:80" x14ac:dyDescent="0.25">
      <c r="A103" s="2">
        <v>42803</v>
      </c>
      <c r="B103" s="3">
        <v>0.42425722222222223</v>
      </c>
      <c r="C103" s="4">
        <v>14.106</v>
      </c>
      <c r="D103" s="4">
        <v>0.34770000000000001</v>
      </c>
      <c r="E103" s="4">
        <v>3477.3855119999998</v>
      </c>
      <c r="F103" s="4">
        <v>123.3</v>
      </c>
      <c r="G103" s="4">
        <v>-17.2</v>
      </c>
      <c r="H103" s="4">
        <v>60.7</v>
      </c>
      <c r="J103" s="4">
        <v>1.44</v>
      </c>
      <c r="K103" s="4">
        <v>0.8548</v>
      </c>
      <c r="L103" s="4">
        <v>12.0572</v>
      </c>
      <c r="M103" s="4">
        <v>0.29720000000000002</v>
      </c>
      <c r="N103" s="4">
        <v>105.3991</v>
      </c>
      <c r="O103" s="4">
        <v>0</v>
      </c>
      <c r="P103" s="4">
        <v>105.4</v>
      </c>
      <c r="Q103" s="4">
        <v>81.816699999999997</v>
      </c>
      <c r="R103" s="4">
        <v>0</v>
      </c>
      <c r="S103" s="4">
        <v>81.8</v>
      </c>
      <c r="T103" s="4">
        <v>60.7072</v>
      </c>
      <c r="W103" s="4">
        <v>0</v>
      </c>
      <c r="X103" s="4">
        <v>1.234</v>
      </c>
      <c r="Y103" s="4">
        <v>11.9</v>
      </c>
      <c r="Z103" s="4">
        <v>850</v>
      </c>
      <c r="AA103" s="4">
        <v>862</v>
      </c>
      <c r="AB103" s="4">
        <v>854</v>
      </c>
      <c r="AC103" s="4">
        <v>73</v>
      </c>
      <c r="AD103" s="4">
        <v>13.67</v>
      </c>
      <c r="AE103" s="4">
        <v>0.31</v>
      </c>
      <c r="AF103" s="4">
        <v>981</v>
      </c>
      <c r="AG103" s="4">
        <v>-5</v>
      </c>
      <c r="AH103" s="4">
        <v>10</v>
      </c>
      <c r="AI103" s="4">
        <v>13</v>
      </c>
      <c r="AJ103" s="4">
        <v>121</v>
      </c>
      <c r="AK103" s="4">
        <v>120</v>
      </c>
      <c r="AL103" s="4">
        <v>5.0999999999999996</v>
      </c>
      <c r="AM103" s="4">
        <v>142</v>
      </c>
      <c r="AN103" s="4" t="s">
        <v>155</v>
      </c>
      <c r="AO103" s="4">
        <v>2</v>
      </c>
      <c r="AP103" s="5">
        <v>0.63296296296296295</v>
      </c>
      <c r="AQ103" s="4">
        <v>47.164282999999998</v>
      </c>
      <c r="AR103" s="4">
        <v>-88.489233999999996</v>
      </c>
      <c r="AS103" s="4">
        <v>318.60000000000002</v>
      </c>
      <c r="AT103" s="4">
        <v>25</v>
      </c>
      <c r="AU103" s="4">
        <v>12</v>
      </c>
      <c r="AV103" s="4">
        <v>12</v>
      </c>
      <c r="AW103" s="4" t="s">
        <v>404</v>
      </c>
      <c r="AX103" s="4">
        <v>0.9</v>
      </c>
      <c r="AY103" s="4">
        <v>1.197203</v>
      </c>
      <c r="AZ103" s="4">
        <v>1.697203</v>
      </c>
      <c r="BA103" s="4">
        <v>11.154</v>
      </c>
      <c r="BB103" s="4">
        <v>11.69</v>
      </c>
      <c r="BC103" s="4">
        <v>1.05</v>
      </c>
      <c r="BD103" s="4">
        <v>16.989000000000001</v>
      </c>
      <c r="BE103" s="4">
        <v>2359.6959999999999</v>
      </c>
      <c r="BF103" s="4">
        <v>37.024999999999999</v>
      </c>
      <c r="BG103" s="4">
        <v>2.16</v>
      </c>
      <c r="BH103" s="4">
        <v>0</v>
      </c>
      <c r="BI103" s="4">
        <v>2.16</v>
      </c>
      <c r="BJ103" s="4">
        <v>1.677</v>
      </c>
      <c r="BK103" s="4">
        <v>0</v>
      </c>
      <c r="BL103" s="4">
        <v>1.677</v>
      </c>
      <c r="BM103" s="4">
        <v>0.49259999999999998</v>
      </c>
      <c r="BQ103" s="4">
        <v>175.59899999999999</v>
      </c>
      <c r="BR103" s="4">
        <v>0.25503199999999998</v>
      </c>
      <c r="BS103" s="4">
        <v>-5</v>
      </c>
      <c r="BT103" s="4">
        <v>0.199242</v>
      </c>
      <c r="BU103" s="4">
        <v>6.2323449999999996</v>
      </c>
      <c r="BV103" s="4">
        <v>4.0246880000000003</v>
      </c>
      <c r="BW103" s="4">
        <f t="shared" si="16"/>
        <v>1.6465855489999999</v>
      </c>
      <c r="BY103" s="4">
        <f t="shared" si="12"/>
        <v>11350.430057903215</v>
      </c>
      <c r="BZ103" s="4">
        <f t="shared" si="13"/>
        <v>178.09483632377498</v>
      </c>
      <c r="CA103" s="4">
        <f t="shared" si="14"/>
        <v>8.0665777316670013</v>
      </c>
      <c r="CB103" s="4">
        <f t="shared" si="15"/>
        <v>2.3694670188545999</v>
      </c>
    </row>
    <row r="104" spans="1:80" x14ac:dyDescent="0.25">
      <c r="A104" s="2">
        <v>42803</v>
      </c>
      <c r="B104" s="3">
        <v>0.42426879629629632</v>
      </c>
      <c r="C104" s="4">
        <v>13.878</v>
      </c>
      <c r="D104" s="4">
        <v>0.2462</v>
      </c>
      <c r="E104" s="4">
        <v>2462.4818690000002</v>
      </c>
      <c r="F104" s="4">
        <v>128.19999999999999</v>
      </c>
      <c r="G104" s="4">
        <v>-18.3</v>
      </c>
      <c r="H104" s="4">
        <v>69</v>
      </c>
      <c r="J104" s="4">
        <v>1.3</v>
      </c>
      <c r="K104" s="4">
        <v>0.8579</v>
      </c>
      <c r="L104" s="4">
        <v>11.9055</v>
      </c>
      <c r="M104" s="4">
        <v>0.2112</v>
      </c>
      <c r="N104" s="4">
        <v>109.98869999999999</v>
      </c>
      <c r="O104" s="4">
        <v>0</v>
      </c>
      <c r="P104" s="4">
        <v>110</v>
      </c>
      <c r="Q104" s="4">
        <v>85.376099999999994</v>
      </c>
      <c r="R104" s="4">
        <v>0</v>
      </c>
      <c r="S104" s="4">
        <v>85.4</v>
      </c>
      <c r="T104" s="4">
        <v>69.0364</v>
      </c>
      <c r="W104" s="4">
        <v>0</v>
      </c>
      <c r="X104" s="4">
        <v>1.1128</v>
      </c>
      <c r="Y104" s="4">
        <v>12.1</v>
      </c>
      <c r="Z104" s="4">
        <v>848</v>
      </c>
      <c r="AA104" s="4">
        <v>860</v>
      </c>
      <c r="AB104" s="4">
        <v>852</v>
      </c>
      <c r="AC104" s="4">
        <v>73</v>
      </c>
      <c r="AD104" s="4">
        <v>13.66</v>
      </c>
      <c r="AE104" s="4">
        <v>0.31</v>
      </c>
      <c r="AF104" s="4">
        <v>982</v>
      </c>
      <c r="AG104" s="4">
        <v>-5</v>
      </c>
      <c r="AH104" s="4">
        <v>10</v>
      </c>
      <c r="AI104" s="4">
        <v>13</v>
      </c>
      <c r="AJ104" s="4">
        <v>121</v>
      </c>
      <c r="AK104" s="4">
        <v>120.8</v>
      </c>
      <c r="AL104" s="4">
        <v>5.0999999999999996</v>
      </c>
      <c r="AM104" s="4">
        <v>142</v>
      </c>
      <c r="AN104" s="4" t="s">
        <v>155</v>
      </c>
      <c r="AO104" s="4">
        <v>2</v>
      </c>
      <c r="AP104" s="5">
        <v>0.6329745370370371</v>
      </c>
      <c r="AQ104" s="4">
        <v>47.164242999999999</v>
      </c>
      <c r="AR104" s="4">
        <v>-88.489385999999996</v>
      </c>
      <c r="AS104" s="4">
        <v>318.3</v>
      </c>
      <c r="AT104" s="4">
        <v>26.6</v>
      </c>
      <c r="AU104" s="4">
        <v>12</v>
      </c>
      <c r="AV104" s="4">
        <v>12</v>
      </c>
      <c r="AW104" s="4" t="s">
        <v>404</v>
      </c>
      <c r="AX104" s="4">
        <v>0.80289699999999997</v>
      </c>
      <c r="AY104" s="4">
        <v>1.2</v>
      </c>
      <c r="AZ104" s="4">
        <v>1.602897</v>
      </c>
      <c r="BA104" s="4">
        <v>11.154</v>
      </c>
      <c r="BB104" s="4">
        <v>11.96</v>
      </c>
      <c r="BC104" s="4">
        <v>1.07</v>
      </c>
      <c r="BD104" s="4">
        <v>16.57</v>
      </c>
      <c r="BE104" s="4">
        <v>2375.6819999999998</v>
      </c>
      <c r="BF104" s="4">
        <v>26.829000000000001</v>
      </c>
      <c r="BG104" s="4">
        <v>2.298</v>
      </c>
      <c r="BH104" s="4">
        <v>0</v>
      </c>
      <c r="BI104" s="4">
        <v>2.298</v>
      </c>
      <c r="BJ104" s="4">
        <v>1.784</v>
      </c>
      <c r="BK104" s="4">
        <v>0</v>
      </c>
      <c r="BL104" s="4">
        <v>1.784</v>
      </c>
      <c r="BM104" s="4">
        <v>0.57120000000000004</v>
      </c>
      <c r="BQ104" s="4">
        <v>161.45099999999999</v>
      </c>
      <c r="BR104" s="4">
        <v>0.27570800000000001</v>
      </c>
      <c r="BS104" s="4">
        <v>-5</v>
      </c>
      <c r="BT104" s="4">
        <v>0.20354800000000001</v>
      </c>
      <c r="BU104" s="4">
        <v>6.7376139999999998</v>
      </c>
      <c r="BV104" s="4">
        <v>4.1116700000000002</v>
      </c>
      <c r="BW104" s="4">
        <f t="shared" si="16"/>
        <v>1.7800776187999998</v>
      </c>
      <c r="BY104" s="4">
        <f t="shared" si="12"/>
        <v>12353.761364060905</v>
      </c>
      <c r="BZ104" s="4">
        <f t="shared" si="13"/>
        <v>139.51322762743081</v>
      </c>
      <c r="CA104" s="4">
        <f t="shared" si="14"/>
        <v>9.2769614255968005</v>
      </c>
      <c r="CB104" s="4">
        <f t="shared" si="15"/>
        <v>2.9702916851462402</v>
      </c>
    </row>
    <row r="105" spans="1:80" x14ac:dyDescent="0.25">
      <c r="A105" s="2">
        <v>42803</v>
      </c>
      <c r="B105" s="3">
        <v>0.42428037037037036</v>
      </c>
      <c r="C105" s="4">
        <v>13.705</v>
      </c>
      <c r="D105" s="4">
        <v>7.9699999999999993E-2</v>
      </c>
      <c r="E105" s="4">
        <v>796.644182</v>
      </c>
      <c r="F105" s="4">
        <v>129.30000000000001</v>
      </c>
      <c r="G105" s="4">
        <v>-2.9</v>
      </c>
      <c r="H105" s="4">
        <v>58.6</v>
      </c>
      <c r="J105" s="4">
        <v>1.1399999999999999</v>
      </c>
      <c r="K105" s="4">
        <v>0.86109999999999998</v>
      </c>
      <c r="L105" s="4">
        <v>11.8018</v>
      </c>
      <c r="M105" s="4">
        <v>6.8599999999999994E-2</v>
      </c>
      <c r="N105" s="4">
        <v>111.31570000000001</v>
      </c>
      <c r="O105" s="4">
        <v>0</v>
      </c>
      <c r="P105" s="4">
        <v>111.3</v>
      </c>
      <c r="Q105" s="4">
        <v>86.405199999999994</v>
      </c>
      <c r="R105" s="4">
        <v>0</v>
      </c>
      <c r="S105" s="4">
        <v>86.4</v>
      </c>
      <c r="T105" s="4">
        <v>58.628599999999999</v>
      </c>
      <c r="W105" s="4">
        <v>0</v>
      </c>
      <c r="X105" s="4">
        <v>0.98219999999999996</v>
      </c>
      <c r="Y105" s="4">
        <v>12.2</v>
      </c>
      <c r="Z105" s="4">
        <v>848</v>
      </c>
      <c r="AA105" s="4">
        <v>860</v>
      </c>
      <c r="AB105" s="4">
        <v>852</v>
      </c>
      <c r="AC105" s="4">
        <v>73</v>
      </c>
      <c r="AD105" s="4">
        <v>13.66</v>
      </c>
      <c r="AE105" s="4">
        <v>0.31</v>
      </c>
      <c r="AF105" s="4">
        <v>982</v>
      </c>
      <c r="AG105" s="4">
        <v>-5</v>
      </c>
      <c r="AH105" s="4">
        <v>10.757999999999999</v>
      </c>
      <c r="AI105" s="4">
        <v>13</v>
      </c>
      <c r="AJ105" s="4">
        <v>120.2</v>
      </c>
      <c r="AK105" s="4">
        <v>120.2</v>
      </c>
      <c r="AL105" s="4">
        <v>5.0999999999999996</v>
      </c>
      <c r="AM105" s="4">
        <v>142</v>
      </c>
      <c r="AN105" s="4" t="s">
        <v>155</v>
      </c>
      <c r="AO105" s="4">
        <v>2</v>
      </c>
      <c r="AP105" s="5">
        <v>0.63298611111111114</v>
      </c>
      <c r="AQ105" s="4">
        <v>47.164169999999999</v>
      </c>
      <c r="AR105" s="4">
        <v>-88.489523000000005</v>
      </c>
      <c r="AS105" s="4">
        <v>318.39999999999998</v>
      </c>
      <c r="AT105" s="4">
        <v>27.5</v>
      </c>
      <c r="AU105" s="4">
        <v>12</v>
      </c>
      <c r="AV105" s="4">
        <v>12</v>
      </c>
      <c r="AW105" s="4" t="s">
        <v>404</v>
      </c>
      <c r="AX105" s="4">
        <v>0.99400599999999995</v>
      </c>
      <c r="AY105" s="4">
        <v>1.0059940000000001</v>
      </c>
      <c r="AZ105" s="4">
        <v>1.697003</v>
      </c>
      <c r="BA105" s="4">
        <v>11.154</v>
      </c>
      <c r="BB105" s="4">
        <v>12.25</v>
      </c>
      <c r="BC105" s="4">
        <v>1.1000000000000001</v>
      </c>
      <c r="BD105" s="4">
        <v>16.125</v>
      </c>
      <c r="BE105" s="4">
        <v>2404.2150000000001</v>
      </c>
      <c r="BF105" s="4">
        <v>8.8949999999999996</v>
      </c>
      <c r="BG105" s="4">
        <v>2.375</v>
      </c>
      <c r="BH105" s="4">
        <v>0</v>
      </c>
      <c r="BI105" s="4">
        <v>2.375</v>
      </c>
      <c r="BJ105" s="4">
        <v>1.843</v>
      </c>
      <c r="BK105" s="4">
        <v>0</v>
      </c>
      <c r="BL105" s="4">
        <v>1.843</v>
      </c>
      <c r="BM105" s="4">
        <v>0.49519999999999997</v>
      </c>
      <c r="BQ105" s="4">
        <v>145.49299999999999</v>
      </c>
      <c r="BR105" s="4">
        <v>0.252438</v>
      </c>
      <c r="BS105" s="4">
        <v>-5</v>
      </c>
      <c r="BT105" s="4">
        <v>0.205758</v>
      </c>
      <c r="BU105" s="4">
        <v>6.1689530000000001</v>
      </c>
      <c r="BV105" s="4">
        <v>4.1563119999999998</v>
      </c>
      <c r="BW105" s="4">
        <f t="shared" si="16"/>
        <v>1.6298373825999999</v>
      </c>
      <c r="BY105" s="4">
        <f t="shared" si="12"/>
        <v>11446.943470215563</v>
      </c>
      <c r="BZ105" s="4">
        <f t="shared" si="13"/>
        <v>42.350855546432996</v>
      </c>
      <c r="CA105" s="4">
        <f t="shared" si="14"/>
        <v>8.7748877765122018</v>
      </c>
      <c r="CB105" s="4">
        <f t="shared" si="15"/>
        <v>2.35774521265808</v>
      </c>
    </row>
    <row r="106" spans="1:80" x14ac:dyDescent="0.25">
      <c r="A106" s="2">
        <v>42803</v>
      </c>
      <c r="B106" s="3">
        <v>0.42429194444444446</v>
      </c>
      <c r="C106" s="4">
        <v>13.68</v>
      </c>
      <c r="D106" s="4">
        <v>2.18E-2</v>
      </c>
      <c r="E106" s="4">
        <v>217.72839500000001</v>
      </c>
      <c r="F106" s="4">
        <v>121</v>
      </c>
      <c r="G106" s="4">
        <v>-1.5</v>
      </c>
      <c r="H106" s="4">
        <v>49.9</v>
      </c>
      <c r="J106" s="4">
        <v>1</v>
      </c>
      <c r="K106" s="4">
        <v>0.8619</v>
      </c>
      <c r="L106" s="4">
        <v>11.7911</v>
      </c>
      <c r="M106" s="4">
        <v>1.8800000000000001E-2</v>
      </c>
      <c r="N106" s="4">
        <v>104.3232</v>
      </c>
      <c r="O106" s="4">
        <v>0</v>
      </c>
      <c r="P106" s="4">
        <v>104.3</v>
      </c>
      <c r="Q106" s="4">
        <v>80.980500000000006</v>
      </c>
      <c r="R106" s="4">
        <v>0</v>
      </c>
      <c r="S106" s="4">
        <v>81</v>
      </c>
      <c r="T106" s="4">
        <v>49.915399999999998</v>
      </c>
      <c r="W106" s="4">
        <v>0</v>
      </c>
      <c r="X106" s="4">
        <v>0.8619</v>
      </c>
      <c r="Y106" s="4">
        <v>12</v>
      </c>
      <c r="Z106" s="4">
        <v>849</v>
      </c>
      <c r="AA106" s="4">
        <v>859</v>
      </c>
      <c r="AB106" s="4">
        <v>851</v>
      </c>
      <c r="AC106" s="4">
        <v>73</v>
      </c>
      <c r="AD106" s="4">
        <v>13.67</v>
      </c>
      <c r="AE106" s="4">
        <v>0.31</v>
      </c>
      <c r="AF106" s="4">
        <v>981</v>
      </c>
      <c r="AG106" s="4">
        <v>-5</v>
      </c>
      <c r="AH106" s="4">
        <v>11</v>
      </c>
      <c r="AI106" s="4">
        <v>13</v>
      </c>
      <c r="AJ106" s="4">
        <v>120</v>
      </c>
      <c r="AK106" s="4">
        <v>119.2</v>
      </c>
      <c r="AL106" s="4">
        <v>4.9000000000000004</v>
      </c>
      <c r="AM106" s="4">
        <v>142</v>
      </c>
      <c r="AN106" s="4" t="s">
        <v>155</v>
      </c>
      <c r="AO106" s="4">
        <v>2</v>
      </c>
      <c r="AP106" s="5">
        <v>0.63299768518518518</v>
      </c>
      <c r="AQ106" s="4">
        <v>47.164096999999998</v>
      </c>
      <c r="AR106" s="4">
        <v>-88.489666</v>
      </c>
      <c r="AS106" s="4">
        <v>318.39999999999998</v>
      </c>
      <c r="AT106" s="4">
        <v>29.5</v>
      </c>
      <c r="AU106" s="4">
        <v>12</v>
      </c>
      <c r="AV106" s="4">
        <v>12</v>
      </c>
      <c r="AW106" s="4" t="s">
        <v>404</v>
      </c>
      <c r="AX106" s="4">
        <v>1</v>
      </c>
      <c r="AY106" s="4">
        <v>1.096903</v>
      </c>
      <c r="AZ106" s="4">
        <v>1.7</v>
      </c>
      <c r="BA106" s="4">
        <v>11.154</v>
      </c>
      <c r="BB106" s="4">
        <v>12.33</v>
      </c>
      <c r="BC106" s="4">
        <v>1.1100000000000001</v>
      </c>
      <c r="BD106" s="4">
        <v>16.02</v>
      </c>
      <c r="BE106" s="4">
        <v>2414.5639999999999</v>
      </c>
      <c r="BF106" s="4">
        <v>2.4460000000000002</v>
      </c>
      <c r="BG106" s="4">
        <v>2.2370000000000001</v>
      </c>
      <c r="BH106" s="4">
        <v>0</v>
      </c>
      <c r="BI106" s="4">
        <v>2.2370000000000001</v>
      </c>
      <c r="BJ106" s="4">
        <v>1.7370000000000001</v>
      </c>
      <c r="BK106" s="4">
        <v>0</v>
      </c>
      <c r="BL106" s="4">
        <v>1.7370000000000001</v>
      </c>
      <c r="BM106" s="4">
        <v>0.42380000000000001</v>
      </c>
      <c r="BQ106" s="4">
        <v>128.33699999999999</v>
      </c>
      <c r="BR106" s="4">
        <v>0.23163</v>
      </c>
      <c r="BS106" s="4">
        <v>-5</v>
      </c>
      <c r="BT106" s="4">
        <v>0.20145199999999999</v>
      </c>
      <c r="BU106" s="4">
        <v>5.6604580000000002</v>
      </c>
      <c r="BV106" s="4">
        <v>4.0693299999999999</v>
      </c>
      <c r="BW106" s="4">
        <f t="shared" si="16"/>
        <v>1.4954930036</v>
      </c>
      <c r="BY106" s="4">
        <f t="shared" si="12"/>
        <v>10548.605913538802</v>
      </c>
      <c r="BZ106" s="4">
        <f t="shared" si="13"/>
        <v>10.685941670842402</v>
      </c>
      <c r="CA106" s="4">
        <f t="shared" si="14"/>
        <v>7.5885039584028009</v>
      </c>
      <c r="CB106" s="4">
        <f t="shared" si="15"/>
        <v>1.8514726410887201</v>
      </c>
    </row>
    <row r="107" spans="1:80" x14ac:dyDescent="0.25">
      <c r="A107" s="2">
        <v>42803</v>
      </c>
      <c r="B107" s="3">
        <v>0.4243035185185185</v>
      </c>
      <c r="C107" s="4">
        <v>13.760999999999999</v>
      </c>
      <c r="D107" s="4">
        <v>1.1900000000000001E-2</v>
      </c>
      <c r="E107" s="4">
        <v>118.962963</v>
      </c>
      <c r="F107" s="4">
        <v>127.3</v>
      </c>
      <c r="G107" s="4">
        <v>-2.4</v>
      </c>
      <c r="H107" s="4">
        <v>40.5</v>
      </c>
      <c r="J107" s="4">
        <v>0.95</v>
      </c>
      <c r="K107" s="4">
        <v>0.86129999999999995</v>
      </c>
      <c r="L107" s="4">
        <v>11.852499999999999</v>
      </c>
      <c r="M107" s="4">
        <v>1.0200000000000001E-2</v>
      </c>
      <c r="N107" s="4">
        <v>109.6584</v>
      </c>
      <c r="O107" s="4">
        <v>0</v>
      </c>
      <c r="P107" s="4">
        <v>109.7</v>
      </c>
      <c r="Q107" s="4">
        <v>85.123000000000005</v>
      </c>
      <c r="R107" s="4">
        <v>0</v>
      </c>
      <c r="S107" s="4">
        <v>85.1</v>
      </c>
      <c r="T107" s="4">
        <v>40.543300000000002</v>
      </c>
      <c r="W107" s="4">
        <v>0</v>
      </c>
      <c r="X107" s="4">
        <v>0.81589999999999996</v>
      </c>
      <c r="Y107" s="4">
        <v>11.8</v>
      </c>
      <c r="Z107" s="4">
        <v>851</v>
      </c>
      <c r="AA107" s="4">
        <v>861</v>
      </c>
      <c r="AB107" s="4">
        <v>853</v>
      </c>
      <c r="AC107" s="4">
        <v>73</v>
      </c>
      <c r="AD107" s="4">
        <v>13.67</v>
      </c>
      <c r="AE107" s="4">
        <v>0.31</v>
      </c>
      <c r="AF107" s="4">
        <v>981</v>
      </c>
      <c r="AG107" s="4">
        <v>-5</v>
      </c>
      <c r="AH107" s="4">
        <v>11</v>
      </c>
      <c r="AI107" s="4">
        <v>13</v>
      </c>
      <c r="AJ107" s="4">
        <v>120.8</v>
      </c>
      <c r="AK107" s="4">
        <v>119.8</v>
      </c>
      <c r="AL107" s="4">
        <v>4.9000000000000004</v>
      </c>
      <c r="AM107" s="4">
        <v>142</v>
      </c>
      <c r="AN107" s="4" t="s">
        <v>155</v>
      </c>
      <c r="AO107" s="4">
        <v>2</v>
      </c>
      <c r="AP107" s="5">
        <v>0.63300925925925922</v>
      </c>
      <c r="AQ107" s="4">
        <v>47.164003000000001</v>
      </c>
      <c r="AR107" s="4">
        <v>-88.489790999999997</v>
      </c>
      <c r="AS107" s="4">
        <v>318.5</v>
      </c>
      <c r="AT107" s="4">
        <v>30.2</v>
      </c>
      <c r="AU107" s="4">
        <v>12</v>
      </c>
      <c r="AV107" s="4">
        <v>12</v>
      </c>
      <c r="AW107" s="4" t="s">
        <v>404</v>
      </c>
      <c r="AX107" s="4">
        <v>1.096803</v>
      </c>
      <c r="AY107" s="4">
        <v>1.0031969999999999</v>
      </c>
      <c r="AZ107" s="4">
        <v>1.7968029999999999</v>
      </c>
      <c r="BA107" s="4">
        <v>11.154</v>
      </c>
      <c r="BB107" s="4">
        <v>12.27</v>
      </c>
      <c r="BC107" s="4">
        <v>1.1000000000000001</v>
      </c>
      <c r="BD107" s="4">
        <v>16.106000000000002</v>
      </c>
      <c r="BE107" s="4">
        <v>2416.4780000000001</v>
      </c>
      <c r="BF107" s="4">
        <v>1.33</v>
      </c>
      <c r="BG107" s="4">
        <v>2.3410000000000002</v>
      </c>
      <c r="BH107" s="4">
        <v>0</v>
      </c>
      <c r="BI107" s="4">
        <v>2.3410000000000002</v>
      </c>
      <c r="BJ107" s="4">
        <v>1.8169999999999999</v>
      </c>
      <c r="BK107" s="4">
        <v>0</v>
      </c>
      <c r="BL107" s="4">
        <v>1.8169999999999999</v>
      </c>
      <c r="BM107" s="4">
        <v>0.3427</v>
      </c>
      <c r="BQ107" s="4">
        <v>120.949</v>
      </c>
      <c r="BR107" s="4">
        <v>0.22193599999999999</v>
      </c>
      <c r="BS107" s="4">
        <v>-5</v>
      </c>
      <c r="BT107" s="4">
        <v>0.19545199999999999</v>
      </c>
      <c r="BU107" s="4">
        <v>5.4235610000000003</v>
      </c>
      <c r="BV107" s="4">
        <v>3.9481299999999999</v>
      </c>
      <c r="BW107" s="4">
        <f t="shared" si="16"/>
        <v>1.4329048162</v>
      </c>
      <c r="BY107" s="4">
        <f t="shared" si="12"/>
        <v>10115.145843890346</v>
      </c>
      <c r="BZ107" s="4">
        <f t="shared" si="13"/>
        <v>5.567252825134001</v>
      </c>
      <c r="CA107" s="4">
        <f t="shared" si="14"/>
        <v>7.6057882580966005</v>
      </c>
      <c r="CB107" s="4">
        <f t="shared" si="15"/>
        <v>1.4345094309574602</v>
      </c>
    </row>
    <row r="108" spans="1:80" x14ac:dyDescent="0.25">
      <c r="A108" s="2">
        <v>42803</v>
      </c>
      <c r="B108" s="3">
        <v>0.42431509259259265</v>
      </c>
      <c r="C108" s="4">
        <v>13.967000000000001</v>
      </c>
      <c r="D108" s="4">
        <v>8.6E-3</v>
      </c>
      <c r="E108" s="4">
        <v>86.420168000000004</v>
      </c>
      <c r="F108" s="4">
        <v>147.9</v>
      </c>
      <c r="G108" s="4">
        <v>-6.6</v>
      </c>
      <c r="H108" s="4">
        <v>46</v>
      </c>
      <c r="J108" s="4">
        <v>0.89</v>
      </c>
      <c r="K108" s="4">
        <v>0.85940000000000005</v>
      </c>
      <c r="L108" s="4">
        <v>12.003500000000001</v>
      </c>
      <c r="M108" s="4">
        <v>7.4000000000000003E-3</v>
      </c>
      <c r="N108" s="4">
        <v>127.10169999999999</v>
      </c>
      <c r="O108" s="4">
        <v>0</v>
      </c>
      <c r="P108" s="4">
        <v>127.1</v>
      </c>
      <c r="Q108" s="4">
        <v>98.663499999999999</v>
      </c>
      <c r="R108" s="4">
        <v>0</v>
      </c>
      <c r="S108" s="4">
        <v>98.7</v>
      </c>
      <c r="T108" s="4">
        <v>46.0413</v>
      </c>
      <c r="W108" s="4">
        <v>0</v>
      </c>
      <c r="X108" s="4">
        <v>0.76549999999999996</v>
      </c>
      <c r="Y108" s="4">
        <v>11.8</v>
      </c>
      <c r="Z108" s="4">
        <v>852</v>
      </c>
      <c r="AA108" s="4">
        <v>861</v>
      </c>
      <c r="AB108" s="4">
        <v>853</v>
      </c>
      <c r="AC108" s="4">
        <v>73</v>
      </c>
      <c r="AD108" s="4">
        <v>13.67</v>
      </c>
      <c r="AE108" s="4">
        <v>0.31</v>
      </c>
      <c r="AF108" s="4">
        <v>981</v>
      </c>
      <c r="AG108" s="4">
        <v>-5</v>
      </c>
      <c r="AH108" s="4">
        <v>11</v>
      </c>
      <c r="AI108" s="4">
        <v>13</v>
      </c>
      <c r="AJ108" s="4">
        <v>120.2</v>
      </c>
      <c r="AK108" s="4">
        <v>120</v>
      </c>
      <c r="AL108" s="4">
        <v>4.8</v>
      </c>
      <c r="AM108" s="4">
        <v>142</v>
      </c>
      <c r="AN108" s="4" t="s">
        <v>155</v>
      </c>
      <c r="AO108" s="4">
        <v>2</v>
      </c>
      <c r="AP108" s="5">
        <v>0.63302083333333337</v>
      </c>
      <c r="AQ108" s="4">
        <v>47.163910000000001</v>
      </c>
      <c r="AR108" s="4">
        <v>-88.489929000000004</v>
      </c>
      <c r="AS108" s="4">
        <v>318.60000000000002</v>
      </c>
      <c r="AT108" s="4">
        <v>31</v>
      </c>
      <c r="AU108" s="4">
        <v>12</v>
      </c>
      <c r="AV108" s="4">
        <v>12</v>
      </c>
      <c r="AW108" s="4" t="s">
        <v>404</v>
      </c>
      <c r="AX108" s="4">
        <v>1.197778</v>
      </c>
      <c r="AY108" s="4">
        <v>1</v>
      </c>
      <c r="AZ108" s="4">
        <v>1.8</v>
      </c>
      <c r="BA108" s="4">
        <v>11.154</v>
      </c>
      <c r="BB108" s="4">
        <v>12.11</v>
      </c>
      <c r="BC108" s="4">
        <v>1.0900000000000001</v>
      </c>
      <c r="BD108" s="4">
        <v>16.356000000000002</v>
      </c>
      <c r="BE108" s="4">
        <v>2416.87</v>
      </c>
      <c r="BF108" s="4">
        <v>0.95199999999999996</v>
      </c>
      <c r="BG108" s="4">
        <v>2.68</v>
      </c>
      <c r="BH108" s="4">
        <v>0</v>
      </c>
      <c r="BI108" s="4">
        <v>2.68</v>
      </c>
      <c r="BJ108" s="4">
        <v>2.08</v>
      </c>
      <c r="BK108" s="4">
        <v>0</v>
      </c>
      <c r="BL108" s="4">
        <v>2.08</v>
      </c>
      <c r="BM108" s="4">
        <v>0.38440000000000002</v>
      </c>
      <c r="BQ108" s="4">
        <v>112.074</v>
      </c>
      <c r="BR108" s="4">
        <v>0.25790000000000002</v>
      </c>
      <c r="BS108" s="4">
        <v>-5</v>
      </c>
      <c r="BT108" s="4">
        <v>0.19400000000000001</v>
      </c>
      <c r="BU108" s="4">
        <v>6.3024310000000003</v>
      </c>
      <c r="BV108" s="4">
        <v>3.9188000000000001</v>
      </c>
      <c r="BW108" s="4">
        <f t="shared" si="16"/>
        <v>1.6651022702</v>
      </c>
      <c r="BY108" s="4">
        <f t="shared" si="12"/>
        <v>11756.178317986647</v>
      </c>
      <c r="BZ108" s="4">
        <f t="shared" si="13"/>
        <v>4.6307338660016004</v>
      </c>
      <c r="CA108" s="4">
        <f t="shared" si="14"/>
        <v>10.117569791264001</v>
      </c>
      <c r="CB108" s="4">
        <f t="shared" si="15"/>
        <v>1.8698047248855205</v>
      </c>
    </row>
    <row r="109" spans="1:80" x14ac:dyDescent="0.25">
      <c r="A109" s="2">
        <v>42803</v>
      </c>
      <c r="B109" s="3">
        <v>0.42432666666666669</v>
      </c>
      <c r="C109" s="4">
        <v>14.21</v>
      </c>
      <c r="D109" s="4">
        <v>7.4999999999999997E-3</v>
      </c>
      <c r="E109" s="4">
        <v>74.875622000000007</v>
      </c>
      <c r="F109" s="4">
        <v>227.7</v>
      </c>
      <c r="G109" s="4">
        <v>-13.6</v>
      </c>
      <c r="H109" s="4">
        <v>44.6</v>
      </c>
      <c r="J109" s="4">
        <v>0.8</v>
      </c>
      <c r="K109" s="4">
        <v>0.85729999999999995</v>
      </c>
      <c r="L109" s="4">
        <v>12.182</v>
      </c>
      <c r="M109" s="4">
        <v>6.4000000000000003E-3</v>
      </c>
      <c r="N109" s="4">
        <v>195.16159999999999</v>
      </c>
      <c r="O109" s="4">
        <v>0</v>
      </c>
      <c r="P109" s="4">
        <v>195.2</v>
      </c>
      <c r="Q109" s="4">
        <v>151.49539999999999</v>
      </c>
      <c r="R109" s="4">
        <v>0</v>
      </c>
      <c r="S109" s="4">
        <v>151.5</v>
      </c>
      <c r="T109" s="4">
        <v>44.593299999999999</v>
      </c>
      <c r="W109" s="4">
        <v>0</v>
      </c>
      <c r="X109" s="4">
        <v>0.68579999999999997</v>
      </c>
      <c r="Y109" s="4">
        <v>11.8</v>
      </c>
      <c r="Z109" s="4">
        <v>850</v>
      </c>
      <c r="AA109" s="4">
        <v>862</v>
      </c>
      <c r="AB109" s="4">
        <v>853</v>
      </c>
      <c r="AC109" s="4">
        <v>73</v>
      </c>
      <c r="AD109" s="4">
        <v>13.67</v>
      </c>
      <c r="AE109" s="4">
        <v>0.31</v>
      </c>
      <c r="AF109" s="4">
        <v>981</v>
      </c>
      <c r="AG109" s="4">
        <v>-5</v>
      </c>
      <c r="AH109" s="4">
        <v>10.242000000000001</v>
      </c>
      <c r="AI109" s="4">
        <v>13</v>
      </c>
      <c r="AJ109" s="4">
        <v>120</v>
      </c>
      <c r="AK109" s="4">
        <v>120</v>
      </c>
      <c r="AL109" s="4">
        <v>4.9000000000000004</v>
      </c>
      <c r="AM109" s="4">
        <v>142</v>
      </c>
      <c r="AN109" s="4" t="s">
        <v>155</v>
      </c>
      <c r="AO109" s="4">
        <v>2</v>
      </c>
      <c r="AP109" s="5">
        <v>0.6330324074074074</v>
      </c>
      <c r="AQ109" s="4">
        <v>47.163834999999999</v>
      </c>
      <c r="AR109" s="4">
        <v>-88.490076999999999</v>
      </c>
      <c r="AS109" s="4">
        <v>318.60000000000002</v>
      </c>
      <c r="AT109" s="4">
        <v>30.8</v>
      </c>
      <c r="AU109" s="4">
        <v>12</v>
      </c>
      <c r="AV109" s="4">
        <v>12</v>
      </c>
      <c r="AW109" s="4" t="s">
        <v>404</v>
      </c>
      <c r="AX109" s="4">
        <v>1.2977019999999999</v>
      </c>
      <c r="AY109" s="4">
        <v>1</v>
      </c>
      <c r="AZ109" s="4">
        <v>1.897702</v>
      </c>
      <c r="BA109" s="4">
        <v>11.154</v>
      </c>
      <c r="BB109" s="4">
        <v>11.91</v>
      </c>
      <c r="BC109" s="4">
        <v>1.07</v>
      </c>
      <c r="BD109" s="4">
        <v>16.648</v>
      </c>
      <c r="BE109" s="4">
        <v>2417.0169999999998</v>
      </c>
      <c r="BF109" s="4">
        <v>0.81100000000000005</v>
      </c>
      <c r="BG109" s="4">
        <v>4.0549999999999997</v>
      </c>
      <c r="BH109" s="4">
        <v>0</v>
      </c>
      <c r="BI109" s="4">
        <v>4.0549999999999997</v>
      </c>
      <c r="BJ109" s="4">
        <v>3.1480000000000001</v>
      </c>
      <c r="BK109" s="4">
        <v>0</v>
      </c>
      <c r="BL109" s="4">
        <v>3.1480000000000001</v>
      </c>
      <c r="BM109" s="4">
        <v>0.3669</v>
      </c>
      <c r="BQ109" s="4">
        <v>98.941000000000003</v>
      </c>
      <c r="BR109" s="4">
        <v>0.28894999999999998</v>
      </c>
      <c r="BS109" s="4">
        <v>-5</v>
      </c>
      <c r="BT109" s="4">
        <v>0.195516</v>
      </c>
      <c r="BU109" s="4">
        <v>7.0612149999999998</v>
      </c>
      <c r="BV109" s="4">
        <v>3.9494229999999999</v>
      </c>
      <c r="BW109" s="4">
        <f t="shared" si="16"/>
        <v>1.865573003</v>
      </c>
      <c r="BY109" s="4">
        <f t="shared" si="12"/>
        <v>13172.36979370653</v>
      </c>
      <c r="BZ109" s="4">
        <f t="shared" si="13"/>
        <v>4.419824892707001</v>
      </c>
      <c r="CA109" s="4">
        <f t="shared" si="14"/>
        <v>17.156114380076001</v>
      </c>
      <c r="CB109" s="4">
        <f t="shared" si="15"/>
        <v>1.9995484009052999</v>
      </c>
    </row>
    <row r="110" spans="1:80" x14ac:dyDescent="0.25">
      <c r="A110" s="2">
        <v>42803</v>
      </c>
      <c r="B110" s="3">
        <v>0.42433824074074072</v>
      </c>
      <c r="C110" s="4">
        <v>14.21</v>
      </c>
      <c r="D110" s="4">
        <v>7.0000000000000001E-3</v>
      </c>
      <c r="E110" s="4">
        <v>70</v>
      </c>
      <c r="F110" s="4">
        <v>363.7</v>
      </c>
      <c r="G110" s="4">
        <v>-13.6</v>
      </c>
      <c r="H110" s="4">
        <v>32</v>
      </c>
      <c r="J110" s="4">
        <v>0.8</v>
      </c>
      <c r="K110" s="4">
        <v>0.85729999999999995</v>
      </c>
      <c r="L110" s="4">
        <v>12.1823</v>
      </c>
      <c r="M110" s="4">
        <v>6.0000000000000001E-3</v>
      </c>
      <c r="N110" s="4">
        <v>311.76659999999998</v>
      </c>
      <c r="O110" s="4">
        <v>0</v>
      </c>
      <c r="P110" s="4">
        <v>311.8</v>
      </c>
      <c r="Q110" s="4">
        <v>242.01089999999999</v>
      </c>
      <c r="R110" s="4">
        <v>0</v>
      </c>
      <c r="S110" s="4">
        <v>242</v>
      </c>
      <c r="T110" s="4">
        <v>31.9787</v>
      </c>
      <c r="W110" s="4">
        <v>0</v>
      </c>
      <c r="X110" s="4">
        <v>0.68579999999999997</v>
      </c>
      <c r="Y110" s="4">
        <v>11.8</v>
      </c>
      <c r="Z110" s="4">
        <v>851</v>
      </c>
      <c r="AA110" s="4">
        <v>861</v>
      </c>
      <c r="AB110" s="4">
        <v>851</v>
      </c>
      <c r="AC110" s="4">
        <v>73</v>
      </c>
      <c r="AD110" s="4">
        <v>13.67</v>
      </c>
      <c r="AE110" s="4">
        <v>0.31</v>
      </c>
      <c r="AF110" s="4">
        <v>981</v>
      </c>
      <c r="AG110" s="4">
        <v>-5</v>
      </c>
      <c r="AH110" s="4">
        <v>10</v>
      </c>
      <c r="AI110" s="4">
        <v>13</v>
      </c>
      <c r="AJ110" s="4">
        <v>120</v>
      </c>
      <c r="AK110" s="4">
        <v>120</v>
      </c>
      <c r="AL110" s="4">
        <v>4.9000000000000004</v>
      </c>
      <c r="AM110" s="4">
        <v>142</v>
      </c>
      <c r="AN110" s="4" t="s">
        <v>155</v>
      </c>
      <c r="AO110" s="4">
        <v>2</v>
      </c>
      <c r="AP110" s="5">
        <v>0.63304398148148155</v>
      </c>
      <c r="AQ110" s="4">
        <v>47.163758999999999</v>
      </c>
      <c r="AR110" s="4">
        <v>-88.490223</v>
      </c>
      <c r="AS110" s="4">
        <v>318.60000000000002</v>
      </c>
      <c r="AT110" s="4">
        <v>31.1</v>
      </c>
      <c r="AU110" s="4">
        <v>12</v>
      </c>
      <c r="AV110" s="4">
        <v>12</v>
      </c>
      <c r="AW110" s="4" t="s">
        <v>404</v>
      </c>
      <c r="AX110" s="4">
        <v>0.90959000000000001</v>
      </c>
      <c r="AY110" s="4">
        <v>1.097602</v>
      </c>
      <c r="AZ110" s="4">
        <v>1.9</v>
      </c>
      <c r="BA110" s="4">
        <v>11.154</v>
      </c>
      <c r="BB110" s="4">
        <v>11.91</v>
      </c>
      <c r="BC110" s="4">
        <v>1.07</v>
      </c>
      <c r="BD110" s="4">
        <v>16.643999999999998</v>
      </c>
      <c r="BE110" s="4">
        <v>2417.3510000000001</v>
      </c>
      <c r="BF110" s="4">
        <v>0.75800000000000001</v>
      </c>
      <c r="BG110" s="4">
        <v>6.4790000000000001</v>
      </c>
      <c r="BH110" s="4">
        <v>0</v>
      </c>
      <c r="BI110" s="4">
        <v>6.4790000000000001</v>
      </c>
      <c r="BJ110" s="4">
        <v>5.0289999999999999</v>
      </c>
      <c r="BK110" s="4">
        <v>0</v>
      </c>
      <c r="BL110" s="4">
        <v>5.0289999999999999</v>
      </c>
      <c r="BM110" s="4">
        <v>0.2631</v>
      </c>
      <c r="BQ110" s="4">
        <v>98.953999999999994</v>
      </c>
      <c r="BR110" s="4">
        <v>0.27377600000000002</v>
      </c>
      <c r="BS110" s="4">
        <v>-5</v>
      </c>
      <c r="BT110" s="4">
        <v>0.19448399999999999</v>
      </c>
      <c r="BU110" s="4">
        <v>6.6904009999999996</v>
      </c>
      <c r="BV110" s="4">
        <v>3.9285770000000002</v>
      </c>
      <c r="BW110" s="4">
        <f t="shared" si="16"/>
        <v>1.7676039441999998</v>
      </c>
      <c r="BY110" s="4">
        <f t="shared" si="12"/>
        <v>12482.358097354221</v>
      </c>
      <c r="BZ110" s="4">
        <f t="shared" si="13"/>
        <v>3.9140478307844</v>
      </c>
      <c r="CA110" s="4">
        <f t="shared" si="14"/>
        <v>25.968003352262201</v>
      </c>
      <c r="CB110" s="4">
        <f t="shared" si="15"/>
        <v>1.35855670749258</v>
      </c>
    </row>
    <row r="111" spans="1:80" x14ac:dyDescent="0.25">
      <c r="A111" s="2">
        <v>42803</v>
      </c>
      <c r="B111" s="3">
        <v>0.42434981481481482</v>
      </c>
      <c r="C111" s="4">
        <v>14.21</v>
      </c>
      <c r="D111" s="4">
        <v>7.0000000000000001E-3</v>
      </c>
      <c r="E111" s="4">
        <v>70</v>
      </c>
      <c r="F111" s="4">
        <v>417.9</v>
      </c>
      <c r="G111" s="4">
        <v>-6.7</v>
      </c>
      <c r="H111" s="4">
        <v>29.7</v>
      </c>
      <c r="J111" s="4">
        <v>0.8</v>
      </c>
      <c r="K111" s="4">
        <v>0.85729999999999995</v>
      </c>
      <c r="L111" s="4">
        <v>12.182</v>
      </c>
      <c r="M111" s="4">
        <v>6.0000000000000001E-3</v>
      </c>
      <c r="N111" s="4">
        <v>358.22989999999999</v>
      </c>
      <c r="O111" s="4">
        <v>0</v>
      </c>
      <c r="P111" s="4">
        <v>358.2</v>
      </c>
      <c r="Q111" s="4">
        <v>278.0675</v>
      </c>
      <c r="R111" s="4">
        <v>0</v>
      </c>
      <c r="S111" s="4">
        <v>278.10000000000002</v>
      </c>
      <c r="T111" s="4">
        <v>29.669699999999999</v>
      </c>
      <c r="W111" s="4">
        <v>0</v>
      </c>
      <c r="X111" s="4">
        <v>0.68579999999999997</v>
      </c>
      <c r="Y111" s="4">
        <v>12</v>
      </c>
      <c r="Z111" s="4">
        <v>849</v>
      </c>
      <c r="AA111" s="4">
        <v>859</v>
      </c>
      <c r="AB111" s="4">
        <v>851</v>
      </c>
      <c r="AC111" s="4">
        <v>73</v>
      </c>
      <c r="AD111" s="4">
        <v>13.66</v>
      </c>
      <c r="AE111" s="4">
        <v>0.31</v>
      </c>
      <c r="AF111" s="4">
        <v>982</v>
      </c>
      <c r="AG111" s="4">
        <v>-5</v>
      </c>
      <c r="AH111" s="4">
        <v>10.757999999999999</v>
      </c>
      <c r="AI111" s="4">
        <v>13</v>
      </c>
      <c r="AJ111" s="4">
        <v>120</v>
      </c>
      <c r="AK111" s="4">
        <v>119.2</v>
      </c>
      <c r="AL111" s="4">
        <v>4.8</v>
      </c>
      <c r="AM111" s="4">
        <v>142</v>
      </c>
      <c r="AN111" s="4" t="s">
        <v>155</v>
      </c>
      <c r="AO111" s="4">
        <v>2</v>
      </c>
      <c r="AP111" s="5">
        <v>0.63305555555555559</v>
      </c>
      <c r="AQ111" s="4">
        <v>47.163702999999998</v>
      </c>
      <c r="AR111" s="4">
        <v>-88.490387999999996</v>
      </c>
      <c r="AS111" s="4">
        <v>318.5</v>
      </c>
      <c r="AT111" s="4">
        <v>30.5</v>
      </c>
      <c r="AU111" s="4">
        <v>12</v>
      </c>
      <c r="AV111" s="4">
        <v>12</v>
      </c>
      <c r="AW111" s="4" t="s">
        <v>404</v>
      </c>
      <c r="AX111" s="4">
        <v>0.9</v>
      </c>
      <c r="AY111" s="4">
        <v>1.1975020000000001</v>
      </c>
      <c r="AZ111" s="4">
        <v>1.9</v>
      </c>
      <c r="BA111" s="4">
        <v>11.154</v>
      </c>
      <c r="BB111" s="4">
        <v>11.91</v>
      </c>
      <c r="BC111" s="4">
        <v>1.07</v>
      </c>
      <c r="BD111" s="4">
        <v>16.648</v>
      </c>
      <c r="BE111" s="4">
        <v>2417.3969999999999</v>
      </c>
      <c r="BF111" s="4">
        <v>0.75800000000000001</v>
      </c>
      <c r="BG111" s="4">
        <v>7.444</v>
      </c>
      <c r="BH111" s="4">
        <v>0</v>
      </c>
      <c r="BI111" s="4">
        <v>7.444</v>
      </c>
      <c r="BJ111" s="4">
        <v>5.7789999999999999</v>
      </c>
      <c r="BK111" s="4">
        <v>0</v>
      </c>
      <c r="BL111" s="4">
        <v>5.7789999999999999</v>
      </c>
      <c r="BM111" s="4">
        <v>0.24410000000000001</v>
      </c>
      <c r="BQ111" s="4">
        <v>98.956000000000003</v>
      </c>
      <c r="BR111" s="4">
        <v>0.27609600000000001</v>
      </c>
      <c r="BS111" s="4">
        <v>-5</v>
      </c>
      <c r="BT111" s="4">
        <v>0.19930600000000001</v>
      </c>
      <c r="BU111" s="4">
        <v>6.747096</v>
      </c>
      <c r="BV111" s="4">
        <v>4.0259809999999998</v>
      </c>
      <c r="BW111" s="4">
        <f t="shared" si="16"/>
        <v>1.7825827632</v>
      </c>
      <c r="BY111" s="4">
        <f t="shared" si="12"/>
        <v>12588.374151748643</v>
      </c>
      <c r="BZ111" s="4">
        <f t="shared" si="13"/>
        <v>3.9472157891424002</v>
      </c>
      <c r="CA111" s="4">
        <f t="shared" si="14"/>
        <v>30.093614835691202</v>
      </c>
      <c r="CB111" s="4">
        <f t="shared" si="15"/>
        <v>1.2711284619124801</v>
      </c>
    </row>
    <row r="112" spans="1:80" x14ac:dyDescent="0.25">
      <c r="A112" s="2">
        <v>42803</v>
      </c>
      <c r="B112" s="3">
        <v>0.42436138888888886</v>
      </c>
      <c r="C112" s="4">
        <v>14.217000000000001</v>
      </c>
      <c r="D112" s="4">
        <v>7.0000000000000001E-3</v>
      </c>
      <c r="E112" s="4">
        <v>70</v>
      </c>
      <c r="F112" s="4">
        <v>431.2</v>
      </c>
      <c r="G112" s="4">
        <v>-5.3</v>
      </c>
      <c r="H112" s="4">
        <v>24.7</v>
      </c>
      <c r="J112" s="4">
        <v>0.8</v>
      </c>
      <c r="K112" s="4">
        <v>0.85729999999999995</v>
      </c>
      <c r="L112" s="4">
        <v>12.1889</v>
      </c>
      <c r="M112" s="4">
        <v>6.0000000000000001E-3</v>
      </c>
      <c r="N112" s="4">
        <v>369.64589999999998</v>
      </c>
      <c r="O112" s="4">
        <v>0</v>
      </c>
      <c r="P112" s="4">
        <v>369.6</v>
      </c>
      <c r="Q112" s="4">
        <v>286.93650000000002</v>
      </c>
      <c r="R112" s="4">
        <v>0</v>
      </c>
      <c r="S112" s="4">
        <v>286.89999999999998</v>
      </c>
      <c r="T112" s="4">
        <v>24.719799999999999</v>
      </c>
      <c r="W112" s="4">
        <v>0</v>
      </c>
      <c r="X112" s="4">
        <v>0.68589999999999995</v>
      </c>
      <c r="Y112" s="4">
        <v>11.9</v>
      </c>
      <c r="Z112" s="4">
        <v>849</v>
      </c>
      <c r="AA112" s="4">
        <v>860</v>
      </c>
      <c r="AB112" s="4">
        <v>852</v>
      </c>
      <c r="AC112" s="4">
        <v>73</v>
      </c>
      <c r="AD112" s="4">
        <v>13.67</v>
      </c>
      <c r="AE112" s="4">
        <v>0.31</v>
      </c>
      <c r="AF112" s="4">
        <v>981</v>
      </c>
      <c r="AG112" s="4">
        <v>-5</v>
      </c>
      <c r="AH112" s="4">
        <v>11</v>
      </c>
      <c r="AI112" s="4">
        <v>13</v>
      </c>
      <c r="AJ112" s="4">
        <v>120</v>
      </c>
      <c r="AK112" s="4">
        <v>119</v>
      </c>
      <c r="AL112" s="4">
        <v>5.2</v>
      </c>
      <c r="AM112" s="4">
        <v>142</v>
      </c>
      <c r="AN112" s="4" t="s">
        <v>155</v>
      </c>
      <c r="AO112" s="4">
        <v>2</v>
      </c>
      <c r="AP112" s="5">
        <v>0.63306712962962963</v>
      </c>
      <c r="AQ112" s="4">
        <v>47.163660999999998</v>
      </c>
      <c r="AR112" s="4">
        <v>-88.490562999999995</v>
      </c>
      <c r="AS112" s="4">
        <v>318.39999999999998</v>
      </c>
      <c r="AT112" s="4">
        <v>30.8</v>
      </c>
      <c r="AU112" s="4">
        <v>12</v>
      </c>
      <c r="AV112" s="4">
        <v>11</v>
      </c>
      <c r="AW112" s="4" t="s">
        <v>405</v>
      </c>
      <c r="AX112" s="4">
        <v>0.9</v>
      </c>
      <c r="AY112" s="4">
        <v>1.2</v>
      </c>
      <c r="AZ112" s="4">
        <v>1.9</v>
      </c>
      <c r="BA112" s="4">
        <v>11.154</v>
      </c>
      <c r="BB112" s="4">
        <v>11.91</v>
      </c>
      <c r="BC112" s="4">
        <v>1.07</v>
      </c>
      <c r="BD112" s="4">
        <v>16.638999999999999</v>
      </c>
      <c r="BE112" s="4">
        <v>2417.4920000000002</v>
      </c>
      <c r="BF112" s="4">
        <v>0.75800000000000001</v>
      </c>
      <c r="BG112" s="4">
        <v>7.6779999999999999</v>
      </c>
      <c r="BH112" s="4">
        <v>0</v>
      </c>
      <c r="BI112" s="4">
        <v>7.6779999999999999</v>
      </c>
      <c r="BJ112" s="4">
        <v>5.96</v>
      </c>
      <c r="BK112" s="4">
        <v>0</v>
      </c>
      <c r="BL112" s="4">
        <v>5.96</v>
      </c>
      <c r="BM112" s="4">
        <v>0.20330000000000001</v>
      </c>
      <c r="BQ112" s="4">
        <v>98.911000000000001</v>
      </c>
      <c r="BR112" s="4">
        <v>0.27748400000000001</v>
      </c>
      <c r="BS112" s="4">
        <v>-5</v>
      </c>
      <c r="BT112" s="4">
        <v>0.194936</v>
      </c>
      <c r="BU112" s="4">
        <v>6.7810160000000002</v>
      </c>
      <c r="BV112" s="4">
        <v>3.9377070000000001</v>
      </c>
      <c r="BW112" s="4">
        <f t="shared" si="16"/>
        <v>1.7915444272000001</v>
      </c>
      <c r="BY112" s="4">
        <f t="shared" si="12"/>
        <v>12652.15748101881</v>
      </c>
      <c r="BZ112" s="4">
        <f t="shared" si="13"/>
        <v>3.9670598167904001</v>
      </c>
      <c r="CA112" s="4">
        <f t="shared" si="14"/>
        <v>31.192185366848005</v>
      </c>
      <c r="CB112" s="4">
        <f t="shared" si="15"/>
        <v>1.0639884706510401</v>
      </c>
    </row>
    <row r="113" spans="1:80" x14ac:dyDescent="0.25">
      <c r="A113" s="2">
        <v>42803</v>
      </c>
      <c r="B113" s="3">
        <v>0.42437296296296295</v>
      </c>
      <c r="C113" s="4">
        <v>14.016999999999999</v>
      </c>
      <c r="D113" s="4">
        <v>7.0000000000000001E-3</v>
      </c>
      <c r="E113" s="4">
        <v>70</v>
      </c>
      <c r="F113" s="4">
        <v>432.2</v>
      </c>
      <c r="G113" s="4">
        <v>-5.3</v>
      </c>
      <c r="H113" s="4">
        <v>28.9</v>
      </c>
      <c r="J113" s="4">
        <v>0.8</v>
      </c>
      <c r="K113" s="4">
        <v>0.85929999999999995</v>
      </c>
      <c r="L113" s="4">
        <v>12.044700000000001</v>
      </c>
      <c r="M113" s="4">
        <v>6.0000000000000001E-3</v>
      </c>
      <c r="N113" s="4">
        <v>371.39780000000002</v>
      </c>
      <c r="O113" s="4">
        <v>0</v>
      </c>
      <c r="P113" s="4">
        <v>371.4</v>
      </c>
      <c r="Q113" s="4">
        <v>288.3</v>
      </c>
      <c r="R113" s="4">
        <v>0</v>
      </c>
      <c r="S113" s="4">
        <v>288.3</v>
      </c>
      <c r="T113" s="4">
        <v>28.932500000000001</v>
      </c>
      <c r="W113" s="4">
        <v>0</v>
      </c>
      <c r="X113" s="4">
        <v>0.6875</v>
      </c>
      <c r="Y113" s="4">
        <v>11.8</v>
      </c>
      <c r="Z113" s="4">
        <v>850</v>
      </c>
      <c r="AA113" s="4">
        <v>861</v>
      </c>
      <c r="AB113" s="4">
        <v>852</v>
      </c>
      <c r="AC113" s="4">
        <v>73</v>
      </c>
      <c r="AD113" s="4">
        <v>13.67</v>
      </c>
      <c r="AE113" s="4">
        <v>0.31</v>
      </c>
      <c r="AF113" s="4">
        <v>981</v>
      </c>
      <c r="AG113" s="4">
        <v>-5</v>
      </c>
      <c r="AH113" s="4">
        <v>11</v>
      </c>
      <c r="AI113" s="4">
        <v>13</v>
      </c>
      <c r="AJ113" s="4">
        <v>120</v>
      </c>
      <c r="AK113" s="4">
        <v>119</v>
      </c>
      <c r="AL113" s="4">
        <v>5.7</v>
      </c>
      <c r="AM113" s="4">
        <v>142</v>
      </c>
      <c r="AN113" s="4" t="s">
        <v>155</v>
      </c>
      <c r="AO113" s="4">
        <v>2</v>
      </c>
      <c r="AP113" s="5">
        <v>0.63307870370370367</v>
      </c>
      <c r="AQ113" s="4">
        <v>47.163623999999999</v>
      </c>
      <c r="AR113" s="4">
        <v>-88.490746999999999</v>
      </c>
      <c r="AS113" s="4">
        <v>318.39999999999998</v>
      </c>
      <c r="AT113" s="4">
        <v>31.9</v>
      </c>
      <c r="AU113" s="4">
        <v>12</v>
      </c>
      <c r="AV113" s="4">
        <v>12</v>
      </c>
      <c r="AW113" s="4" t="s">
        <v>404</v>
      </c>
      <c r="AX113" s="4">
        <v>0.9</v>
      </c>
      <c r="AY113" s="4">
        <v>1.2973030000000001</v>
      </c>
      <c r="AZ113" s="4">
        <v>1.9</v>
      </c>
      <c r="BA113" s="4">
        <v>11.154</v>
      </c>
      <c r="BB113" s="4">
        <v>12.07</v>
      </c>
      <c r="BC113" s="4">
        <v>1.08</v>
      </c>
      <c r="BD113" s="4">
        <v>16.370999999999999</v>
      </c>
      <c r="BE113" s="4">
        <v>2417.4789999999998</v>
      </c>
      <c r="BF113" s="4">
        <v>0.76800000000000002</v>
      </c>
      <c r="BG113" s="4">
        <v>7.806</v>
      </c>
      <c r="BH113" s="4">
        <v>0</v>
      </c>
      <c r="BI113" s="4">
        <v>7.806</v>
      </c>
      <c r="BJ113" s="4">
        <v>6.06</v>
      </c>
      <c r="BK113" s="4">
        <v>0</v>
      </c>
      <c r="BL113" s="4">
        <v>6.06</v>
      </c>
      <c r="BM113" s="4">
        <v>0.24079999999999999</v>
      </c>
      <c r="BQ113" s="4">
        <v>100.325</v>
      </c>
      <c r="BR113" s="4">
        <v>0.30580400000000002</v>
      </c>
      <c r="BS113" s="4">
        <v>-5</v>
      </c>
      <c r="BT113" s="4">
        <v>0.192242</v>
      </c>
      <c r="BU113" s="4">
        <v>7.4730860000000003</v>
      </c>
      <c r="BV113" s="4">
        <v>3.8832879999999999</v>
      </c>
      <c r="BW113" s="4">
        <f t="shared" si="16"/>
        <v>1.9743893212000001</v>
      </c>
      <c r="BY113" s="4">
        <f t="shared" si="12"/>
        <v>13943.36077329573</v>
      </c>
      <c r="BZ113" s="4">
        <f t="shared" si="13"/>
        <v>4.4296149310464008</v>
      </c>
      <c r="CA113" s="4">
        <f t="shared" si="14"/>
        <v>34.952430315287998</v>
      </c>
      <c r="CB113" s="4">
        <f t="shared" si="15"/>
        <v>1.3888688481718401</v>
      </c>
    </row>
    <row r="114" spans="1:80" x14ac:dyDescent="0.25">
      <c r="A114" s="2">
        <v>42803</v>
      </c>
      <c r="B114" s="3">
        <v>0.42438453703703699</v>
      </c>
      <c r="C114" s="4">
        <v>13.821999999999999</v>
      </c>
      <c r="D114" s="4">
        <v>4.1999999999999997E-3</v>
      </c>
      <c r="E114" s="4">
        <v>42.100259000000001</v>
      </c>
      <c r="F114" s="4">
        <v>449.3</v>
      </c>
      <c r="G114" s="4">
        <v>-8.6999999999999993</v>
      </c>
      <c r="H114" s="4">
        <v>26.2</v>
      </c>
      <c r="J114" s="4">
        <v>0.8</v>
      </c>
      <c r="K114" s="4">
        <v>0.86099999999999999</v>
      </c>
      <c r="L114" s="4">
        <v>11.9015</v>
      </c>
      <c r="M114" s="4">
        <v>3.5999999999999999E-3</v>
      </c>
      <c r="N114" s="4">
        <v>386.8288</v>
      </c>
      <c r="O114" s="4">
        <v>0</v>
      </c>
      <c r="P114" s="4">
        <v>386.8</v>
      </c>
      <c r="Q114" s="4">
        <v>300.27839999999998</v>
      </c>
      <c r="R114" s="4">
        <v>0</v>
      </c>
      <c r="S114" s="4">
        <v>300.3</v>
      </c>
      <c r="T114" s="4">
        <v>26.168500000000002</v>
      </c>
      <c r="W114" s="4">
        <v>0</v>
      </c>
      <c r="X114" s="4">
        <v>0.68879999999999997</v>
      </c>
      <c r="Y114" s="4">
        <v>11.8</v>
      </c>
      <c r="Z114" s="4">
        <v>851</v>
      </c>
      <c r="AA114" s="4">
        <v>861</v>
      </c>
      <c r="AB114" s="4">
        <v>852</v>
      </c>
      <c r="AC114" s="4">
        <v>73</v>
      </c>
      <c r="AD114" s="4">
        <v>13.67</v>
      </c>
      <c r="AE114" s="4">
        <v>0.31</v>
      </c>
      <c r="AF114" s="4">
        <v>981</v>
      </c>
      <c r="AG114" s="4">
        <v>-5</v>
      </c>
      <c r="AH114" s="4">
        <v>11</v>
      </c>
      <c r="AI114" s="4">
        <v>13</v>
      </c>
      <c r="AJ114" s="4">
        <v>119.2</v>
      </c>
      <c r="AK114" s="4">
        <v>119</v>
      </c>
      <c r="AL114" s="4">
        <v>5.5</v>
      </c>
      <c r="AM114" s="4">
        <v>142</v>
      </c>
      <c r="AN114" s="4" t="s">
        <v>155</v>
      </c>
      <c r="AO114" s="4">
        <v>2</v>
      </c>
      <c r="AP114" s="5">
        <v>0.63309027777777771</v>
      </c>
      <c r="AQ114" s="4">
        <v>47.163598999999998</v>
      </c>
      <c r="AR114" s="4">
        <v>-88.490950999999995</v>
      </c>
      <c r="AS114" s="4">
        <v>318.5</v>
      </c>
      <c r="AT114" s="4">
        <v>33.299999999999997</v>
      </c>
      <c r="AU114" s="4">
        <v>12</v>
      </c>
      <c r="AV114" s="4">
        <v>12</v>
      </c>
      <c r="AW114" s="4" t="s">
        <v>404</v>
      </c>
      <c r="AX114" s="4">
        <v>0.99720299999999995</v>
      </c>
      <c r="AY114" s="4">
        <v>1.4944059999999999</v>
      </c>
      <c r="AZ114" s="4">
        <v>2.191608</v>
      </c>
      <c r="BA114" s="4">
        <v>11.154</v>
      </c>
      <c r="BB114" s="4">
        <v>12.23</v>
      </c>
      <c r="BC114" s="4">
        <v>1.1000000000000001</v>
      </c>
      <c r="BD114" s="4">
        <v>16.138999999999999</v>
      </c>
      <c r="BE114" s="4">
        <v>2418.0970000000002</v>
      </c>
      <c r="BF114" s="4">
        <v>0.46899999999999997</v>
      </c>
      <c r="BG114" s="4">
        <v>8.2309999999999999</v>
      </c>
      <c r="BH114" s="4">
        <v>0</v>
      </c>
      <c r="BI114" s="4">
        <v>8.2309999999999999</v>
      </c>
      <c r="BJ114" s="4">
        <v>6.3890000000000002</v>
      </c>
      <c r="BK114" s="4">
        <v>0</v>
      </c>
      <c r="BL114" s="4">
        <v>6.3890000000000002</v>
      </c>
      <c r="BM114" s="4">
        <v>0.2205</v>
      </c>
      <c r="BQ114" s="4">
        <v>101.761</v>
      </c>
      <c r="BR114" s="4">
        <v>0.27785799999999999</v>
      </c>
      <c r="BS114" s="4">
        <v>-5</v>
      </c>
      <c r="BT114" s="4">
        <v>0.192</v>
      </c>
      <c r="BU114" s="4">
        <v>6.7901550000000004</v>
      </c>
      <c r="BV114" s="4">
        <v>3.8784000000000001</v>
      </c>
      <c r="BW114" s="4">
        <f t="shared" si="16"/>
        <v>1.793958951</v>
      </c>
      <c r="BY114" s="4">
        <f t="shared" si="12"/>
        <v>12672.379801160016</v>
      </c>
      <c r="BZ114" s="4">
        <f t="shared" si="13"/>
        <v>2.4578609240010003</v>
      </c>
      <c r="CA114" s="4">
        <f t="shared" si="14"/>
        <v>33.48245936768101</v>
      </c>
      <c r="CB114" s="4">
        <f t="shared" si="15"/>
        <v>1.1555614791945001</v>
      </c>
    </row>
    <row r="115" spans="1:80" x14ac:dyDescent="0.25">
      <c r="A115" s="2">
        <v>42803</v>
      </c>
      <c r="B115" s="3">
        <v>0.42439611111111114</v>
      </c>
      <c r="C115" s="4">
        <v>13.853999999999999</v>
      </c>
      <c r="D115" s="4">
        <v>3.0000000000000001E-3</v>
      </c>
      <c r="E115" s="4">
        <v>30</v>
      </c>
      <c r="F115" s="4">
        <v>460.8</v>
      </c>
      <c r="G115" s="4">
        <v>-3.3</v>
      </c>
      <c r="H115" s="4">
        <v>25</v>
      </c>
      <c r="J115" s="4">
        <v>0.8</v>
      </c>
      <c r="K115" s="4">
        <v>0.86070000000000002</v>
      </c>
      <c r="L115" s="4">
        <v>11.924099999999999</v>
      </c>
      <c r="M115" s="4">
        <v>2.5999999999999999E-3</v>
      </c>
      <c r="N115" s="4">
        <v>396.65249999999997</v>
      </c>
      <c r="O115" s="4">
        <v>0</v>
      </c>
      <c r="P115" s="4">
        <v>396.7</v>
      </c>
      <c r="Q115" s="4">
        <v>307.90410000000003</v>
      </c>
      <c r="R115" s="4">
        <v>0</v>
      </c>
      <c r="S115" s="4">
        <v>307.89999999999998</v>
      </c>
      <c r="T115" s="4">
        <v>25.027999999999999</v>
      </c>
      <c r="W115" s="4">
        <v>0</v>
      </c>
      <c r="X115" s="4">
        <v>0.68859999999999999</v>
      </c>
      <c r="Y115" s="4">
        <v>11.7</v>
      </c>
      <c r="Z115" s="4">
        <v>852</v>
      </c>
      <c r="AA115" s="4">
        <v>862</v>
      </c>
      <c r="AB115" s="4">
        <v>852</v>
      </c>
      <c r="AC115" s="4">
        <v>73</v>
      </c>
      <c r="AD115" s="4">
        <v>13.67</v>
      </c>
      <c r="AE115" s="4">
        <v>0.31</v>
      </c>
      <c r="AF115" s="4">
        <v>981</v>
      </c>
      <c r="AG115" s="4">
        <v>-5</v>
      </c>
      <c r="AH115" s="4">
        <v>11</v>
      </c>
      <c r="AI115" s="4">
        <v>13</v>
      </c>
      <c r="AJ115" s="4">
        <v>119</v>
      </c>
      <c r="AK115" s="4">
        <v>119.8</v>
      </c>
      <c r="AL115" s="4">
        <v>5.3</v>
      </c>
      <c r="AM115" s="4">
        <v>142</v>
      </c>
      <c r="AN115" s="4" t="s">
        <v>155</v>
      </c>
      <c r="AO115" s="4">
        <v>2</v>
      </c>
      <c r="AP115" s="5">
        <v>0.63310185185185186</v>
      </c>
      <c r="AQ115" s="4">
        <v>47.163561000000001</v>
      </c>
      <c r="AR115" s="4">
        <v>-88.491148999999993</v>
      </c>
      <c r="AS115" s="4">
        <v>318.10000000000002</v>
      </c>
      <c r="AT115" s="4">
        <v>34.299999999999997</v>
      </c>
      <c r="AU115" s="4">
        <v>12</v>
      </c>
      <c r="AV115" s="4">
        <v>12</v>
      </c>
      <c r="AW115" s="4" t="s">
        <v>404</v>
      </c>
      <c r="AX115" s="4">
        <v>0.90289699999999995</v>
      </c>
      <c r="AY115" s="4">
        <v>1.4028970000000001</v>
      </c>
      <c r="AZ115" s="4">
        <v>1.617383</v>
      </c>
      <c r="BA115" s="4">
        <v>11.154</v>
      </c>
      <c r="BB115" s="4">
        <v>12.21</v>
      </c>
      <c r="BC115" s="4">
        <v>1.0900000000000001</v>
      </c>
      <c r="BD115" s="4">
        <v>16.184000000000001</v>
      </c>
      <c r="BE115" s="4">
        <v>2418.3200000000002</v>
      </c>
      <c r="BF115" s="4">
        <v>0.33300000000000002</v>
      </c>
      <c r="BG115" s="4">
        <v>8.4239999999999995</v>
      </c>
      <c r="BH115" s="4">
        <v>0</v>
      </c>
      <c r="BI115" s="4">
        <v>8.4239999999999995</v>
      </c>
      <c r="BJ115" s="4">
        <v>6.5389999999999997</v>
      </c>
      <c r="BK115" s="4">
        <v>0</v>
      </c>
      <c r="BL115" s="4">
        <v>6.5389999999999997</v>
      </c>
      <c r="BM115" s="4">
        <v>0.21049999999999999</v>
      </c>
      <c r="BQ115" s="4">
        <v>101.539</v>
      </c>
      <c r="BR115" s="4">
        <v>0.27585399999999999</v>
      </c>
      <c r="BS115" s="4">
        <v>-5</v>
      </c>
      <c r="BT115" s="4">
        <v>0.191242</v>
      </c>
      <c r="BU115" s="4">
        <v>6.7411830000000004</v>
      </c>
      <c r="BV115" s="4">
        <v>3.8630879999999999</v>
      </c>
      <c r="BW115" s="4">
        <f t="shared" si="16"/>
        <v>1.7810205486000001</v>
      </c>
      <c r="BY115" s="4">
        <f t="shared" si="12"/>
        <v>12582.14421568181</v>
      </c>
      <c r="BZ115" s="4">
        <f t="shared" si="13"/>
        <v>1.7325473981202002</v>
      </c>
      <c r="CA115" s="4">
        <f t="shared" si="14"/>
        <v>34.021403712636605</v>
      </c>
      <c r="CB115" s="4">
        <f t="shared" si="15"/>
        <v>1.0951988807937001</v>
      </c>
    </row>
    <row r="116" spans="1:80" x14ac:dyDescent="0.25">
      <c r="A116" s="2">
        <v>42803</v>
      </c>
      <c r="B116" s="3">
        <v>0.42440768518518518</v>
      </c>
      <c r="C116" s="4">
        <v>14.151</v>
      </c>
      <c r="D116" s="4">
        <v>2.5999999999999999E-3</v>
      </c>
      <c r="E116" s="4">
        <v>26.442464000000001</v>
      </c>
      <c r="F116" s="4">
        <v>530.20000000000005</v>
      </c>
      <c r="G116" s="4">
        <v>0.1</v>
      </c>
      <c r="H116" s="4">
        <v>30.1</v>
      </c>
      <c r="J116" s="4">
        <v>0.7</v>
      </c>
      <c r="K116" s="4">
        <v>0.85799999999999998</v>
      </c>
      <c r="L116" s="4">
        <v>12.1417</v>
      </c>
      <c r="M116" s="4">
        <v>2.3E-3</v>
      </c>
      <c r="N116" s="4">
        <v>454.9092</v>
      </c>
      <c r="O116" s="4">
        <v>8.5800000000000001E-2</v>
      </c>
      <c r="P116" s="4">
        <v>455</v>
      </c>
      <c r="Q116" s="4">
        <v>353.12619999999998</v>
      </c>
      <c r="R116" s="4">
        <v>6.6600000000000006E-2</v>
      </c>
      <c r="S116" s="4">
        <v>353.2</v>
      </c>
      <c r="T116" s="4">
        <v>30.1</v>
      </c>
      <c r="W116" s="4">
        <v>0</v>
      </c>
      <c r="X116" s="4">
        <v>0.60060000000000002</v>
      </c>
      <c r="Y116" s="4">
        <v>11.8</v>
      </c>
      <c r="Z116" s="4">
        <v>851</v>
      </c>
      <c r="AA116" s="4">
        <v>861</v>
      </c>
      <c r="AB116" s="4">
        <v>851</v>
      </c>
      <c r="AC116" s="4">
        <v>73</v>
      </c>
      <c r="AD116" s="4">
        <v>13.67</v>
      </c>
      <c r="AE116" s="4">
        <v>0.31</v>
      </c>
      <c r="AF116" s="4">
        <v>981</v>
      </c>
      <c r="AG116" s="4">
        <v>-5</v>
      </c>
      <c r="AH116" s="4">
        <v>11</v>
      </c>
      <c r="AI116" s="4">
        <v>13</v>
      </c>
      <c r="AJ116" s="4">
        <v>119</v>
      </c>
      <c r="AK116" s="4">
        <v>119.2</v>
      </c>
      <c r="AL116" s="4">
        <v>5.2</v>
      </c>
      <c r="AM116" s="4">
        <v>142</v>
      </c>
      <c r="AN116" s="4" t="s">
        <v>155</v>
      </c>
      <c r="AO116" s="4">
        <v>2</v>
      </c>
      <c r="AP116" s="5">
        <v>0.6331134259259259</v>
      </c>
      <c r="AQ116" s="4">
        <v>47.163502000000001</v>
      </c>
      <c r="AR116" s="4">
        <v>-88.491352000000006</v>
      </c>
      <c r="AS116" s="4">
        <v>317.7</v>
      </c>
      <c r="AT116" s="4">
        <v>35.4</v>
      </c>
      <c r="AU116" s="4">
        <v>12</v>
      </c>
      <c r="AV116" s="4">
        <v>12</v>
      </c>
      <c r="AW116" s="4" t="s">
        <v>404</v>
      </c>
      <c r="AX116" s="4">
        <v>0.9</v>
      </c>
      <c r="AY116" s="4">
        <v>1.4</v>
      </c>
      <c r="AZ116" s="4">
        <v>1.697003</v>
      </c>
      <c r="BA116" s="4">
        <v>11.154</v>
      </c>
      <c r="BB116" s="4">
        <v>11.97</v>
      </c>
      <c r="BC116" s="4">
        <v>1.07</v>
      </c>
      <c r="BD116" s="4">
        <v>16.550999999999998</v>
      </c>
      <c r="BE116" s="4">
        <v>2418.154</v>
      </c>
      <c r="BF116" s="4">
        <v>0.28799999999999998</v>
      </c>
      <c r="BG116" s="4">
        <v>9.4879999999999995</v>
      </c>
      <c r="BH116" s="4">
        <v>2E-3</v>
      </c>
      <c r="BI116" s="4">
        <v>9.49</v>
      </c>
      <c r="BJ116" s="4">
        <v>7.3650000000000002</v>
      </c>
      <c r="BK116" s="4">
        <v>1E-3</v>
      </c>
      <c r="BL116" s="4">
        <v>7.3659999999999997</v>
      </c>
      <c r="BM116" s="4">
        <v>0.24859999999999999</v>
      </c>
      <c r="BQ116" s="4">
        <v>86.972999999999999</v>
      </c>
      <c r="BR116" s="4">
        <v>0.26308199999999998</v>
      </c>
      <c r="BS116" s="4">
        <v>-5</v>
      </c>
      <c r="BT116" s="4">
        <v>0.19175800000000001</v>
      </c>
      <c r="BU116" s="4">
        <v>6.4290659999999997</v>
      </c>
      <c r="BV116" s="4">
        <v>3.8735119999999998</v>
      </c>
      <c r="BW116" s="4">
        <f t="shared" si="16"/>
        <v>1.6985592371999998</v>
      </c>
      <c r="BY116" s="4">
        <f t="shared" si="12"/>
        <v>11998.766830401775</v>
      </c>
      <c r="BZ116" s="4">
        <f t="shared" si="13"/>
        <v>1.4290425039743999</v>
      </c>
      <c r="CA116" s="4">
        <f t="shared" si="14"/>
        <v>36.544784867262003</v>
      </c>
      <c r="CB116" s="4">
        <f t="shared" si="15"/>
        <v>1.2335415503056799</v>
      </c>
    </row>
    <row r="117" spans="1:80" x14ac:dyDescent="0.25">
      <c r="A117" s="2">
        <v>42803</v>
      </c>
      <c r="B117" s="3">
        <v>0.42441925925925927</v>
      </c>
      <c r="C117" s="4">
        <v>13.061</v>
      </c>
      <c r="D117" s="4">
        <v>2.8999999999999998E-3</v>
      </c>
      <c r="E117" s="4">
        <v>28.882148999999998</v>
      </c>
      <c r="F117" s="4">
        <v>633.1</v>
      </c>
      <c r="G117" s="4">
        <v>-2.8</v>
      </c>
      <c r="H117" s="4">
        <v>23.2</v>
      </c>
      <c r="J117" s="4">
        <v>0.7</v>
      </c>
      <c r="K117" s="4">
        <v>0.86780000000000002</v>
      </c>
      <c r="L117" s="4">
        <v>11.334099999999999</v>
      </c>
      <c r="M117" s="4">
        <v>2.5000000000000001E-3</v>
      </c>
      <c r="N117" s="4">
        <v>549.42520000000002</v>
      </c>
      <c r="O117" s="4">
        <v>0</v>
      </c>
      <c r="P117" s="4">
        <v>549.4</v>
      </c>
      <c r="Q117" s="4">
        <v>426.49489999999997</v>
      </c>
      <c r="R117" s="4">
        <v>0</v>
      </c>
      <c r="S117" s="4">
        <v>426.5</v>
      </c>
      <c r="T117" s="4">
        <v>23.206299999999999</v>
      </c>
      <c r="W117" s="4">
        <v>0</v>
      </c>
      <c r="X117" s="4">
        <v>0.60750000000000004</v>
      </c>
      <c r="Y117" s="4">
        <v>11.7</v>
      </c>
      <c r="Z117" s="4">
        <v>852</v>
      </c>
      <c r="AA117" s="4">
        <v>862</v>
      </c>
      <c r="AB117" s="4">
        <v>851</v>
      </c>
      <c r="AC117" s="4">
        <v>73</v>
      </c>
      <c r="AD117" s="4">
        <v>13.67</v>
      </c>
      <c r="AE117" s="4">
        <v>0.31</v>
      </c>
      <c r="AF117" s="4">
        <v>981</v>
      </c>
      <c r="AG117" s="4">
        <v>-5</v>
      </c>
      <c r="AH117" s="4">
        <v>11</v>
      </c>
      <c r="AI117" s="4">
        <v>13</v>
      </c>
      <c r="AJ117" s="4">
        <v>119</v>
      </c>
      <c r="AK117" s="4">
        <v>119</v>
      </c>
      <c r="AL117" s="4">
        <v>5</v>
      </c>
      <c r="AM117" s="4">
        <v>142</v>
      </c>
      <c r="AN117" s="4" t="s">
        <v>155</v>
      </c>
      <c r="AO117" s="4">
        <v>2</v>
      </c>
      <c r="AP117" s="5">
        <v>0.63312500000000005</v>
      </c>
      <c r="AQ117" s="4">
        <v>47.163421999999997</v>
      </c>
      <c r="AR117" s="4">
        <v>-88.491528000000002</v>
      </c>
      <c r="AS117" s="4">
        <v>317.89999999999998</v>
      </c>
      <c r="AT117" s="4">
        <v>35.1</v>
      </c>
      <c r="AU117" s="4">
        <v>12</v>
      </c>
      <c r="AV117" s="4">
        <v>12</v>
      </c>
      <c r="AW117" s="4" t="s">
        <v>404</v>
      </c>
      <c r="AX117" s="4">
        <v>0.99690299999999998</v>
      </c>
      <c r="AY117" s="4">
        <v>1.5938060000000001</v>
      </c>
      <c r="AZ117" s="4">
        <v>1.8938060000000001</v>
      </c>
      <c r="BA117" s="4">
        <v>11.154</v>
      </c>
      <c r="BB117" s="4">
        <v>12.9</v>
      </c>
      <c r="BC117" s="4">
        <v>1.1599999999999999</v>
      </c>
      <c r="BD117" s="4">
        <v>15.234999999999999</v>
      </c>
      <c r="BE117" s="4">
        <v>2418.7429999999999</v>
      </c>
      <c r="BF117" s="4">
        <v>0.34</v>
      </c>
      <c r="BG117" s="4">
        <v>12.279</v>
      </c>
      <c r="BH117" s="4">
        <v>0</v>
      </c>
      <c r="BI117" s="4">
        <v>12.279</v>
      </c>
      <c r="BJ117" s="4">
        <v>9.5310000000000006</v>
      </c>
      <c r="BK117" s="4">
        <v>0</v>
      </c>
      <c r="BL117" s="4">
        <v>9.5310000000000006</v>
      </c>
      <c r="BM117" s="4">
        <v>0.20530000000000001</v>
      </c>
      <c r="BQ117" s="4">
        <v>94.257000000000005</v>
      </c>
      <c r="BR117" s="4">
        <v>0.23526</v>
      </c>
      <c r="BS117" s="4">
        <v>-5</v>
      </c>
      <c r="BT117" s="4">
        <v>0.19048399999999999</v>
      </c>
      <c r="BU117" s="4">
        <v>5.7491659999999998</v>
      </c>
      <c r="BV117" s="4">
        <v>3.8477769999999998</v>
      </c>
      <c r="BW117" s="4">
        <f t="shared" si="16"/>
        <v>1.5189296571999999</v>
      </c>
      <c r="BY117" s="4">
        <f t="shared" si="12"/>
        <v>10732.461723153268</v>
      </c>
      <c r="BZ117" s="4">
        <f t="shared" si="13"/>
        <v>1.5086501483920001</v>
      </c>
      <c r="CA117" s="4">
        <f t="shared" si="14"/>
        <v>42.291013424482799</v>
      </c>
      <c r="CB117" s="4">
        <f t="shared" si="15"/>
        <v>0.91095845724964009</v>
      </c>
    </row>
    <row r="118" spans="1:80" x14ac:dyDescent="0.25">
      <c r="A118" s="2">
        <v>42803</v>
      </c>
      <c r="B118" s="3">
        <v>0.42443083333333331</v>
      </c>
      <c r="C118" s="4">
        <v>13.41</v>
      </c>
      <c r="D118" s="4">
        <v>7.3000000000000001E-3</v>
      </c>
      <c r="E118" s="4">
        <v>73.411371000000003</v>
      </c>
      <c r="F118" s="4">
        <v>679.2</v>
      </c>
      <c r="G118" s="4">
        <v>-8.8000000000000007</v>
      </c>
      <c r="H118" s="4">
        <v>28.4</v>
      </c>
      <c r="J118" s="4">
        <v>0.7</v>
      </c>
      <c r="K118" s="4">
        <v>0.86450000000000005</v>
      </c>
      <c r="L118" s="4">
        <v>11.593299999999999</v>
      </c>
      <c r="M118" s="4">
        <v>6.3E-3</v>
      </c>
      <c r="N118" s="4">
        <v>587.20270000000005</v>
      </c>
      <c r="O118" s="4">
        <v>0</v>
      </c>
      <c r="P118" s="4">
        <v>587.20000000000005</v>
      </c>
      <c r="Q118" s="4">
        <v>455.81990000000002</v>
      </c>
      <c r="R118" s="4">
        <v>0</v>
      </c>
      <c r="S118" s="4">
        <v>455.8</v>
      </c>
      <c r="T118" s="4">
        <v>28.3964</v>
      </c>
      <c r="W118" s="4">
        <v>0</v>
      </c>
      <c r="X118" s="4">
        <v>0.60519999999999996</v>
      </c>
      <c r="Y118" s="4">
        <v>11.7</v>
      </c>
      <c r="Z118" s="4">
        <v>852</v>
      </c>
      <c r="AA118" s="4">
        <v>862</v>
      </c>
      <c r="AB118" s="4">
        <v>852</v>
      </c>
      <c r="AC118" s="4">
        <v>73</v>
      </c>
      <c r="AD118" s="4">
        <v>13.67</v>
      </c>
      <c r="AE118" s="4">
        <v>0.31</v>
      </c>
      <c r="AF118" s="4">
        <v>981</v>
      </c>
      <c r="AG118" s="4">
        <v>-5</v>
      </c>
      <c r="AH118" s="4">
        <v>11</v>
      </c>
      <c r="AI118" s="4">
        <v>13</v>
      </c>
      <c r="AJ118" s="4">
        <v>119</v>
      </c>
      <c r="AK118" s="4">
        <v>118.2</v>
      </c>
      <c r="AL118" s="4">
        <v>4.9000000000000004</v>
      </c>
      <c r="AM118" s="4">
        <v>142</v>
      </c>
      <c r="AN118" s="4" t="s">
        <v>155</v>
      </c>
      <c r="AO118" s="4">
        <v>2</v>
      </c>
      <c r="AP118" s="5">
        <v>0.63313657407407409</v>
      </c>
      <c r="AQ118" s="4">
        <v>47.163330999999999</v>
      </c>
      <c r="AR118" s="4">
        <v>-88.491690000000006</v>
      </c>
      <c r="AS118" s="4">
        <v>317.89999999999998</v>
      </c>
      <c r="AT118" s="4">
        <v>35.1</v>
      </c>
      <c r="AU118" s="4">
        <v>12</v>
      </c>
      <c r="AV118" s="4">
        <v>12</v>
      </c>
      <c r="AW118" s="4" t="s">
        <v>404</v>
      </c>
      <c r="AX118" s="4">
        <v>0.90319700000000003</v>
      </c>
      <c r="AY118" s="4">
        <v>1.6</v>
      </c>
      <c r="AZ118" s="4">
        <v>1.9</v>
      </c>
      <c r="BA118" s="4">
        <v>11.154</v>
      </c>
      <c r="BB118" s="4">
        <v>12.58</v>
      </c>
      <c r="BC118" s="4">
        <v>1.1299999999999999</v>
      </c>
      <c r="BD118" s="4">
        <v>15.67</v>
      </c>
      <c r="BE118" s="4">
        <v>2417.6640000000002</v>
      </c>
      <c r="BF118" s="4">
        <v>0.84199999999999997</v>
      </c>
      <c r="BG118" s="4">
        <v>12.824</v>
      </c>
      <c r="BH118" s="4">
        <v>0</v>
      </c>
      <c r="BI118" s="4">
        <v>12.824</v>
      </c>
      <c r="BJ118" s="4">
        <v>9.9540000000000006</v>
      </c>
      <c r="BK118" s="4">
        <v>0</v>
      </c>
      <c r="BL118" s="4">
        <v>9.9540000000000006</v>
      </c>
      <c r="BM118" s="4">
        <v>0.2455</v>
      </c>
      <c r="BQ118" s="4">
        <v>91.762</v>
      </c>
      <c r="BR118" s="4">
        <v>0.19995399999999999</v>
      </c>
      <c r="BS118" s="4">
        <v>-5</v>
      </c>
      <c r="BT118" s="4">
        <v>0.19075800000000001</v>
      </c>
      <c r="BU118" s="4">
        <v>4.8863750000000001</v>
      </c>
      <c r="BV118" s="4">
        <v>3.8533119999999998</v>
      </c>
      <c r="BW118" s="4">
        <f t="shared" si="16"/>
        <v>1.2909802749999999</v>
      </c>
      <c r="BY118" s="4">
        <f t="shared" si="12"/>
        <v>9117.7464578304025</v>
      </c>
      <c r="BZ118" s="4">
        <f t="shared" si="13"/>
        <v>3.1754381574500004</v>
      </c>
      <c r="CA118" s="4">
        <f t="shared" si="14"/>
        <v>37.539562255650004</v>
      </c>
      <c r="CB118" s="4">
        <f t="shared" si="15"/>
        <v>0.92585518723750015</v>
      </c>
    </row>
    <row r="119" spans="1:80" x14ac:dyDescent="0.25">
      <c r="A119" s="2">
        <v>42803</v>
      </c>
      <c r="B119" s="3">
        <v>0.42444240740740741</v>
      </c>
      <c r="C119" s="4">
        <v>14.031000000000001</v>
      </c>
      <c r="D119" s="4">
        <v>1.4E-2</v>
      </c>
      <c r="E119" s="4">
        <v>140.30100300000001</v>
      </c>
      <c r="F119" s="4">
        <v>653.79999999999995</v>
      </c>
      <c r="G119" s="4">
        <v>-10.199999999999999</v>
      </c>
      <c r="H119" s="4">
        <v>33.1</v>
      </c>
      <c r="J119" s="4">
        <v>0.7</v>
      </c>
      <c r="K119" s="4">
        <v>0.85880000000000001</v>
      </c>
      <c r="L119" s="4">
        <v>12.05</v>
      </c>
      <c r="M119" s="4">
        <v>1.2E-2</v>
      </c>
      <c r="N119" s="4">
        <v>561.47370000000001</v>
      </c>
      <c r="O119" s="4">
        <v>0</v>
      </c>
      <c r="P119" s="4">
        <v>561.5</v>
      </c>
      <c r="Q119" s="4">
        <v>435.8476</v>
      </c>
      <c r="R119" s="4">
        <v>0</v>
      </c>
      <c r="S119" s="4">
        <v>435.8</v>
      </c>
      <c r="T119" s="4">
        <v>33.050800000000002</v>
      </c>
      <c r="W119" s="4">
        <v>0</v>
      </c>
      <c r="X119" s="4">
        <v>0.60109999999999997</v>
      </c>
      <c r="Y119" s="4">
        <v>11.7</v>
      </c>
      <c r="Z119" s="4">
        <v>851</v>
      </c>
      <c r="AA119" s="4">
        <v>861</v>
      </c>
      <c r="AB119" s="4">
        <v>851</v>
      </c>
      <c r="AC119" s="4">
        <v>73</v>
      </c>
      <c r="AD119" s="4">
        <v>13.67</v>
      </c>
      <c r="AE119" s="4">
        <v>0.31</v>
      </c>
      <c r="AF119" s="4">
        <v>981</v>
      </c>
      <c r="AG119" s="4">
        <v>-5</v>
      </c>
      <c r="AH119" s="4">
        <v>11</v>
      </c>
      <c r="AI119" s="4">
        <v>13</v>
      </c>
      <c r="AJ119" s="4">
        <v>119</v>
      </c>
      <c r="AK119" s="4">
        <v>118.8</v>
      </c>
      <c r="AL119" s="4">
        <v>4.7</v>
      </c>
      <c r="AM119" s="4">
        <v>142</v>
      </c>
      <c r="AN119" s="4" t="s">
        <v>155</v>
      </c>
      <c r="AO119" s="4">
        <v>2</v>
      </c>
      <c r="AP119" s="5">
        <v>0.63314814814814813</v>
      </c>
      <c r="AQ119" s="4">
        <v>47.163226000000002</v>
      </c>
      <c r="AR119" s="4">
        <v>-88.491832000000002</v>
      </c>
      <c r="AS119" s="4">
        <v>317.7</v>
      </c>
      <c r="AT119" s="4">
        <v>34.799999999999997</v>
      </c>
      <c r="AU119" s="4">
        <v>12</v>
      </c>
      <c r="AV119" s="4">
        <v>12</v>
      </c>
      <c r="AW119" s="4" t="s">
        <v>404</v>
      </c>
      <c r="AX119" s="4">
        <v>0.9</v>
      </c>
      <c r="AY119" s="4">
        <v>1.6</v>
      </c>
      <c r="AZ119" s="4">
        <v>1.9</v>
      </c>
      <c r="BA119" s="4">
        <v>11.154</v>
      </c>
      <c r="BB119" s="4">
        <v>12.05</v>
      </c>
      <c r="BC119" s="4">
        <v>1.08</v>
      </c>
      <c r="BD119" s="4">
        <v>16.443999999999999</v>
      </c>
      <c r="BE119" s="4">
        <v>2416.1799999999998</v>
      </c>
      <c r="BF119" s="4">
        <v>1.538</v>
      </c>
      <c r="BG119" s="4">
        <v>11.79</v>
      </c>
      <c r="BH119" s="4">
        <v>0</v>
      </c>
      <c r="BI119" s="4">
        <v>11.79</v>
      </c>
      <c r="BJ119" s="4">
        <v>9.1519999999999992</v>
      </c>
      <c r="BK119" s="4">
        <v>0</v>
      </c>
      <c r="BL119" s="4">
        <v>9.1519999999999992</v>
      </c>
      <c r="BM119" s="4">
        <v>0.27479999999999999</v>
      </c>
      <c r="BQ119" s="4">
        <v>87.644000000000005</v>
      </c>
      <c r="BR119" s="4">
        <v>0.30091000000000001</v>
      </c>
      <c r="BS119" s="4">
        <v>-5</v>
      </c>
      <c r="BT119" s="4">
        <v>0.19024199999999999</v>
      </c>
      <c r="BU119" s="4">
        <v>7.3534879999999996</v>
      </c>
      <c r="BV119" s="4">
        <v>3.8428879999999999</v>
      </c>
      <c r="BW119" s="4">
        <f t="shared" si="16"/>
        <v>1.9427915295999998</v>
      </c>
      <c r="BY119" s="4">
        <f t="shared" si="12"/>
        <v>13712.841220741311</v>
      </c>
      <c r="BZ119" s="4">
        <f t="shared" si="13"/>
        <v>8.7287990950592</v>
      </c>
      <c r="CA119" s="4">
        <f t="shared" si="14"/>
        <v>51.941462495436802</v>
      </c>
      <c r="CB119" s="4">
        <f t="shared" si="15"/>
        <v>1.55960597615232</v>
      </c>
    </row>
    <row r="120" spans="1:80" x14ac:dyDescent="0.25">
      <c r="A120" s="2">
        <v>42803</v>
      </c>
      <c r="B120" s="3">
        <v>0.42445398148148145</v>
      </c>
      <c r="C120" s="4">
        <v>14.411</v>
      </c>
      <c r="D120" s="4">
        <v>1.5699999999999999E-2</v>
      </c>
      <c r="E120" s="4">
        <v>156.82907299999999</v>
      </c>
      <c r="F120" s="4">
        <v>566.20000000000005</v>
      </c>
      <c r="G120" s="4">
        <v>-15</v>
      </c>
      <c r="H120" s="4">
        <v>32.299999999999997</v>
      </c>
      <c r="J120" s="4">
        <v>0.8</v>
      </c>
      <c r="K120" s="4">
        <v>0.85529999999999995</v>
      </c>
      <c r="L120" s="4">
        <v>12.325900000000001</v>
      </c>
      <c r="M120" s="4">
        <v>1.34E-2</v>
      </c>
      <c r="N120" s="4">
        <v>484.26990000000001</v>
      </c>
      <c r="O120" s="4">
        <v>0</v>
      </c>
      <c r="P120" s="4">
        <v>484.3</v>
      </c>
      <c r="Q120" s="4">
        <v>375.91759999999999</v>
      </c>
      <c r="R120" s="4">
        <v>0</v>
      </c>
      <c r="S120" s="4">
        <v>375.9</v>
      </c>
      <c r="T120" s="4">
        <v>32.333199999999998</v>
      </c>
      <c r="W120" s="4">
        <v>0</v>
      </c>
      <c r="X120" s="4">
        <v>0.68420000000000003</v>
      </c>
      <c r="Y120" s="4">
        <v>11.7</v>
      </c>
      <c r="Z120" s="4">
        <v>850</v>
      </c>
      <c r="AA120" s="4">
        <v>860</v>
      </c>
      <c r="AB120" s="4">
        <v>849</v>
      </c>
      <c r="AC120" s="4">
        <v>73</v>
      </c>
      <c r="AD120" s="4">
        <v>13.67</v>
      </c>
      <c r="AE120" s="4">
        <v>0.31</v>
      </c>
      <c r="AF120" s="4">
        <v>981</v>
      </c>
      <c r="AG120" s="4">
        <v>-5</v>
      </c>
      <c r="AH120" s="4">
        <v>10.242000000000001</v>
      </c>
      <c r="AI120" s="4">
        <v>13</v>
      </c>
      <c r="AJ120" s="4">
        <v>119</v>
      </c>
      <c r="AK120" s="4">
        <v>119</v>
      </c>
      <c r="AL120" s="4">
        <v>4.5</v>
      </c>
      <c r="AM120" s="4">
        <v>142</v>
      </c>
      <c r="AN120" s="4" t="s">
        <v>155</v>
      </c>
      <c r="AO120" s="4">
        <v>2</v>
      </c>
      <c r="AP120" s="5">
        <v>0.63315972222222217</v>
      </c>
      <c r="AQ120" s="4">
        <v>47.163113000000003</v>
      </c>
      <c r="AR120" s="4">
        <v>-88.491933000000003</v>
      </c>
      <c r="AS120" s="4">
        <v>317.60000000000002</v>
      </c>
      <c r="AT120" s="4">
        <v>32.6</v>
      </c>
      <c r="AU120" s="4">
        <v>12</v>
      </c>
      <c r="AV120" s="4">
        <v>12</v>
      </c>
      <c r="AW120" s="4" t="s">
        <v>404</v>
      </c>
      <c r="AX120" s="4">
        <v>0.9</v>
      </c>
      <c r="AY120" s="4">
        <v>1.6976770000000001</v>
      </c>
      <c r="AZ120" s="4">
        <v>1.9976769999999999</v>
      </c>
      <c r="BA120" s="4">
        <v>11.154</v>
      </c>
      <c r="BB120" s="4">
        <v>11.75</v>
      </c>
      <c r="BC120" s="4">
        <v>1.05</v>
      </c>
      <c r="BD120" s="4">
        <v>16.917999999999999</v>
      </c>
      <c r="BE120" s="4">
        <v>2415.8159999999998</v>
      </c>
      <c r="BF120" s="4">
        <v>1.673</v>
      </c>
      <c r="BG120" s="4">
        <v>9.94</v>
      </c>
      <c r="BH120" s="4">
        <v>0</v>
      </c>
      <c r="BI120" s="4">
        <v>9.94</v>
      </c>
      <c r="BJ120" s="4">
        <v>7.7160000000000002</v>
      </c>
      <c r="BK120" s="4">
        <v>0</v>
      </c>
      <c r="BL120" s="4">
        <v>7.7160000000000002</v>
      </c>
      <c r="BM120" s="4">
        <v>0.26279999999999998</v>
      </c>
      <c r="BQ120" s="4">
        <v>97.510999999999996</v>
      </c>
      <c r="BR120" s="4">
        <v>0.43302400000000002</v>
      </c>
      <c r="BS120" s="4">
        <v>-5</v>
      </c>
      <c r="BT120" s="4">
        <v>0.19</v>
      </c>
      <c r="BU120" s="4">
        <v>10.582024000000001</v>
      </c>
      <c r="BV120" s="4">
        <v>3.8380000000000001</v>
      </c>
      <c r="BW120" s="4">
        <f t="shared" si="16"/>
        <v>2.7957707408000001</v>
      </c>
      <c r="BY120" s="4">
        <f t="shared" si="12"/>
        <v>19730.46722772453</v>
      </c>
      <c r="BZ120" s="4">
        <f t="shared" si="13"/>
        <v>13.663735844113601</v>
      </c>
      <c r="CA120" s="4">
        <f t="shared" si="14"/>
        <v>63.018162446611207</v>
      </c>
      <c r="CB120" s="4">
        <f t="shared" si="15"/>
        <v>2.14634176917696</v>
      </c>
    </row>
    <row r="121" spans="1:80" x14ac:dyDescent="0.25">
      <c r="A121" s="2">
        <v>42803</v>
      </c>
      <c r="B121" s="3">
        <v>0.4244655555555556</v>
      </c>
      <c r="C121" s="4">
        <v>14.472</v>
      </c>
      <c r="D121" s="4">
        <v>1.55E-2</v>
      </c>
      <c r="E121" s="4">
        <v>154.937028</v>
      </c>
      <c r="F121" s="4">
        <v>542.70000000000005</v>
      </c>
      <c r="G121" s="4">
        <v>-14.9</v>
      </c>
      <c r="H121" s="4">
        <v>32.6</v>
      </c>
      <c r="J121" s="4">
        <v>0.95</v>
      </c>
      <c r="K121" s="4">
        <v>0.85470000000000002</v>
      </c>
      <c r="L121" s="4">
        <v>12.3697</v>
      </c>
      <c r="M121" s="4">
        <v>1.32E-2</v>
      </c>
      <c r="N121" s="4">
        <v>463.83609999999999</v>
      </c>
      <c r="O121" s="4">
        <v>0</v>
      </c>
      <c r="P121" s="4">
        <v>463.8</v>
      </c>
      <c r="Q121" s="4">
        <v>360.05579999999998</v>
      </c>
      <c r="R121" s="4">
        <v>0</v>
      </c>
      <c r="S121" s="4">
        <v>360.1</v>
      </c>
      <c r="T121" s="4">
        <v>32.607300000000002</v>
      </c>
      <c r="W121" s="4">
        <v>0</v>
      </c>
      <c r="X121" s="4">
        <v>0.81359999999999999</v>
      </c>
      <c r="Y121" s="4">
        <v>11.7</v>
      </c>
      <c r="Z121" s="4">
        <v>850</v>
      </c>
      <c r="AA121" s="4">
        <v>860</v>
      </c>
      <c r="AB121" s="4">
        <v>849</v>
      </c>
      <c r="AC121" s="4">
        <v>73</v>
      </c>
      <c r="AD121" s="4">
        <v>13.67</v>
      </c>
      <c r="AE121" s="4">
        <v>0.31</v>
      </c>
      <c r="AF121" s="4">
        <v>981</v>
      </c>
      <c r="AG121" s="4">
        <v>-5</v>
      </c>
      <c r="AH121" s="4">
        <v>10</v>
      </c>
      <c r="AI121" s="4">
        <v>13</v>
      </c>
      <c r="AJ121" s="4">
        <v>119</v>
      </c>
      <c r="AK121" s="4">
        <v>119</v>
      </c>
      <c r="AL121" s="4">
        <v>4.5</v>
      </c>
      <c r="AM121" s="4">
        <v>142</v>
      </c>
      <c r="AN121" s="4" t="s">
        <v>155</v>
      </c>
      <c r="AO121" s="4">
        <v>2</v>
      </c>
      <c r="AP121" s="5">
        <v>0.63317129629629632</v>
      </c>
      <c r="AQ121" s="4">
        <v>47.162975000000003</v>
      </c>
      <c r="AR121" s="4">
        <v>-88.491972000000004</v>
      </c>
      <c r="AS121" s="4">
        <v>317.60000000000002</v>
      </c>
      <c r="AT121" s="4">
        <v>32.9</v>
      </c>
      <c r="AU121" s="4">
        <v>12</v>
      </c>
      <c r="AV121" s="4">
        <v>12</v>
      </c>
      <c r="AW121" s="4" t="s">
        <v>404</v>
      </c>
      <c r="AX121" s="4">
        <v>1.6808190000000001</v>
      </c>
      <c r="AY121" s="4">
        <v>1.016783</v>
      </c>
      <c r="AZ121" s="4">
        <v>2.683217</v>
      </c>
      <c r="BA121" s="4">
        <v>11.154</v>
      </c>
      <c r="BB121" s="4">
        <v>11.71</v>
      </c>
      <c r="BC121" s="4">
        <v>1.05</v>
      </c>
      <c r="BD121" s="4">
        <v>16.994</v>
      </c>
      <c r="BE121" s="4">
        <v>2415.828</v>
      </c>
      <c r="BF121" s="4">
        <v>1.6459999999999999</v>
      </c>
      <c r="BG121" s="4">
        <v>9.4870000000000001</v>
      </c>
      <c r="BH121" s="4">
        <v>0</v>
      </c>
      <c r="BI121" s="4">
        <v>9.4870000000000001</v>
      </c>
      <c r="BJ121" s="4">
        <v>7.3639999999999999</v>
      </c>
      <c r="BK121" s="4">
        <v>0</v>
      </c>
      <c r="BL121" s="4">
        <v>7.3639999999999999</v>
      </c>
      <c r="BM121" s="4">
        <v>0.2641</v>
      </c>
      <c r="BQ121" s="4">
        <v>115.538</v>
      </c>
      <c r="BR121" s="4">
        <v>0.48749799999999999</v>
      </c>
      <c r="BS121" s="4">
        <v>-5</v>
      </c>
      <c r="BT121" s="4">
        <v>0.19075800000000001</v>
      </c>
      <c r="BU121" s="4">
        <v>11.913232000000001</v>
      </c>
      <c r="BV121" s="4">
        <v>3.8533119999999998</v>
      </c>
      <c r="BW121" s="4">
        <f t="shared" si="16"/>
        <v>3.1474758943999999</v>
      </c>
      <c r="BY121" s="4">
        <f t="shared" si="12"/>
        <v>22212.650540778894</v>
      </c>
      <c r="BZ121" s="4">
        <f t="shared" si="13"/>
        <v>15.1343650252096</v>
      </c>
      <c r="CA121" s="4">
        <f t="shared" si="14"/>
        <v>67.709273417766411</v>
      </c>
      <c r="CB121" s="4">
        <f t="shared" si="15"/>
        <v>2.4283024320521602</v>
      </c>
    </row>
    <row r="122" spans="1:80" x14ac:dyDescent="0.25">
      <c r="A122" s="2">
        <v>42803</v>
      </c>
      <c r="B122" s="3">
        <v>0.42447712962962963</v>
      </c>
      <c r="C122" s="4">
        <v>14.48</v>
      </c>
      <c r="D122" s="4">
        <v>1.1900000000000001E-2</v>
      </c>
      <c r="E122" s="4">
        <v>119.279205</v>
      </c>
      <c r="F122" s="4">
        <v>483.7</v>
      </c>
      <c r="G122" s="4">
        <v>-0.3</v>
      </c>
      <c r="H122" s="4">
        <v>26.5</v>
      </c>
      <c r="J122" s="4">
        <v>1.01</v>
      </c>
      <c r="K122" s="4">
        <v>0.85470000000000002</v>
      </c>
      <c r="L122" s="4">
        <v>12.376300000000001</v>
      </c>
      <c r="M122" s="4">
        <v>1.0200000000000001E-2</v>
      </c>
      <c r="N122" s="4">
        <v>413.4391</v>
      </c>
      <c r="O122" s="4">
        <v>0</v>
      </c>
      <c r="P122" s="4">
        <v>413.4</v>
      </c>
      <c r="Q122" s="4">
        <v>320.9348</v>
      </c>
      <c r="R122" s="4">
        <v>0</v>
      </c>
      <c r="S122" s="4">
        <v>320.89999999999998</v>
      </c>
      <c r="T122" s="4">
        <v>26.500399999999999</v>
      </c>
      <c r="W122" s="4">
        <v>0</v>
      </c>
      <c r="X122" s="4">
        <v>0.86</v>
      </c>
      <c r="Y122" s="4">
        <v>11.7</v>
      </c>
      <c r="Z122" s="4">
        <v>850</v>
      </c>
      <c r="AA122" s="4">
        <v>859</v>
      </c>
      <c r="AB122" s="4">
        <v>849</v>
      </c>
      <c r="AC122" s="4">
        <v>73</v>
      </c>
      <c r="AD122" s="4">
        <v>13.67</v>
      </c>
      <c r="AE122" s="4">
        <v>0.31</v>
      </c>
      <c r="AF122" s="4">
        <v>981</v>
      </c>
      <c r="AG122" s="4">
        <v>-5</v>
      </c>
      <c r="AH122" s="4">
        <v>10</v>
      </c>
      <c r="AI122" s="4">
        <v>13</v>
      </c>
      <c r="AJ122" s="4">
        <v>119.8</v>
      </c>
      <c r="AK122" s="4">
        <v>119</v>
      </c>
      <c r="AL122" s="4">
        <v>4.5</v>
      </c>
      <c r="AM122" s="4">
        <v>142</v>
      </c>
      <c r="AN122" s="4" t="s">
        <v>155</v>
      </c>
      <c r="AO122" s="4">
        <v>2</v>
      </c>
      <c r="AP122" s="5">
        <v>0.63318287037037035</v>
      </c>
      <c r="AQ122" s="4">
        <v>47.162824000000001</v>
      </c>
      <c r="AR122" s="4">
        <v>-88.491956999999999</v>
      </c>
      <c r="AS122" s="4">
        <v>317.60000000000002</v>
      </c>
      <c r="AT122" s="4">
        <v>34.4</v>
      </c>
      <c r="AU122" s="4">
        <v>12</v>
      </c>
      <c r="AV122" s="4">
        <v>12</v>
      </c>
      <c r="AW122" s="4" t="s">
        <v>404</v>
      </c>
      <c r="AX122" s="4">
        <v>1.7</v>
      </c>
      <c r="AY122" s="4">
        <v>1.1950050000000001</v>
      </c>
      <c r="AZ122" s="4">
        <v>2.7975020000000002</v>
      </c>
      <c r="BA122" s="4">
        <v>11.154</v>
      </c>
      <c r="BB122" s="4">
        <v>11.7</v>
      </c>
      <c r="BC122" s="4">
        <v>1.05</v>
      </c>
      <c r="BD122" s="4">
        <v>16.998000000000001</v>
      </c>
      <c r="BE122" s="4">
        <v>2416.5410000000002</v>
      </c>
      <c r="BF122" s="4">
        <v>1.2669999999999999</v>
      </c>
      <c r="BG122" s="4">
        <v>8.4540000000000006</v>
      </c>
      <c r="BH122" s="4">
        <v>0</v>
      </c>
      <c r="BI122" s="4">
        <v>8.4540000000000006</v>
      </c>
      <c r="BJ122" s="4">
        <v>6.5620000000000003</v>
      </c>
      <c r="BK122" s="4">
        <v>0</v>
      </c>
      <c r="BL122" s="4">
        <v>6.5620000000000003</v>
      </c>
      <c r="BM122" s="4">
        <v>0.21460000000000001</v>
      </c>
      <c r="BQ122" s="4">
        <v>122.098</v>
      </c>
      <c r="BR122" s="4">
        <v>0.485904</v>
      </c>
      <c r="BS122" s="4">
        <v>-5</v>
      </c>
      <c r="BT122" s="4">
        <v>0.188726</v>
      </c>
      <c r="BU122" s="4">
        <v>11.874279</v>
      </c>
      <c r="BV122" s="4">
        <v>3.812265</v>
      </c>
      <c r="BW122" s="4">
        <f t="shared" si="16"/>
        <v>3.1371845117999997</v>
      </c>
      <c r="BY122" s="4">
        <f t="shared" si="12"/>
        <v>22146.555605371123</v>
      </c>
      <c r="BZ122" s="4">
        <f t="shared" si="13"/>
        <v>11.611508330297399</v>
      </c>
      <c r="CA122" s="4">
        <f t="shared" si="14"/>
        <v>60.137898708296397</v>
      </c>
      <c r="CB122" s="4">
        <f t="shared" si="15"/>
        <v>1.9667164070101202</v>
      </c>
    </row>
    <row r="123" spans="1:80" x14ac:dyDescent="0.25">
      <c r="A123" s="2">
        <v>42803</v>
      </c>
      <c r="B123" s="3">
        <v>0.42448870370370373</v>
      </c>
      <c r="C123" s="4">
        <v>14.48</v>
      </c>
      <c r="D123" s="4">
        <v>5.3E-3</v>
      </c>
      <c r="E123" s="4">
        <v>53.166666999999997</v>
      </c>
      <c r="F123" s="4">
        <v>425.4</v>
      </c>
      <c r="G123" s="4">
        <v>1.8</v>
      </c>
      <c r="H123" s="4">
        <v>34.1</v>
      </c>
      <c r="J123" s="4">
        <v>1.1000000000000001</v>
      </c>
      <c r="K123" s="4">
        <v>0.85470000000000002</v>
      </c>
      <c r="L123" s="4">
        <v>12.376799999999999</v>
      </c>
      <c r="M123" s="4">
        <v>4.4999999999999997E-3</v>
      </c>
      <c r="N123" s="4">
        <v>363.63799999999998</v>
      </c>
      <c r="O123" s="4">
        <v>1.5385</v>
      </c>
      <c r="P123" s="4">
        <v>365.2</v>
      </c>
      <c r="Q123" s="4">
        <v>282.27629999999999</v>
      </c>
      <c r="R123" s="4">
        <v>1.1942999999999999</v>
      </c>
      <c r="S123" s="4">
        <v>283.5</v>
      </c>
      <c r="T123" s="4">
        <v>34.1</v>
      </c>
      <c r="W123" s="4">
        <v>0</v>
      </c>
      <c r="X123" s="4">
        <v>0.94020000000000004</v>
      </c>
      <c r="Y123" s="4">
        <v>11.7</v>
      </c>
      <c r="Z123" s="4">
        <v>850</v>
      </c>
      <c r="AA123" s="4">
        <v>859</v>
      </c>
      <c r="AB123" s="4">
        <v>848</v>
      </c>
      <c r="AC123" s="4">
        <v>73</v>
      </c>
      <c r="AD123" s="4">
        <v>13.67</v>
      </c>
      <c r="AE123" s="4">
        <v>0.31</v>
      </c>
      <c r="AF123" s="4">
        <v>981</v>
      </c>
      <c r="AG123" s="4">
        <v>-5</v>
      </c>
      <c r="AH123" s="4">
        <v>10</v>
      </c>
      <c r="AI123" s="4">
        <v>13</v>
      </c>
      <c r="AJ123" s="4">
        <v>119.2</v>
      </c>
      <c r="AK123" s="4">
        <v>119</v>
      </c>
      <c r="AL123" s="4">
        <v>4.4000000000000004</v>
      </c>
      <c r="AM123" s="4">
        <v>142</v>
      </c>
      <c r="AN123" s="4" t="s">
        <v>155</v>
      </c>
      <c r="AO123" s="4">
        <v>2</v>
      </c>
      <c r="AP123" s="5">
        <v>0.6331944444444445</v>
      </c>
      <c r="AQ123" s="4">
        <v>47.162663999999999</v>
      </c>
      <c r="AR123" s="4">
        <v>-88.491916000000003</v>
      </c>
      <c r="AS123" s="4">
        <v>317.60000000000002</v>
      </c>
      <c r="AT123" s="4">
        <v>36.5</v>
      </c>
      <c r="AU123" s="4">
        <v>12</v>
      </c>
      <c r="AV123" s="4">
        <v>12</v>
      </c>
      <c r="AW123" s="4" t="s">
        <v>404</v>
      </c>
      <c r="AX123" s="4">
        <v>1.7</v>
      </c>
      <c r="AY123" s="4">
        <v>1.492208</v>
      </c>
      <c r="AZ123" s="4">
        <v>2.8974030000000002</v>
      </c>
      <c r="BA123" s="4">
        <v>11.154</v>
      </c>
      <c r="BB123" s="4">
        <v>11.71</v>
      </c>
      <c r="BC123" s="4">
        <v>1.05</v>
      </c>
      <c r="BD123" s="4">
        <v>16.992999999999999</v>
      </c>
      <c r="BE123" s="4">
        <v>2417.4989999999998</v>
      </c>
      <c r="BF123" s="4">
        <v>0.56499999999999995</v>
      </c>
      <c r="BG123" s="4">
        <v>7.4379999999999997</v>
      </c>
      <c r="BH123" s="4">
        <v>3.1E-2</v>
      </c>
      <c r="BI123" s="4">
        <v>7.47</v>
      </c>
      <c r="BJ123" s="4">
        <v>5.774</v>
      </c>
      <c r="BK123" s="4">
        <v>2.4E-2</v>
      </c>
      <c r="BL123" s="4">
        <v>5.798</v>
      </c>
      <c r="BM123" s="4">
        <v>0.2762</v>
      </c>
      <c r="BQ123" s="4">
        <v>133.53299999999999</v>
      </c>
      <c r="BR123" s="4">
        <v>0.45343800000000001</v>
      </c>
      <c r="BS123" s="4">
        <v>-5</v>
      </c>
      <c r="BT123" s="4">
        <v>0.18875800000000001</v>
      </c>
      <c r="BU123" s="4">
        <v>11.080890999999999</v>
      </c>
      <c r="BV123" s="4">
        <v>3.8129119999999999</v>
      </c>
      <c r="BW123" s="4">
        <f t="shared" si="16"/>
        <v>2.9275714021999999</v>
      </c>
      <c r="BY123" s="4">
        <f t="shared" si="12"/>
        <v>20675.011519179821</v>
      </c>
      <c r="BZ123" s="4">
        <f t="shared" si="13"/>
        <v>4.8320108956969996</v>
      </c>
      <c r="CA123" s="4">
        <f t="shared" si="14"/>
        <v>49.380585684521201</v>
      </c>
      <c r="CB123" s="4">
        <f t="shared" si="15"/>
        <v>2.3621263883035599</v>
      </c>
    </row>
    <row r="124" spans="1:80" x14ac:dyDescent="0.25">
      <c r="A124" s="2">
        <v>42803</v>
      </c>
      <c r="B124" s="3">
        <v>0.42450027777777777</v>
      </c>
      <c r="C124" s="4">
        <v>14.234999999999999</v>
      </c>
      <c r="D124" s="4">
        <v>2E-3</v>
      </c>
      <c r="E124" s="4">
        <v>20.083333</v>
      </c>
      <c r="F124" s="4">
        <v>428.2</v>
      </c>
      <c r="G124" s="4">
        <v>-9.9</v>
      </c>
      <c r="H124" s="4">
        <v>30.6</v>
      </c>
      <c r="J124" s="4">
        <v>1.1000000000000001</v>
      </c>
      <c r="K124" s="4">
        <v>0.85699999999999998</v>
      </c>
      <c r="L124" s="4">
        <v>12.1999</v>
      </c>
      <c r="M124" s="4">
        <v>1.6999999999999999E-3</v>
      </c>
      <c r="N124" s="4">
        <v>366.97669999999999</v>
      </c>
      <c r="O124" s="4">
        <v>0</v>
      </c>
      <c r="P124" s="4">
        <v>367</v>
      </c>
      <c r="Q124" s="4">
        <v>284.86810000000003</v>
      </c>
      <c r="R124" s="4">
        <v>0</v>
      </c>
      <c r="S124" s="4">
        <v>284.89999999999998</v>
      </c>
      <c r="T124" s="4">
        <v>30.641200000000001</v>
      </c>
      <c r="W124" s="4">
        <v>0</v>
      </c>
      <c r="X124" s="4">
        <v>0.94269999999999998</v>
      </c>
      <c r="Y124" s="4">
        <v>11.7</v>
      </c>
      <c r="Z124" s="4">
        <v>849</v>
      </c>
      <c r="AA124" s="4">
        <v>859</v>
      </c>
      <c r="AB124" s="4">
        <v>848</v>
      </c>
      <c r="AC124" s="4">
        <v>73</v>
      </c>
      <c r="AD124" s="4">
        <v>13.67</v>
      </c>
      <c r="AE124" s="4">
        <v>0.31</v>
      </c>
      <c r="AF124" s="4">
        <v>981</v>
      </c>
      <c r="AG124" s="4">
        <v>-5</v>
      </c>
      <c r="AH124" s="4">
        <v>10</v>
      </c>
      <c r="AI124" s="4">
        <v>13</v>
      </c>
      <c r="AJ124" s="4">
        <v>119</v>
      </c>
      <c r="AK124" s="4">
        <v>119</v>
      </c>
      <c r="AL124" s="4">
        <v>4.5999999999999996</v>
      </c>
      <c r="AM124" s="4">
        <v>142</v>
      </c>
      <c r="AN124" s="4" t="s">
        <v>155</v>
      </c>
      <c r="AO124" s="4">
        <v>2</v>
      </c>
      <c r="AP124" s="5">
        <v>0.63320601851851854</v>
      </c>
      <c r="AQ124" s="4">
        <v>47.162512</v>
      </c>
      <c r="AR124" s="4">
        <v>-88.491888000000003</v>
      </c>
      <c r="AS124" s="4">
        <v>317.5</v>
      </c>
      <c r="AT124" s="4">
        <v>37.9</v>
      </c>
      <c r="AU124" s="4">
        <v>12</v>
      </c>
      <c r="AV124" s="4">
        <v>12</v>
      </c>
      <c r="AW124" s="4" t="s">
        <v>404</v>
      </c>
      <c r="AX124" s="4">
        <v>1.505395</v>
      </c>
      <c r="AY124" s="4">
        <v>1.5973029999999999</v>
      </c>
      <c r="AZ124" s="4">
        <v>2.9</v>
      </c>
      <c r="BA124" s="4">
        <v>11.154</v>
      </c>
      <c r="BB124" s="4">
        <v>11.9</v>
      </c>
      <c r="BC124" s="4">
        <v>1.07</v>
      </c>
      <c r="BD124" s="4">
        <v>16.684000000000001</v>
      </c>
      <c r="BE124" s="4">
        <v>2418.2190000000001</v>
      </c>
      <c r="BF124" s="4">
        <v>0.217</v>
      </c>
      <c r="BG124" s="4">
        <v>7.6180000000000003</v>
      </c>
      <c r="BH124" s="4">
        <v>0</v>
      </c>
      <c r="BI124" s="4">
        <v>7.6180000000000003</v>
      </c>
      <c r="BJ124" s="4">
        <v>5.9130000000000003</v>
      </c>
      <c r="BK124" s="4">
        <v>0</v>
      </c>
      <c r="BL124" s="4">
        <v>5.9130000000000003</v>
      </c>
      <c r="BM124" s="4">
        <v>0.25180000000000002</v>
      </c>
      <c r="BQ124" s="4">
        <v>135.869</v>
      </c>
      <c r="BR124" s="4">
        <v>0.43414599999999998</v>
      </c>
      <c r="BS124" s="4">
        <v>-5</v>
      </c>
      <c r="BT124" s="4">
        <v>0.189</v>
      </c>
      <c r="BU124" s="4">
        <v>10.609442</v>
      </c>
      <c r="BV124" s="4">
        <v>3.8178000000000001</v>
      </c>
      <c r="BW124" s="4">
        <f t="shared" si="16"/>
        <v>2.8030145763999998</v>
      </c>
      <c r="BY124" s="4">
        <f t="shared" si="12"/>
        <v>19801.265469927297</v>
      </c>
      <c r="BZ124" s="4">
        <f t="shared" si="13"/>
        <v>1.7768757118251999</v>
      </c>
      <c r="CA124" s="4">
        <f t="shared" si="14"/>
        <v>48.417816055402803</v>
      </c>
      <c r="CB124" s="4">
        <f t="shared" si="15"/>
        <v>2.0618308951040802</v>
      </c>
    </row>
    <row r="125" spans="1:80" x14ac:dyDescent="0.25">
      <c r="A125" s="2">
        <v>42803</v>
      </c>
      <c r="B125" s="3">
        <v>0.42451185185185186</v>
      </c>
      <c r="C125" s="4">
        <v>14.412000000000001</v>
      </c>
      <c r="D125" s="4">
        <v>3.7000000000000002E-3</v>
      </c>
      <c r="E125" s="4">
        <v>36.75</v>
      </c>
      <c r="F125" s="4">
        <v>520.70000000000005</v>
      </c>
      <c r="G125" s="4">
        <v>-9.9</v>
      </c>
      <c r="H125" s="4">
        <v>29.3</v>
      </c>
      <c r="J125" s="4">
        <v>1.04</v>
      </c>
      <c r="K125" s="4">
        <v>0.85540000000000005</v>
      </c>
      <c r="L125" s="4">
        <v>12.328099999999999</v>
      </c>
      <c r="M125" s="4">
        <v>3.0999999999999999E-3</v>
      </c>
      <c r="N125" s="4">
        <v>445.45249999999999</v>
      </c>
      <c r="O125" s="4">
        <v>0</v>
      </c>
      <c r="P125" s="4">
        <v>445.5</v>
      </c>
      <c r="Q125" s="4">
        <v>345.78539999999998</v>
      </c>
      <c r="R125" s="4">
        <v>0</v>
      </c>
      <c r="S125" s="4">
        <v>345.8</v>
      </c>
      <c r="T125" s="4">
        <v>29.34</v>
      </c>
      <c r="W125" s="4">
        <v>0</v>
      </c>
      <c r="X125" s="4">
        <v>0.89380000000000004</v>
      </c>
      <c r="Y125" s="4">
        <v>11.7</v>
      </c>
      <c r="Z125" s="4">
        <v>848</v>
      </c>
      <c r="AA125" s="4">
        <v>858</v>
      </c>
      <c r="AB125" s="4">
        <v>846</v>
      </c>
      <c r="AC125" s="4">
        <v>73</v>
      </c>
      <c r="AD125" s="4">
        <v>13.67</v>
      </c>
      <c r="AE125" s="4">
        <v>0.31</v>
      </c>
      <c r="AF125" s="4">
        <v>981</v>
      </c>
      <c r="AG125" s="4">
        <v>-5</v>
      </c>
      <c r="AH125" s="4">
        <v>10</v>
      </c>
      <c r="AI125" s="4">
        <v>13</v>
      </c>
      <c r="AJ125" s="4">
        <v>119</v>
      </c>
      <c r="AK125" s="4">
        <v>119</v>
      </c>
      <c r="AL125" s="4">
        <v>4.5</v>
      </c>
      <c r="AM125" s="4">
        <v>142</v>
      </c>
      <c r="AN125" s="4" t="s">
        <v>155</v>
      </c>
      <c r="AO125" s="4">
        <v>2</v>
      </c>
      <c r="AP125" s="5">
        <v>0.63321759259259258</v>
      </c>
      <c r="AQ125" s="4">
        <v>47.162351999999998</v>
      </c>
      <c r="AR125" s="4">
        <v>-88.491843000000003</v>
      </c>
      <c r="AS125" s="4">
        <v>317.39999999999998</v>
      </c>
      <c r="AT125" s="4">
        <v>39.6</v>
      </c>
      <c r="AU125" s="4">
        <v>12</v>
      </c>
      <c r="AV125" s="4">
        <v>12</v>
      </c>
      <c r="AW125" s="4" t="s">
        <v>404</v>
      </c>
      <c r="AX125" s="4">
        <v>1.2083919999999999</v>
      </c>
      <c r="AY125" s="4">
        <v>1.6</v>
      </c>
      <c r="AZ125" s="4">
        <v>2.2195800000000001</v>
      </c>
      <c r="BA125" s="4">
        <v>11.154</v>
      </c>
      <c r="BB125" s="4">
        <v>11.76</v>
      </c>
      <c r="BC125" s="4">
        <v>1.05</v>
      </c>
      <c r="BD125" s="4">
        <v>16.902999999999999</v>
      </c>
      <c r="BE125" s="4">
        <v>2417.893</v>
      </c>
      <c r="BF125" s="4">
        <v>0.39200000000000002</v>
      </c>
      <c r="BG125" s="4">
        <v>9.1489999999999991</v>
      </c>
      <c r="BH125" s="4">
        <v>0</v>
      </c>
      <c r="BI125" s="4">
        <v>9.1489999999999991</v>
      </c>
      <c r="BJ125" s="4">
        <v>7.1020000000000003</v>
      </c>
      <c r="BK125" s="4">
        <v>0</v>
      </c>
      <c r="BL125" s="4">
        <v>7.1020000000000003</v>
      </c>
      <c r="BM125" s="4">
        <v>0.23860000000000001</v>
      </c>
      <c r="BQ125" s="4">
        <v>127.456</v>
      </c>
      <c r="BR125" s="4">
        <v>0.51892799999999994</v>
      </c>
      <c r="BS125" s="4">
        <v>-5</v>
      </c>
      <c r="BT125" s="4">
        <v>0.18824199999999999</v>
      </c>
      <c r="BU125" s="4">
        <v>12.681303</v>
      </c>
      <c r="BV125" s="4">
        <v>3.8024879999999999</v>
      </c>
      <c r="BW125" s="4">
        <f t="shared" si="16"/>
        <v>3.3504002525999996</v>
      </c>
      <c r="BY125" s="4">
        <f t="shared" si="12"/>
        <v>23664.957651784072</v>
      </c>
      <c r="BZ125" s="4">
        <f t="shared" si="13"/>
        <v>3.8366724249168005</v>
      </c>
      <c r="CA125" s="4">
        <f t="shared" si="14"/>
        <v>69.510325412650801</v>
      </c>
      <c r="CB125" s="4">
        <f t="shared" si="15"/>
        <v>2.3352807157784401</v>
      </c>
    </row>
    <row r="126" spans="1:80" x14ac:dyDescent="0.25">
      <c r="A126" s="2">
        <v>42803</v>
      </c>
      <c r="B126" s="3">
        <v>0.4245234259259259</v>
      </c>
      <c r="C126" s="4">
        <v>14.617000000000001</v>
      </c>
      <c r="D126" s="4">
        <v>0.16059999999999999</v>
      </c>
      <c r="E126" s="4">
        <v>1605.835411</v>
      </c>
      <c r="F126" s="4">
        <v>558</v>
      </c>
      <c r="G126" s="4">
        <v>-21.6</v>
      </c>
      <c r="H126" s="4">
        <v>31.1</v>
      </c>
      <c r="J126" s="4">
        <v>0.9</v>
      </c>
      <c r="K126" s="4">
        <v>0.85199999999999998</v>
      </c>
      <c r="L126" s="4">
        <v>12.4536</v>
      </c>
      <c r="M126" s="4">
        <v>0.1368</v>
      </c>
      <c r="N126" s="4">
        <v>475.43009999999998</v>
      </c>
      <c r="O126" s="4">
        <v>0</v>
      </c>
      <c r="P126" s="4">
        <v>475.4</v>
      </c>
      <c r="Q126" s="4">
        <v>369.0557</v>
      </c>
      <c r="R126" s="4">
        <v>0</v>
      </c>
      <c r="S126" s="4">
        <v>369.1</v>
      </c>
      <c r="T126" s="4">
        <v>31.05</v>
      </c>
      <c r="W126" s="4">
        <v>0</v>
      </c>
      <c r="X126" s="4">
        <v>0.7651</v>
      </c>
      <c r="Y126" s="4">
        <v>11.8</v>
      </c>
      <c r="Z126" s="4">
        <v>846</v>
      </c>
      <c r="AA126" s="4">
        <v>857</v>
      </c>
      <c r="AB126" s="4">
        <v>845</v>
      </c>
      <c r="AC126" s="4">
        <v>73</v>
      </c>
      <c r="AD126" s="4">
        <v>13.67</v>
      </c>
      <c r="AE126" s="4">
        <v>0.31</v>
      </c>
      <c r="AF126" s="4">
        <v>981</v>
      </c>
      <c r="AG126" s="4">
        <v>-5</v>
      </c>
      <c r="AH126" s="4">
        <v>10</v>
      </c>
      <c r="AI126" s="4">
        <v>13</v>
      </c>
      <c r="AJ126" s="4">
        <v>119</v>
      </c>
      <c r="AK126" s="4">
        <v>118.2</v>
      </c>
      <c r="AL126" s="4">
        <v>4.5</v>
      </c>
      <c r="AM126" s="4">
        <v>142</v>
      </c>
      <c r="AN126" s="4" t="s">
        <v>155</v>
      </c>
      <c r="AO126" s="4">
        <v>2</v>
      </c>
      <c r="AP126" s="5">
        <v>0.63322916666666662</v>
      </c>
      <c r="AQ126" s="4">
        <v>47.162182999999999</v>
      </c>
      <c r="AR126" s="4">
        <v>-88.491753000000003</v>
      </c>
      <c r="AS126" s="4">
        <v>317.3</v>
      </c>
      <c r="AT126" s="4">
        <v>41.9</v>
      </c>
      <c r="AU126" s="4">
        <v>12</v>
      </c>
      <c r="AV126" s="4">
        <v>12</v>
      </c>
      <c r="AW126" s="4" t="s">
        <v>404</v>
      </c>
      <c r="AX126" s="4">
        <v>1.976823</v>
      </c>
      <c r="AY126" s="4">
        <v>1.0173829999999999</v>
      </c>
      <c r="AZ126" s="4">
        <v>2.7826170000000001</v>
      </c>
      <c r="BA126" s="4">
        <v>11.154</v>
      </c>
      <c r="BB126" s="4">
        <v>11.47</v>
      </c>
      <c r="BC126" s="4">
        <v>1.03</v>
      </c>
      <c r="BD126" s="4">
        <v>17.375</v>
      </c>
      <c r="BE126" s="4">
        <v>2392.0430000000001</v>
      </c>
      <c r="BF126" s="4">
        <v>16.725000000000001</v>
      </c>
      <c r="BG126" s="4">
        <v>9.5630000000000006</v>
      </c>
      <c r="BH126" s="4">
        <v>0</v>
      </c>
      <c r="BI126" s="4">
        <v>9.5630000000000006</v>
      </c>
      <c r="BJ126" s="4">
        <v>7.423</v>
      </c>
      <c r="BK126" s="4">
        <v>0</v>
      </c>
      <c r="BL126" s="4">
        <v>7.423</v>
      </c>
      <c r="BM126" s="4">
        <v>0.24729999999999999</v>
      </c>
      <c r="BQ126" s="4">
        <v>106.85299999999999</v>
      </c>
      <c r="BR126" s="4">
        <v>0.56215999999999999</v>
      </c>
      <c r="BS126" s="4">
        <v>-5</v>
      </c>
      <c r="BT126" s="4">
        <v>0.18875800000000001</v>
      </c>
      <c r="BU126" s="4">
        <v>13.737785000000001</v>
      </c>
      <c r="BV126" s="4">
        <v>3.8129119999999999</v>
      </c>
      <c r="BW126" s="4">
        <f t="shared" si="16"/>
        <v>3.6295227969999999</v>
      </c>
      <c r="BY126" s="4">
        <f t="shared" si="12"/>
        <v>25362.407252861914</v>
      </c>
      <c r="BZ126" s="4">
        <f t="shared" si="13"/>
        <v>177.33220569367504</v>
      </c>
      <c r="CA126" s="4">
        <f t="shared" si="14"/>
        <v>78.704751142849005</v>
      </c>
      <c r="CB126" s="4">
        <f t="shared" si="15"/>
        <v>2.6220779950999002</v>
      </c>
    </row>
    <row r="127" spans="1:80" x14ac:dyDescent="0.25">
      <c r="A127" s="2">
        <v>42803</v>
      </c>
      <c r="B127" s="3">
        <v>0.42453500000000005</v>
      </c>
      <c r="C127" s="4">
        <v>14.516</v>
      </c>
      <c r="D127" s="4">
        <v>0.1971</v>
      </c>
      <c r="E127" s="4">
        <v>1970.8241290000001</v>
      </c>
      <c r="F127" s="4">
        <v>559.4</v>
      </c>
      <c r="G127" s="4">
        <v>-9.5</v>
      </c>
      <c r="H127" s="4">
        <v>32.5</v>
      </c>
      <c r="J127" s="4">
        <v>0.74</v>
      </c>
      <c r="K127" s="4">
        <v>0.85240000000000005</v>
      </c>
      <c r="L127" s="4">
        <v>12.373900000000001</v>
      </c>
      <c r="M127" s="4">
        <v>0.16800000000000001</v>
      </c>
      <c r="N127" s="4">
        <v>476.84559999999999</v>
      </c>
      <c r="O127" s="4">
        <v>0</v>
      </c>
      <c r="P127" s="4">
        <v>476.8</v>
      </c>
      <c r="Q127" s="4">
        <v>370.15449999999998</v>
      </c>
      <c r="R127" s="4">
        <v>0</v>
      </c>
      <c r="S127" s="4">
        <v>370.2</v>
      </c>
      <c r="T127" s="4">
        <v>32.46</v>
      </c>
      <c r="W127" s="4">
        <v>0</v>
      </c>
      <c r="X127" s="4">
        <v>0.6331</v>
      </c>
      <c r="Y127" s="4">
        <v>11.7</v>
      </c>
      <c r="Z127" s="4">
        <v>849</v>
      </c>
      <c r="AA127" s="4">
        <v>859</v>
      </c>
      <c r="AB127" s="4">
        <v>847</v>
      </c>
      <c r="AC127" s="4">
        <v>73</v>
      </c>
      <c r="AD127" s="4">
        <v>13.67</v>
      </c>
      <c r="AE127" s="4">
        <v>0.31</v>
      </c>
      <c r="AF127" s="4">
        <v>981</v>
      </c>
      <c r="AG127" s="4">
        <v>-5</v>
      </c>
      <c r="AH127" s="4">
        <v>10</v>
      </c>
      <c r="AI127" s="4">
        <v>13</v>
      </c>
      <c r="AJ127" s="4">
        <v>119</v>
      </c>
      <c r="AK127" s="4">
        <v>118.8</v>
      </c>
      <c r="AL127" s="4">
        <v>4.3</v>
      </c>
      <c r="AM127" s="4">
        <v>142</v>
      </c>
      <c r="AN127" s="4" t="s">
        <v>155</v>
      </c>
      <c r="AO127" s="4">
        <v>2</v>
      </c>
      <c r="AP127" s="5">
        <v>0.63324074074074077</v>
      </c>
      <c r="AQ127" s="4">
        <v>47.162014999999997</v>
      </c>
      <c r="AR127" s="4">
        <v>-88.491676999999996</v>
      </c>
      <c r="AS127" s="4">
        <v>317.10000000000002</v>
      </c>
      <c r="AT127" s="4">
        <v>43.2</v>
      </c>
      <c r="AU127" s="4">
        <v>12</v>
      </c>
      <c r="AV127" s="4">
        <v>12</v>
      </c>
      <c r="AW127" s="4" t="s">
        <v>404</v>
      </c>
      <c r="AX127" s="4">
        <v>0.93403199999999997</v>
      </c>
      <c r="AY127" s="4">
        <v>1.0969059999999999</v>
      </c>
      <c r="AZ127" s="4">
        <v>2.2185630000000001</v>
      </c>
      <c r="BA127" s="4">
        <v>11.154</v>
      </c>
      <c r="BB127" s="4">
        <v>11.52</v>
      </c>
      <c r="BC127" s="4">
        <v>1.03</v>
      </c>
      <c r="BD127" s="4">
        <v>17.309000000000001</v>
      </c>
      <c r="BE127" s="4">
        <v>2385.9259999999999</v>
      </c>
      <c r="BF127" s="4">
        <v>20.617999999999999</v>
      </c>
      <c r="BG127" s="4">
        <v>9.6289999999999996</v>
      </c>
      <c r="BH127" s="4">
        <v>0</v>
      </c>
      <c r="BI127" s="4">
        <v>9.6289999999999996</v>
      </c>
      <c r="BJ127" s="4">
        <v>7.4740000000000002</v>
      </c>
      <c r="BK127" s="4">
        <v>0</v>
      </c>
      <c r="BL127" s="4">
        <v>7.4740000000000002</v>
      </c>
      <c r="BM127" s="4">
        <v>0.25950000000000001</v>
      </c>
      <c r="BQ127" s="4">
        <v>88.766999999999996</v>
      </c>
      <c r="BR127" s="4">
        <v>0.49347400000000002</v>
      </c>
      <c r="BS127" s="4">
        <v>-5</v>
      </c>
      <c r="BT127" s="4">
        <v>0.186726</v>
      </c>
      <c r="BU127" s="4">
        <v>12.059271000000001</v>
      </c>
      <c r="BV127" s="4">
        <v>3.771865</v>
      </c>
      <c r="BW127" s="4">
        <f t="shared" si="16"/>
        <v>3.1860593982000003</v>
      </c>
      <c r="BY127" s="4">
        <f t="shared" si="12"/>
        <v>22206.637280154326</v>
      </c>
      <c r="BZ127" s="4">
        <f t="shared" si="13"/>
        <v>191.8988465871204</v>
      </c>
      <c r="CA127" s="4">
        <f t="shared" si="14"/>
        <v>69.563099204197215</v>
      </c>
      <c r="CB127" s="4">
        <f t="shared" si="15"/>
        <v>2.4152561203491003</v>
      </c>
    </row>
    <row r="128" spans="1:80" x14ac:dyDescent="0.25">
      <c r="A128" s="2">
        <v>42803</v>
      </c>
      <c r="B128" s="3">
        <v>0.42454657407407409</v>
      </c>
      <c r="C128" s="4">
        <v>14.227</v>
      </c>
      <c r="D128" s="4">
        <v>0.1135</v>
      </c>
      <c r="E128" s="4">
        <v>1135.1921500000001</v>
      </c>
      <c r="F128" s="4">
        <v>561.79999999999995</v>
      </c>
      <c r="G128" s="4">
        <v>-3.6</v>
      </c>
      <c r="H128" s="4">
        <v>37.6</v>
      </c>
      <c r="J128" s="4">
        <v>0.69</v>
      </c>
      <c r="K128" s="4">
        <v>0.85599999999999998</v>
      </c>
      <c r="L128" s="4">
        <v>12.1777</v>
      </c>
      <c r="M128" s="4">
        <v>9.7199999999999995E-2</v>
      </c>
      <c r="N128" s="4">
        <v>480.89769999999999</v>
      </c>
      <c r="O128" s="4">
        <v>0</v>
      </c>
      <c r="P128" s="4">
        <v>480.9</v>
      </c>
      <c r="Q128" s="4">
        <v>373.29989999999998</v>
      </c>
      <c r="R128" s="4">
        <v>0</v>
      </c>
      <c r="S128" s="4">
        <v>373.3</v>
      </c>
      <c r="T128" s="4">
        <v>37.647199999999998</v>
      </c>
      <c r="W128" s="4">
        <v>0</v>
      </c>
      <c r="X128" s="4">
        <v>0.58960000000000001</v>
      </c>
      <c r="Y128" s="4">
        <v>11.7</v>
      </c>
      <c r="Z128" s="4">
        <v>850</v>
      </c>
      <c r="AA128" s="4">
        <v>860</v>
      </c>
      <c r="AB128" s="4">
        <v>850</v>
      </c>
      <c r="AC128" s="4">
        <v>73</v>
      </c>
      <c r="AD128" s="4">
        <v>13.67</v>
      </c>
      <c r="AE128" s="4">
        <v>0.31</v>
      </c>
      <c r="AF128" s="4">
        <v>981</v>
      </c>
      <c r="AG128" s="4">
        <v>-5</v>
      </c>
      <c r="AH128" s="4">
        <v>10</v>
      </c>
      <c r="AI128" s="4">
        <v>13</v>
      </c>
      <c r="AJ128" s="4">
        <v>119</v>
      </c>
      <c r="AK128" s="4">
        <v>119</v>
      </c>
      <c r="AL128" s="4">
        <v>4.5999999999999996</v>
      </c>
      <c r="AM128" s="4">
        <v>142</v>
      </c>
      <c r="AN128" s="4" t="s">
        <v>155</v>
      </c>
      <c r="AO128" s="4">
        <v>2</v>
      </c>
      <c r="AP128" s="5">
        <v>0.63325231481481481</v>
      </c>
      <c r="AQ128" s="4">
        <v>47.161842999999998</v>
      </c>
      <c r="AR128" s="4">
        <v>-88.491595000000004</v>
      </c>
      <c r="AS128" s="4">
        <v>316.89999999999998</v>
      </c>
      <c r="AT128" s="4">
        <v>44.2</v>
      </c>
      <c r="AU128" s="4">
        <v>12</v>
      </c>
      <c r="AV128" s="4">
        <v>11</v>
      </c>
      <c r="AW128" s="4" t="s">
        <v>418</v>
      </c>
      <c r="AX128" s="4">
        <v>0.99680299999999999</v>
      </c>
      <c r="AY128" s="4">
        <v>1.1968030000000001</v>
      </c>
      <c r="AZ128" s="4">
        <v>2.2000000000000002</v>
      </c>
      <c r="BA128" s="4">
        <v>11.154</v>
      </c>
      <c r="BB128" s="4">
        <v>11.81</v>
      </c>
      <c r="BC128" s="4">
        <v>1.06</v>
      </c>
      <c r="BD128" s="4">
        <v>16.827999999999999</v>
      </c>
      <c r="BE128" s="4">
        <v>2399.2310000000002</v>
      </c>
      <c r="BF128" s="4">
        <v>12.183999999999999</v>
      </c>
      <c r="BG128" s="4">
        <v>9.9220000000000006</v>
      </c>
      <c r="BH128" s="4">
        <v>0</v>
      </c>
      <c r="BI128" s="4">
        <v>9.9220000000000006</v>
      </c>
      <c r="BJ128" s="4">
        <v>7.702</v>
      </c>
      <c r="BK128" s="4">
        <v>0</v>
      </c>
      <c r="BL128" s="4">
        <v>7.702</v>
      </c>
      <c r="BM128" s="4">
        <v>0.3075</v>
      </c>
      <c r="BQ128" s="4">
        <v>84.468000000000004</v>
      </c>
      <c r="BR128" s="4">
        <v>0.42148799999999997</v>
      </c>
      <c r="BS128" s="4">
        <v>-5</v>
      </c>
      <c r="BT128" s="4">
        <v>0.18675800000000001</v>
      </c>
      <c r="BU128" s="4">
        <v>10.300113</v>
      </c>
      <c r="BV128" s="4">
        <v>3.7725119999999999</v>
      </c>
      <c r="BW128" s="4">
        <f t="shared" si="16"/>
        <v>2.7212898545999997</v>
      </c>
      <c r="BY128" s="4">
        <f t="shared" si="12"/>
        <v>19072.992048832897</v>
      </c>
      <c r="BZ128" s="4">
        <f t="shared" si="13"/>
        <v>96.858257968065587</v>
      </c>
      <c r="CA128" s="4">
        <f t="shared" si="14"/>
        <v>61.228028797606804</v>
      </c>
      <c r="CB128" s="4">
        <f t="shared" si="15"/>
        <v>2.4445103681205</v>
      </c>
    </row>
    <row r="129" spans="1:80" x14ac:dyDescent="0.25">
      <c r="A129" s="2">
        <v>42803</v>
      </c>
      <c r="B129" s="3">
        <v>0.42455814814814818</v>
      </c>
      <c r="C129" s="4">
        <v>12.534000000000001</v>
      </c>
      <c r="D129" s="4">
        <v>2.4199999999999999E-2</v>
      </c>
      <c r="E129" s="4">
        <v>242.235702</v>
      </c>
      <c r="F129" s="4">
        <v>554.5</v>
      </c>
      <c r="G129" s="4">
        <v>-16.5</v>
      </c>
      <c r="H129" s="4">
        <v>23.9</v>
      </c>
      <c r="J129" s="4">
        <v>0.6</v>
      </c>
      <c r="K129" s="4">
        <v>0.87219999999999998</v>
      </c>
      <c r="L129" s="4">
        <v>10.932399999999999</v>
      </c>
      <c r="M129" s="4">
        <v>2.1100000000000001E-2</v>
      </c>
      <c r="N129" s="4">
        <v>483.69159999999999</v>
      </c>
      <c r="O129" s="4">
        <v>0</v>
      </c>
      <c r="P129" s="4">
        <v>483.7</v>
      </c>
      <c r="Q129" s="4">
        <v>375.46870000000001</v>
      </c>
      <c r="R129" s="4">
        <v>0</v>
      </c>
      <c r="S129" s="4">
        <v>375.5</v>
      </c>
      <c r="T129" s="4">
        <v>23.86</v>
      </c>
      <c r="W129" s="4">
        <v>0</v>
      </c>
      <c r="X129" s="4">
        <v>0.52329999999999999</v>
      </c>
      <c r="Y129" s="4">
        <v>11.7</v>
      </c>
      <c r="Z129" s="4">
        <v>852</v>
      </c>
      <c r="AA129" s="4">
        <v>862</v>
      </c>
      <c r="AB129" s="4">
        <v>852</v>
      </c>
      <c r="AC129" s="4">
        <v>73</v>
      </c>
      <c r="AD129" s="4">
        <v>13.67</v>
      </c>
      <c r="AE129" s="4">
        <v>0.31</v>
      </c>
      <c r="AF129" s="4">
        <v>981</v>
      </c>
      <c r="AG129" s="4">
        <v>-5</v>
      </c>
      <c r="AH129" s="4">
        <v>10</v>
      </c>
      <c r="AI129" s="4">
        <v>13</v>
      </c>
      <c r="AJ129" s="4">
        <v>119</v>
      </c>
      <c r="AK129" s="4">
        <v>118.2</v>
      </c>
      <c r="AL129" s="4">
        <v>4.5</v>
      </c>
      <c r="AM129" s="4">
        <v>142</v>
      </c>
      <c r="AN129" s="4" t="s">
        <v>155</v>
      </c>
      <c r="AO129" s="4">
        <v>2</v>
      </c>
      <c r="AP129" s="5">
        <v>0.63326388888888896</v>
      </c>
      <c r="AQ129" s="4">
        <v>47.161670999999998</v>
      </c>
      <c r="AR129" s="4">
        <v>-88.491480999999993</v>
      </c>
      <c r="AS129" s="4">
        <v>316.7</v>
      </c>
      <c r="AT129" s="4">
        <v>46</v>
      </c>
      <c r="AU129" s="4">
        <v>12</v>
      </c>
      <c r="AV129" s="4">
        <v>10</v>
      </c>
      <c r="AW129" s="4" t="s">
        <v>417</v>
      </c>
      <c r="AX129" s="4">
        <v>0.90222199999999997</v>
      </c>
      <c r="AY129" s="4">
        <v>1.2</v>
      </c>
      <c r="AZ129" s="4">
        <v>1.808889</v>
      </c>
      <c r="BA129" s="4">
        <v>11.154</v>
      </c>
      <c r="BB129" s="4">
        <v>13.39</v>
      </c>
      <c r="BC129" s="4">
        <v>1.2</v>
      </c>
      <c r="BD129" s="4">
        <v>14.647</v>
      </c>
      <c r="BE129" s="4">
        <v>2414.877</v>
      </c>
      <c r="BF129" s="4">
        <v>2.9710000000000001</v>
      </c>
      <c r="BG129" s="4">
        <v>11.189</v>
      </c>
      <c r="BH129" s="4">
        <v>0</v>
      </c>
      <c r="BI129" s="4">
        <v>11.189</v>
      </c>
      <c r="BJ129" s="4">
        <v>8.6850000000000005</v>
      </c>
      <c r="BK129" s="4">
        <v>0</v>
      </c>
      <c r="BL129" s="4">
        <v>8.6850000000000005</v>
      </c>
      <c r="BM129" s="4">
        <v>0.2185</v>
      </c>
      <c r="BQ129" s="4">
        <v>84.055999999999997</v>
      </c>
      <c r="BR129" s="4">
        <v>0.28484100000000001</v>
      </c>
      <c r="BS129" s="4">
        <v>-5</v>
      </c>
      <c r="BT129" s="4">
        <v>0.184728</v>
      </c>
      <c r="BU129" s="4">
        <v>6.9608059999999998</v>
      </c>
      <c r="BV129" s="4">
        <v>3.7315109999999998</v>
      </c>
      <c r="BW129" s="4">
        <f t="shared" si="16"/>
        <v>1.8390449451999999</v>
      </c>
      <c r="BY129" s="4">
        <f t="shared" si="12"/>
        <v>12973.564621923291</v>
      </c>
      <c r="BZ129" s="4">
        <f t="shared" si="13"/>
        <v>15.9612520603468</v>
      </c>
      <c r="CA129" s="4">
        <f t="shared" si="14"/>
        <v>46.658860364898004</v>
      </c>
      <c r="CB129" s="4">
        <f t="shared" si="15"/>
        <v>1.1738584904698</v>
      </c>
    </row>
    <row r="130" spans="1:80" x14ac:dyDescent="0.25">
      <c r="A130" s="2">
        <v>42803</v>
      </c>
      <c r="B130" s="3">
        <v>0.42456972222222222</v>
      </c>
      <c r="C130" s="4">
        <v>8.407</v>
      </c>
      <c r="D130" s="4">
        <v>-2.8999999999999998E-3</v>
      </c>
      <c r="E130" s="4">
        <v>-28.846153999999999</v>
      </c>
      <c r="F130" s="4">
        <v>536.29999999999995</v>
      </c>
      <c r="G130" s="4">
        <v>-25.2</v>
      </c>
      <c r="H130" s="4">
        <v>20.2</v>
      </c>
      <c r="J130" s="4">
        <v>0.5</v>
      </c>
      <c r="K130" s="4">
        <v>0.91210000000000002</v>
      </c>
      <c r="L130" s="4">
        <v>7.6681999999999997</v>
      </c>
      <c r="M130" s="4">
        <v>0</v>
      </c>
      <c r="N130" s="4">
        <v>489.20229999999998</v>
      </c>
      <c r="O130" s="4">
        <v>0</v>
      </c>
      <c r="P130" s="4">
        <v>489.2</v>
      </c>
      <c r="Q130" s="4">
        <v>379.73180000000002</v>
      </c>
      <c r="R130" s="4">
        <v>0</v>
      </c>
      <c r="S130" s="4">
        <v>379.7</v>
      </c>
      <c r="T130" s="4">
        <v>20.16</v>
      </c>
      <c r="W130" s="4">
        <v>0</v>
      </c>
      <c r="X130" s="4">
        <v>0.45610000000000001</v>
      </c>
      <c r="Y130" s="4">
        <v>11.7</v>
      </c>
      <c r="Z130" s="4">
        <v>853</v>
      </c>
      <c r="AA130" s="4">
        <v>864</v>
      </c>
      <c r="AB130" s="4">
        <v>854</v>
      </c>
      <c r="AC130" s="4">
        <v>73</v>
      </c>
      <c r="AD130" s="4">
        <v>13.66</v>
      </c>
      <c r="AE130" s="4">
        <v>0.31</v>
      </c>
      <c r="AF130" s="4">
        <v>982</v>
      </c>
      <c r="AG130" s="4">
        <v>-5</v>
      </c>
      <c r="AH130" s="4">
        <v>10</v>
      </c>
      <c r="AI130" s="4">
        <v>13</v>
      </c>
      <c r="AJ130" s="4">
        <v>119</v>
      </c>
      <c r="AK130" s="4">
        <v>118.8</v>
      </c>
      <c r="AL130" s="4">
        <v>4.2</v>
      </c>
      <c r="AM130" s="4">
        <v>142</v>
      </c>
      <c r="AN130" s="4" t="s">
        <v>155</v>
      </c>
      <c r="AO130" s="4">
        <v>2</v>
      </c>
      <c r="AP130" s="5">
        <v>0.633275462962963</v>
      </c>
      <c r="AQ130" s="4">
        <v>47.161512000000002</v>
      </c>
      <c r="AR130" s="4">
        <v>-88.491343000000001</v>
      </c>
      <c r="AS130" s="4">
        <v>316.8</v>
      </c>
      <c r="AT130" s="4">
        <v>45.2</v>
      </c>
      <c r="AU130" s="4">
        <v>12</v>
      </c>
      <c r="AV130" s="4">
        <v>10</v>
      </c>
      <c r="AW130" s="4" t="s">
        <v>417</v>
      </c>
      <c r="AX130" s="4">
        <v>0.9</v>
      </c>
      <c r="AY130" s="4">
        <v>1.2977019999999999</v>
      </c>
      <c r="AZ130" s="4">
        <v>1.8</v>
      </c>
      <c r="BA130" s="4">
        <v>11.154</v>
      </c>
      <c r="BB130" s="4">
        <v>19.63</v>
      </c>
      <c r="BC130" s="4">
        <v>1.76</v>
      </c>
      <c r="BD130" s="4">
        <v>9.6359999999999992</v>
      </c>
      <c r="BE130" s="4">
        <v>2423.2280000000001</v>
      </c>
      <c r="BF130" s="4">
        <v>0</v>
      </c>
      <c r="BG130" s="4">
        <v>16.189</v>
      </c>
      <c r="BH130" s="4">
        <v>0</v>
      </c>
      <c r="BI130" s="4">
        <v>16.189</v>
      </c>
      <c r="BJ130" s="4">
        <v>12.567</v>
      </c>
      <c r="BK130" s="4">
        <v>0</v>
      </c>
      <c r="BL130" s="4">
        <v>12.567</v>
      </c>
      <c r="BM130" s="4">
        <v>0.26419999999999999</v>
      </c>
      <c r="BQ130" s="4">
        <v>104.789</v>
      </c>
      <c r="BR130" s="4">
        <v>0.141429</v>
      </c>
      <c r="BS130" s="4">
        <v>-5</v>
      </c>
      <c r="BT130" s="4">
        <v>0.18248400000000001</v>
      </c>
      <c r="BU130" s="4">
        <v>3.4561820000000001</v>
      </c>
      <c r="BV130" s="4">
        <v>3.6861869999999999</v>
      </c>
      <c r="BW130" s="4">
        <f t="shared" si="16"/>
        <v>0.91312328440000001</v>
      </c>
      <c r="BY130" s="4">
        <f t="shared" si="12"/>
        <v>6463.9152971238136</v>
      </c>
      <c r="BZ130" s="4">
        <f t="shared" si="13"/>
        <v>0</v>
      </c>
      <c r="CA130" s="4">
        <f t="shared" si="14"/>
        <v>33.522237089929206</v>
      </c>
      <c r="CB130" s="4">
        <f t="shared" si="15"/>
        <v>0.70474855089992006</v>
      </c>
    </row>
    <row r="131" spans="1:80" x14ac:dyDescent="0.25">
      <c r="A131" s="2">
        <v>42803</v>
      </c>
      <c r="B131" s="3">
        <v>0.42458129629629626</v>
      </c>
      <c r="C131" s="4">
        <v>6.5780000000000003</v>
      </c>
      <c r="D131" s="4">
        <v>-5.0000000000000001E-4</v>
      </c>
      <c r="E131" s="4">
        <v>-4.8076920000000003</v>
      </c>
      <c r="F131" s="4">
        <v>499.2</v>
      </c>
      <c r="G131" s="4">
        <v>-28.7</v>
      </c>
      <c r="H131" s="4">
        <v>20.7</v>
      </c>
      <c r="J131" s="4">
        <v>0.5</v>
      </c>
      <c r="K131" s="4">
        <v>0.93069999999999997</v>
      </c>
      <c r="L131" s="4">
        <v>6.1215999999999999</v>
      </c>
      <c r="M131" s="4">
        <v>0</v>
      </c>
      <c r="N131" s="4">
        <v>464.57569999999998</v>
      </c>
      <c r="O131" s="4">
        <v>0</v>
      </c>
      <c r="P131" s="4">
        <v>464.6</v>
      </c>
      <c r="Q131" s="4">
        <v>360.79880000000003</v>
      </c>
      <c r="R131" s="4">
        <v>0</v>
      </c>
      <c r="S131" s="4">
        <v>360.8</v>
      </c>
      <c r="T131" s="4">
        <v>20.694900000000001</v>
      </c>
      <c r="W131" s="4">
        <v>0</v>
      </c>
      <c r="X131" s="4">
        <v>0.46529999999999999</v>
      </c>
      <c r="Y131" s="4">
        <v>11.8</v>
      </c>
      <c r="Z131" s="4">
        <v>853</v>
      </c>
      <c r="AA131" s="4">
        <v>864</v>
      </c>
      <c r="AB131" s="4">
        <v>856</v>
      </c>
      <c r="AC131" s="4">
        <v>73.8</v>
      </c>
      <c r="AD131" s="4">
        <v>13.8</v>
      </c>
      <c r="AE131" s="4">
        <v>0.32</v>
      </c>
      <c r="AF131" s="4">
        <v>982</v>
      </c>
      <c r="AG131" s="4">
        <v>-5</v>
      </c>
      <c r="AH131" s="4">
        <v>10</v>
      </c>
      <c r="AI131" s="4">
        <v>13</v>
      </c>
      <c r="AJ131" s="4">
        <v>119</v>
      </c>
      <c r="AK131" s="4">
        <v>119.8</v>
      </c>
      <c r="AL131" s="4">
        <v>3.9</v>
      </c>
      <c r="AM131" s="4">
        <v>142</v>
      </c>
      <c r="AN131" s="4" t="s">
        <v>155</v>
      </c>
      <c r="AO131" s="4">
        <v>2</v>
      </c>
      <c r="AP131" s="5">
        <v>0.63328703703703704</v>
      </c>
      <c r="AQ131" s="4">
        <v>47.161366000000001</v>
      </c>
      <c r="AR131" s="4">
        <v>-88.491185999999999</v>
      </c>
      <c r="AS131" s="4">
        <v>316.39999999999998</v>
      </c>
      <c r="AT131" s="4">
        <v>44.5</v>
      </c>
      <c r="AU131" s="4">
        <v>12</v>
      </c>
      <c r="AV131" s="4">
        <v>11</v>
      </c>
      <c r="AW131" s="4" t="s">
        <v>418</v>
      </c>
      <c r="AX131" s="4">
        <v>0.9</v>
      </c>
      <c r="AY131" s="4">
        <v>1.3</v>
      </c>
      <c r="AZ131" s="4">
        <v>1.8</v>
      </c>
      <c r="BA131" s="4">
        <v>11.154</v>
      </c>
      <c r="BB131" s="4">
        <v>24.88</v>
      </c>
      <c r="BC131" s="4">
        <v>2.23</v>
      </c>
      <c r="BD131" s="4">
        <v>7.45</v>
      </c>
      <c r="BE131" s="4">
        <v>2426.2469999999998</v>
      </c>
      <c r="BF131" s="4">
        <v>0</v>
      </c>
      <c r="BG131" s="4">
        <v>19.282</v>
      </c>
      <c r="BH131" s="4">
        <v>0</v>
      </c>
      <c r="BI131" s="4">
        <v>19.282</v>
      </c>
      <c r="BJ131" s="4">
        <v>14.975</v>
      </c>
      <c r="BK131" s="4">
        <v>0</v>
      </c>
      <c r="BL131" s="4">
        <v>14.975</v>
      </c>
      <c r="BM131" s="4">
        <v>0.34010000000000001</v>
      </c>
      <c r="BQ131" s="4">
        <v>134.1</v>
      </c>
      <c r="BR131" s="4">
        <v>7.1615999999999999E-2</v>
      </c>
      <c r="BS131" s="4">
        <v>-5</v>
      </c>
      <c r="BT131" s="4">
        <v>0.18351600000000001</v>
      </c>
      <c r="BU131" s="4">
        <v>1.750116</v>
      </c>
      <c r="BV131" s="4">
        <v>3.707023</v>
      </c>
      <c r="BW131" s="4">
        <f t="shared" si="16"/>
        <v>0.46238064719999999</v>
      </c>
      <c r="BY131" s="4">
        <f t="shared" si="12"/>
        <v>3277.2277295324134</v>
      </c>
      <c r="BZ131" s="4">
        <f t="shared" si="13"/>
        <v>0</v>
      </c>
      <c r="CA131" s="4">
        <f t="shared" si="14"/>
        <v>20.227324443780002</v>
      </c>
      <c r="CB131" s="4">
        <f t="shared" si="15"/>
        <v>0.45938651374487999</v>
      </c>
    </row>
    <row r="132" spans="1:80" x14ac:dyDescent="0.25">
      <c r="A132" s="2">
        <v>42803</v>
      </c>
      <c r="B132" s="3">
        <v>0.42459287037037036</v>
      </c>
      <c r="C132" s="4">
        <v>7.657</v>
      </c>
      <c r="D132" s="4">
        <v>1.09E-2</v>
      </c>
      <c r="E132" s="4">
        <v>108.751062</v>
      </c>
      <c r="F132" s="4">
        <v>450</v>
      </c>
      <c r="G132" s="4">
        <v>-5.5</v>
      </c>
      <c r="H132" s="4">
        <v>15.5</v>
      </c>
      <c r="J132" s="4">
        <v>0.4</v>
      </c>
      <c r="K132" s="4">
        <v>0.91949999999999998</v>
      </c>
      <c r="L132" s="4">
        <v>7.0408999999999997</v>
      </c>
      <c r="M132" s="4">
        <v>0.01</v>
      </c>
      <c r="N132" s="4">
        <v>413.73439999999999</v>
      </c>
      <c r="O132" s="4">
        <v>0</v>
      </c>
      <c r="P132" s="4">
        <v>413.7</v>
      </c>
      <c r="Q132" s="4">
        <v>321.36770000000001</v>
      </c>
      <c r="R132" s="4">
        <v>0</v>
      </c>
      <c r="S132" s="4">
        <v>321.39999999999998</v>
      </c>
      <c r="T132" s="4">
        <v>15.48</v>
      </c>
      <c r="W132" s="4">
        <v>0</v>
      </c>
      <c r="X132" s="4">
        <v>0.36919999999999997</v>
      </c>
      <c r="Y132" s="4">
        <v>11.7</v>
      </c>
      <c r="Z132" s="4">
        <v>853</v>
      </c>
      <c r="AA132" s="4">
        <v>865</v>
      </c>
      <c r="AB132" s="4">
        <v>855</v>
      </c>
      <c r="AC132" s="4">
        <v>74</v>
      </c>
      <c r="AD132" s="4">
        <v>13.85</v>
      </c>
      <c r="AE132" s="4">
        <v>0.32</v>
      </c>
      <c r="AF132" s="4">
        <v>982</v>
      </c>
      <c r="AG132" s="4">
        <v>-5</v>
      </c>
      <c r="AH132" s="4">
        <v>10</v>
      </c>
      <c r="AI132" s="4">
        <v>13</v>
      </c>
      <c r="AJ132" s="4">
        <v>119</v>
      </c>
      <c r="AK132" s="4">
        <v>120</v>
      </c>
      <c r="AL132" s="4">
        <v>4.0999999999999996</v>
      </c>
      <c r="AM132" s="4">
        <v>142</v>
      </c>
      <c r="AN132" s="4" t="s">
        <v>155</v>
      </c>
      <c r="AO132" s="4">
        <v>2</v>
      </c>
      <c r="AP132" s="5">
        <v>0.63329861111111108</v>
      </c>
      <c r="AQ132" s="4">
        <v>47.161231000000001</v>
      </c>
      <c r="AR132" s="4">
        <v>-88.491022000000001</v>
      </c>
      <c r="AS132" s="4">
        <v>315.89999999999998</v>
      </c>
      <c r="AT132" s="4">
        <v>43</v>
      </c>
      <c r="AU132" s="4">
        <v>12</v>
      </c>
      <c r="AV132" s="4">
        <v>12</v>
      </c>
      <c r="AW132" s="4" t="s">
        <v>404</v>
      </c>
      <c r="AX132" s="4">
        <v>0.997502</v>
      </c>
      <c r="AY132" s="4">
        <v>1.4950049999999999</v>
      </c>
      <c r="AZ132" s="4">
        <v>1.9950049999999999</v>
      </c>
      <c r="BA132" s="4">
        <v>11.154</v>
      </c>
      <c r="BB132" s="4">
        <v>21.45</v>
      </c>
      <c r="BC132" s="4">
        <v>1.92</v>
      </c>
      <c r="BD132" s="4">
        <v>8.7569999999999997</v>
      </c>
      <c r="BE132" s="4">
        <v>2421.0030000000002</v>
      </c>
      <c r="BF132" s="4">
        <v>2.1880000000000002</v>
      </c>
      <c r="BG132" s="4">
        <v>14.898</v>
      </c>
      <c r="BH132" s="4">
        <v>0</v>
      </c>
      <c r="BI132" s="4">
        <v>14.898</v>
      </c>
      <c r="BJ132" s="4">
        <v>11.571999999999999</v>
      </c>
      <c r="BK132" s="4">
        <v>0</v>
      </c>
      <c r="BL132" s="4">
        <v>11.571999999999999</v>
      </c>
      <c r="BM132" s="4">
        <v>0.22070000000000001</v>
      </c>
      <c r="BQ132" s="4">
        <v>92.313999999999993</v>
      </c>
      <c r="BR132" s="4">
        <v>6.1516000000000001E-2</v>
      </c>
      <c r="BS132" s="4">
        <v>-5</v>
      </c>
      <c r="BT132" s="4">
        <v>0.18248400000000001</v>
      </c>
      <c r="BU132" s="4">
        <v>1.5032970000000001</v>
      </c>
      <c r="BV132" s="4">
        <v>3.6861769999999998</v>
      </c>
      <c r="BW132" s="4">
        <f t="shared" si="16"/>
        <v>0.39717106740000002</v>
      </c>
      <c r="BY132" s="4">
        <f t="shared" si="12"/>
        <v>2808.9557168904744</v>
      </c>
      <c r="BZ132" s="4">
        <f t="shared" si="13"/>
        <v>2.5386152386248004</v>
      </c>
      <c r="CA132" s="4">
        <f t="shared" si="14"/>
        <v>13.426350795871199</v>
      </c>
      <c r="CB132" s="4">
        <f t="shared" si="15"/>
        <v>0.25606598864922003</v>
      </c>
    </row>
    <row r="133" spans="1:80" x14ac:dyDescent="0.25">
      <c r="A133" s="2">
        <v>42803</v>
      </c>
      <c r="B133" s="3">
        <v>0.4246044444444444</v>
      </c>
      <c r="C133" s="4">
        <v>10.172000000000001</v>
      </c>
      <c r="D133" s="4">
        <v>1.18E-2</v>
      </c>
      <c r="E133" s="4">
        <v>118.18791899999999</v>
      </c>
      <c r="F133" s="4">
        <v>385.8</v>
      </c>
      <c r="G133" s="4">
        <v>-3.3</v>
      </c>
      <c r="H133" s="4">
        <v>19.600000000000001</v>
      </c>
      <c r="J133" s="4">
        <v>0.85</v>
      </c>
      <c r="K133" s="4">
        <v>0.89480000000000004</v>
      </c>
      <c r="L133" s="4">
        <v>9.1015999999999995</v>
      </c>
      <c r="M133" s="4">
        <v>1.06E-2</v>
      </c>
      <c r="N133" s="4">
        <v>345.2106</v>
      </c>
      <c r="O133" s="4">
        <v>0</v>
      </c>
      <c r="P133" s="4">
        <v>345.2</v>
      </c>
      <c r="Q133" s="4">
        <v>268.14190000000002</v>
      </c>
      <c r="R133" s="4">
        <v>0</v>
      </c>
      <c r="S133" s="4">
        <v>268.10000000000002</v>
      </c>
      <c r="T133" s="4">
        <v>19.625399999999999</v>
      </c>
      <c r="W133" s="4">
        <v>0</v>
      </c>
      <c r="X133" s="4">
        <v>0.76290000000000002</v>
      </c>
      <c r="Y133" s="4">
        <v>11.9</v>
      </c>
      <c r="Z133" s="4">
        <v>852</v>
      </c>
      <c r="AA133" s="4">
        <v>862</v>
      </c>
      <c r="AB133" s="4">
        <v>853</v>
      </c>
      <c r="AC133" s="4">
        <v>74</v>
      </c>
      <c r="AD133" s="4">
        <v>13.85</v>
      </c>
      <c r="AE133" s="4">
        <v>0.32</v>
      </c>
      <c r="AF133" s="4">
        <v>982</v>
      </c>
      <c r="AG133" s="4">
        <v>-5</v>
      </c>
      <c r="AH133" s="4">
        <v>10</v>
      </c>
      <c r="AI133" s="4">
        <v>13</v>
      </c>
      <c r="AJ133" s="4">
        <v>119.8</v>
      </c>
      <c r="AK133" s="4">
        <v>119.2</v>
      </c>
      <c r="AL133" s="4">
        <v>4.7</v>
      </c>
      <c r="AM133" s="4">
        <v>142</v>
      </c>
      <c r="AN133" s="4" t="s">
        <v>155</v>
      </c>
      <c r="AO133" s="4">
        <v>2</v>
      </c>
      <c r="AP133" s="5">
        <v>0.63331018518518511</v>
      </c>
      <c r="AQ133" s="4">
        <v>47.161113</v>
      </c>
      <c r="AR133" s="4">
        <v>-88.490876999999998</v>
      </c>
      <c r="AS133" s="4">
        <v>316.10000000000002</v>
      </c>
      <c r="AT133" s="4">
        <v>38</v>
      </c>
      <c r="AU133" s="4">
        <v>12</v>
      </c>
      <c r="AV133" s="4">
        <v>12</v>
      </c>
      <c r="AW133" s="4" t="s">
        <v>404</v>
      </c>
      <c r="AX133" s="4">
        <v>0.90259699999999998</v>
      </c>
      <c r="AY133" s="4">
        <v>1.5974029999999999</v>
      </c>
      <c r="AZ133" s="4">
        <v>2</v>
      </c>
      <c r="BA133" s="4">
        <v>11.154</v>
      </c>
      <c r="BB133" s="4">
        <v>16.329999999999998</v>
      </c>
      <c r="BC133" s="4">
        <v>1.46</v>
      </c>
      <c r="BD133" s="4">
        <v>11.763</v>
      </c>
      <c r="BE133" s="4">
        <v>2418.527</v>
      </c>
      <c r="BF133" s="4">
        <v>1.788</v>
      </c>
      <c r="BG133" s="4">
        <v>9.6059999999999999</v>
      </c>
      <c r="BH133" s="4">
        <v>0</v>
      </c>
      <c r="BI133" s="4">
        <v>9.6059999999999999</v>
      </c>
      <c r="BJ133" s="4">
        <v>7.4619999999999997</v>
      </c>
      <c r="BK133" s="4">
        <v>0</v>
      </c>
      <c r="BL133" s="4">
        <v>7.4619999999999997</v>
      </c>
      <c r="BM133" s="4">
        <v>0.2162</v>
      </c>
      <c r="BQ133" s="4">
        <v>147.40199999999999</v>
      </c>
      <c r="BR133" s="4">
        <v>0.10369</v>
      </c>
      <c r="BS133" s="4">
        <v>-5</v>
      </c>
      <c r="BT133" s="4">
        <v>0.18958</v>
      </c>
      <c r="BU133" s="4">
        <v>2.533925</v>
      </c>
      <c r="BV133" s="4">
        <v>3.8295159999999999</v>
      </c>
      <c r="BW133" s="4">
        <f t="shared" si="16"/>
        <v>0.66946298500000001</v>
      </c>
      <c r="BY133" s="4">
        <f t="shared" si="12"/>
        <v>4729.8729007770053</v>
      </c>
      <c r="BZ133" s="4">
        <f t="shared" si="13"/>
        <v>3.4967617672200006</v>
      </c>
      <c r="CA133" s="4">
        <f t="shared" si="14"/>
        <v>14.593308896529999</v>
      </c>
      <c r="CB133" s="4">
        <f t="shared" si="15"/>
        <v>0.42281873270300008</v>
      </c>
    </row>
    <row r="134" spans="1:80" x14ac:dyDescent="0.25">
      <c r="A134" s="2">
        <v>42803</v>
      </c>
      <c r="B134" s="3">
        <v>0.42461601851851855</v>
      </c>
      <c r="C134" s="4">
        <v>11.619</v>
      </c>
      <c r="D134" s="4">
        <v>6.1999999999999998E-3</v>
      </c>
      <c r="E134" s="4">
        <v>62.493907</v>
      </c>
      <c r="F134" s="4">
        <v>291.2</v>
      </c>
      <c r="G134" s="4">
        <v>-12.5</v>
      </c>
      <c r="H134" s="4">
        <v>14.3</v>
      </c>
      <c r="J134" s="4">
        <v>2.1</v>
      </c>
      <c r="K134" s="4">
        <v>0.88109999999999999</v>
      </c>
      <c r="L134" s="4">
        <v>10.236599999999999</v>
      </c>
      <c r="M134" s="4">
        <v>5.4999999999999997E-3</v>
      </c>
      <c r="N134" s="4">
        <v>256.53379999999999</v>
      </c>
      <c r="O134" s="4">
        <v>0</v>
      </c>
      <c r="P134" s="4">
        <v>256.5</v>
      </c>
      <c r="Q134" s="4">
        <v>199.26230000000001</v>
      </c>
      <c r="R134" s="4">
        <v>0</v>
      </c>
      <c r="S134" s="4">
        <v>199.3</v>
      </c>
      <c r="T134" s="4">
        <v>14.301</v>
      </c>
      <c r="W134" s="4">
        <v>0</v>
      </c>
      <c r="X134" s="4">
        <v>1.849</v>
      </c>
      <c r="Y134" s="4">
        <v>11.8</v>
      </c>
      <c r="Z134" s="4">
        <v>852</v>
      </c>
      <c r="AA134" s="4">
        <v>862</v>
      </c>
      <c r="AB134" s="4">
        <v>853</v>
      </c>
      <c r="AC134" s="4">
        <v>74</v>
      </c>
      <c r="AD134" s="4">
        <v>13.85</v>
      </c>
      <c r="AE134" s="4">
        <v>0.32</v>
      </c>
      <c r="AF134" s="4">
        <v>982</v>
      </c>
      <c r="AG134" s="4">
        <v>-5</v>
      </c>
      <c r="AH134" s="4">
        <v>10</v>
      </c>
      <c r="AI134" s="4">
        <v>13</v>
      </c>
      <c r="AJ134" s="4">
        <v>119.2</v>
      </c>
      <c r="AK134" s="4">
        <v>119</v>
      </c>
      <c r="AL134" s="4">
        <v>4.8</v>
      </c>
      <c r="AM134" s="4">
        <v>142</v>
      </c>
      <c r="AN134" s="4" t="s">
        <v>155</v>
      </c>
      <c r="AO134" s="4">
        <v>2</v>
      </c>
      <c r="AP134" s="5">
        <v>0.63332175925925926</v>
      </c>
      <c r="AQ134" s="4">
        <v>47.161003000000001</v>
      </c>
      <c r="AR134" s="4">
        <v>-88.490774999999999</v>
      </c>
      <c r="AS134" s="4">
        <v>316.5</v>
      </c>
      <c r="AT134" s="4">
        <v>32.4</v>
      </c>
      <c r="AU134" s="4">
        <v>12</v>
      </c>
      <c r="AV134" s="4">
        <v>12</v>
      </c>
      <c r="AW134" s="4" t="s">
        <v>404</v>
      </c>
      <c r="AX134" s="4">
        <v>0.9</v>
      </c>
      <c r="AY134" s="4">
        <v>1.6</v>
      </c>
      <c r="AZ134" s="4">
        <v>2</v>
      </c>
      <c r="BA134" s="4">
        <v>11.154</v>
      </c>
      <c r="BB134" s="4">
        <v>14.41</v>
      </c>
      <c r="BC134" s="4">
        <v>1.29</v>
      </c>
      <c r="BD134" s="4">
        <v>13.5</v>
      </c>
      <c r="BE134" s="4">
        <v>2419.047</v>
      </c>
      <c r="BF134" s="4">
        <v>0.82799999999999996</v>
      </c>
      <c r="BG134" s="4">
        <v>6.3479999999999999</v>
      </c>
      <c r="BH134" s="4">
        <v>0</v>
      </c>
      <c r="BI134" s="4">
        <v>6.3479999999999999</v>
      </c>
      <c r="BJ134" s="4">
        <v>4.931</v>
      </c>
      <c r="BK134" s="4">
        <v>0</v>
      </c>
      <c r="BL134" s="4">
        <v>4.931</v>
      </c>
      <c r="BM134" s="4">
        <v>0.1401</v>
      </c>
      <c r="BQ134" s="4">
        <v>317.70400000000001</v>
      </c>
      <c r="BR134" s="4">
        <v>9.9566000000000002E-2</v>
      </c>
      <c r="BS134" s="4">
        <v>-5</v>
      </c>
      <c r="BT134" s="4">
        <v>0.18745200000000001</v>
      </c>
      <c r="BU134" s="4">
        <v>2.433144</v>
      </c>
      <c r="BV134" s="4">
        <v>3.78653</v>
      </c>
      <c r="BW134" s="4">
        <f t="shared" si="16"/>
        <v>0.64283664480000002</v>
      </c>
      <c r="BY134" s="4">
        <f t="shared" si="12"/>
        <v>4542.729665650143</v>
      </c>
      <c r="BZ134" s="4">
        <f t="shared" si="13"/>
        <v>1.5549016464576002</v>
      </c>
      <c r="CA134" s="4">
        <f t="shared" si="14"/>
        <v>9.2599275587951997</v>
      </c>
      <c r="CB134" s="4">
        <f t="shared" si="15"/>
        <v>0.26309386554191999</v>
      </c>
    </row>
    <row r="135" spans="1:80" x14ac:dyDescent="0.25">
      <c r="A135" s="2">
        <v>42803</v>
      </c>
      <c r="B135" s="3">
        <v>0.42462759259259258</v>
      </c>
      <c r="C135" s="4">
        <v>12.329000000000001</v>
      </c>
      <c r="D135" s="4">
        <v>2.8E-3</v>
      </c>
      <c r="E135" s="4">
        <v>28.333333</v>
      </c>
      <c r="F135" s="4">
        <v>201.8</v>
      </c>
      <c r="G135" s="4">
        <v>-14.5</v>
      </c>
      <c r="H135" s="4">
        <v>10.1</v>
      </c>
      <c r="J135" s="4">
        <v>3.55</v>
      </c>
      <c r="K135" s="4">
        <v>0.87460000000000004</v>
      </c>
      <c r="L135" s="4">
        <v>10.7827</v>
      </c>
      <c r="M135" s="4">
        <v>2.5000000000000001E-3</v>
      </c>
      <c r="N135" s="4">
        <v>176.4881</v>
      </c>
      <c r="O135" s="4">
        <v>0</v>
      </c>
      <c r="P135" s="4">
        <v>176.5</v>
      </c>
      <c r="Q135" s="4">
        <v>137.08690000000001</v>
      </c>
      <c r="R135" s="4">
        <v>0</v>
      </c>
      <c r="S135" s="4">
        <v>137.1</v>
      </c>
      <c r="T135" s="4">
        <v>10.1348</v>
      </c>
      <c r="W135" s="4">
        <v>0</v>
      </c>
      <c r="X135" s="4">
        <v>3.1057999999999999</v>
      </c>
      <c r="Y135" s="4">
        <v>11.7</v>
      </c>
      <c r="Z135" s="4">
        <v>854</v>
      </c>
      <c r="AA135" s="4">
        <v>863</v>
      </c>
      <c r="AB135" s="4">
        <v>854</v>
      </c>
      <c r="AC135" s="4">
        <v>74</v>
      </c>
      <c r="AD135" s="4">
        <v>13.85</v>
      </c>
      <c r="AE135" s="4">
        <v>0.32</v>
      </c>
      <c r="AF135" s="4">
        <v>982</v>
      </c>
      <c r="AG135" s="4">
        <v>-5</v>
      </c>
      <c r="AH135" s="4">
        <v>10</v>
      </c>
      <c r="AI135" s="4">
        <v>13</v>
      </c>
      <c r="AJ135" s="4">
        <v>119.8</v>
      </c>
      <c r="AK135" s="4">
        <v>119.8</v>
      </c>
      <c r="AL135" s="4">
        <v>5.0999999999999996</v>
      </c>
      <c r="AM135" s="4">
        <v>142</v>
      </c>
      <c r="AN135" s="4" t="s">
        <v>155</v>
      </c>
      <c r="AO135" s="4">
        <v>2</v>
      </c>
      <c r="AP135" s="5">
        <v>0.6333333333333333</v>
      </c>
      <c r="AQ135" s="4">
        <v>47.160890000000002</v>
      </c>
      <c r="AR135" s="4">
        <v>-88.490713999999997</v>
      </c>
      <c r="AS135" s="4">
        <v>316.5</v>
      </c>
      <c r="AT135" s="4">
        <v>30.8</v>
      </c>
      <c r="AU135" s="4">
        <v>12</v>
      </c>
      <c r="AV135" s="4">
        <v>12</v>
      </c>
      <c r="AW135" s="4" t="s">
        <v>404</v>
      </c>
      <c r="AX135" s="4">
        <v>0.9</v>
      </c>
      <c r="AY135" s="4">
        <v>1.016783</v>
      </c>
      <c r="AZ135" s="4">
        <v>2</v>
      </c>
      <c r="BA135" s="4">
        <v>11.154</v>
      </c>
      <c r="BB135" s="4">
        <v>13.62</v>
      </c>
      <c r="BC135" s="4">
        <v>1.22</v>
      </c>
      <c r="BD135" s="4">
        <v>14.343999999999999</v>
      </c>
      <c r="BE135" s="4">
        <v>2419.4270000000001</v>
      </c>
      <c r="BF135" s="4">
        <v>0.35399999999999998</v>
      </c>
      <c r="BG135" s="4">
        <v>4.1470000000000002</v>
      </c>
      <c r="BH135" s="4">
        <v>0</v>
      </c>
      <c r="BI135" s="4">
        <v>4.1470000000000002</v>
      </c>
      <c r="BJ135" s="4">
        <v>3.2210000000000001</v>
      </c>
      <c r="BK135" s="4">
        <v>0</v>
      </c>
      <c r="BL135" s="4">
        <v>3.2210000000000001</v>
      </c>
      <c r="BM135" s="4">
        <v>9.4299999999999995E-2</v>
      </c>
      <c r="BQ135" s="4">
        <v>506.7</v>
      </c>
      <c r="BR135" s="4">
        <v>0.11674</v>
      </c>
      <c r="BS135" s="4">
        <v>-5</v>
      </c>
      <c r="BT135" s="4">
        <v>0.18448400000000001</v>
      </c>
      <c r="BU135" s="4">
        <v>2.8528340000000001</v>
      </c>
      <c r="BV135" s="4">
        <v>3.7265769999999998</v>
      </c>
      <c r="BW135" s="4">
        <f t="shared" si="16"/>
        <v>0.75371874279999995</v>
      </c>
      <c r="BY135" s="4">
        <f t="shared" si="12"/>
        <v>5327.1361792018733</v>
      </c>
      <c r="BZ135" s="4">
        <f t="shared" si="13"/>
        <v>0.77944331754480001</v>
      </c>
      <c r="CA135" s="4">
        <f t="shared" si="14"/>
        <v>7.0920534627452003</v>
      </c>
      <c r="CB135" s="4">
        <f t="shared" si="15"/>
        <v>0.20763136961716</v>
      </c>
    </row>
    <row r="136" spans="1:80" x14ac:dyDescent="0.25">
      <c r="A136" s="2">
        <v>42803</v>
      </c>
      <c r="B136" s="3">
        <v>0.42463916666666668</v>
      </c>
      <c r="C136" s="4">
        <v>13.003</v>
      </c>
      <c r="D136" s="4">
        <v>2E-3</v>
      </c>
      <c r="E136" s="4">
        <v>20</v>
      </c>
      <c r="F136" s="4">
        <v>181.1</v>
      </c>
      <c r="G136" s="4">
        <v>-14.5</v>
      </c>
      <c r="H136" s="4">
        <v>13.8</v>
      </c>
      <c r="J136" s="4">
        <v>4.5999999999999996</v>
      </c>
      <c r="K136" s="4">
        <v>0.86829999999999996</v>
      </c>
      <c r="L136" s="4">
        <v>11.290699999999999</v>
      </c>
      <c r="M136" s="4">
        <v>1.6999999999999999E-3</v>
      </c>
      <c r="N136" s="4">
        <v>157.28110000000001</v>
      </c>
      <c r="O136" s="4">
        <v>0</v>
      </c>
      <c r="P136" s="4">
        <v>157.30000000000001</v>
      </c>
      <c r="Q136" s="4">
        <v>122.1679</v>
      </c>
      <c r="R136" s="4">
        <v>0</v>
      </c>
      <c r="S136" s="4">
        <v>122.2</v>
      </c>
      <c r="T136" s="4">
        <v>13.7979</v>
      </c>
      <c r="W136" s="4">
        <v>0</v>
      </c>
      <c r="X136" s="4">
        <v>3.9943</v>
      </c>
      <c r="Y136" s="4">
        <v>11.8</v>
      </c>
      <c r="Z136" s="4">
        <v>853</v>
      </c>
      <c r="AA136" s="4">
        <v>862</v>
      </c>
      <c r="AB136" s="4">
        <v>853</v>
      </c>
      <c r="AC136" s="4">
        <v>74</v>
      </c>
      <c r="AD136" s="4">
        <v>13.85</v>
      </c>
      <c r="AE136" s="4">
        <v>0.32</v>
      </c>
      <c r="AF136" s="4">
        <v>982</v>
      </c>
      <c r="AG136" s="4">
        <v>-5</v>
      </c>
      <c r="AH136" s="4">
        <v>10.757999999999999</v>
      </c>
      <c r="AI136" s="4">
        <v>13</v>
      </c>
      <c r="AJ136" s="4">
        <v>120</v>
      </c>
      <c r="AK136" s="4">
        <v>119.2</v>
      </c>
      <c r="AL136" s="4">
        <v>5</v>
      </c>
      <c r="AM136" s="4">
        <v>142</v>
      </c>
      <c r="AN136" s="4" t="s">
        <v>155</v>
      </c>
      <c r="AO136" s="4">
        <v>2</v>
      </c>
      <c r="AP136" s="5">
        <v>0.63334490740740745</v>
      </c>
      <c r="AQ136" s="4">
        <v>47.160778000000001</v>
      </c>
      <c r="AR136" s="4">
        <v>-88.490667999999999</v>
      </c>
      <c r="AS136" s="4">
        <v>316.60000000000002</v>
      </c>
      <c r="AT136" s="4">
        <v>28.5</v>
      </c>
      <c r="AU136" s="4">
        <v>12</v>
      </c>
      <c r="AV136" s="4">
        <v>12</v>
      </c>
      <c r="AW136" s="4" t="s">
        <v>404</v>
      </c>
      <c r="AX136" s="4">
        <v>0.99710299999999996</v>
      </c>
      <c r="AY136" s="4">
        <v>1.1942060000000001</v>
      </c>
      <c r="AZ136" s="4">
        <v>2.0971030000000002</v>
      </c>
      <c r="BA136" s="4">
        <v>11.154</v>
      </c>
      <c r="BB136" s="4">
        <v>12.96</v>
      </c>
      <c r="BC136" s="4">
        <v>1.1599999999999999</v>
      </c>
      <c r="BD136" s="4">
        <v>15.164</v>
      </c>
      <c r="BE136" s="4">
        <v>2419.14</v>
      </c>
      <c r="BF136" s="4">
        <v>0.23699999999999999</v>
      </c>
      <c r="BG136" s="4">
        <v>3.5289999999999999</v>
      </c>
      <c r="BH136" s="4">
        <v>0</v>
      </c>
      <c r="BI136" s="4">
        <v>3.5289999999999999</v>
      </c>
      <c r="BJ136" s="4">
        <v>2.7410000000000001</v>
      </c>
      <c r="BK136" s="4">
        <v>0</v>
      </c>
      <c r="BL136" s="4">
        <v>2.7410000000000001</v>
      </c>
      <c r="BM136" s="4">
        <v>0.1226</v>
      </c>
      <c r="BQ136" s="4">
        <v>622.27</v>
      </c>
      <c r="BR136" s="4">
        <v>0.13309599999999999</v>
      </c>
      <c r="BS136" s="4">
        <v>-5</v>
      </c>
      <c r="BT136" s="4">
        <v>0.187032</v>
      </c>
      <c r="BU136" s="4">
        <v>3.2525339999999998</v>
      </c>
      <c r="BV136" s="4">
        <v>3.7780459999999998</v>
      </c>
      <c r="BW136" s="4">
        <f t="shared" si="16"/>
        <v>0.85931948279999992</v>
      </c>
      <c r="BY136" s="4">
        <f t="shared" si="12"/>
        <v>6072.7810307665677</v>
      </c>
      <c r="BZ136" s="4">
        <f t="shared" si="13"/>
        <v>0.59494246066439993</v>
      </c>
      <c r="CA136" s="4">
        <f t="shared" si="14"/>
        <v>6.8807480366291998</v>
      </c>
      <c r="CB136" s="4">
        <f t="shared" si="15"/>
        <v>0.30776348387112001</v>
      </c>
    </row>
    <row r="137" spans="1:80" x14ac:dyDescent="0.25">
      <c r="A137" s="2">
        <v>42803</v>
      </c>
      <c r="B137" s="3">
        <v>0.42465074074074072</v>
      </c>
      <c r="C137" s="4">
        <v>13.614000000000001</v>
      </c>
      <c r="D137" s="4">
        <v>1.1999999999999999E-3</v>
      </c>
      <c r="E137" s="4">
        <v>11.673605</v>
      </c>
      <c r="F137" s="4">
        <v>190.1</v>
      </c>
      <c r="G137" s="4">
        <v>-14.4</v>
      </c>
      <c r="H137" s="4">
        <v>16.3</v>
      </c>
      <c r="J137" s="4">
        <v>5.3</v>
      </c>
      <c r="K137" s="4">
        <v>0.86270000000000002</v>
      </c>
      <c r="L137" s="4">
        <v>11.7445</v>
      </c>
      <c r="M137" s="4">
        <v>1E-3</v>
      </c>
      <c r="N137" s="4">
        <v>164.006</v>
      </c>
      <c r="O137" s="4">
        <v>0</v>
      </c>
      <c r="P137" s="4">
        <v>164</v>
      </c>
      <c r="Q137" s="4">
        <v>127.39149999999999</v>
      </c>
      <c r="R137" s="4">
        <v>0</v>
      </c>
      <c r="S137" s="4">
        <v>127.4</v>
      </c>
      <c r="T137" s="4">
        <v>16.310300000000002</v>
      </c>
      <c r="W137" s="4">
        <v>0</v>
      </c>
      <c r="X137" s="4">
        <v>4.5731999999999999</v>
      </c>
      <c r="Y137" s="4">
        <v>11.8</v>
      </c>
      <c r="Z137" s="4">
        <v>853</v>
      </c>
      <c r="AA137" s="4">
        <v>862</v>
      </c>
      <c r="AB137" s="4">
        <v>852</v>
      </c>
      <c r="AC137" s="4">
        <v>74</v>
      </c>
      <c r="AD137" s="4">
        <v>13.85</v>
      </c>
      <c r="AE137" s="4">
        <v>0.32</v>
      </c>
      <c r="AF137" s="4">
        <v>982</v>
      </c>
      <c r="AG137" s="4">
        <v>-5</v>
      </c>
      <c r="AH137" s="4">
        <v>11</v>
      </c>
      <c r="AI137" s="4">
        <v>13</v>
      </c>
      <c r="AJ137" s="4">
        <v>120.8</v>
      </c>
      <c r="AK137" s="4">
        <v>119</v>
      </c>
      <c r="AL137" s="4">
        <v>4.8</v>
      </c>
      <c r="AM137" s="4">
        <v>142</v>
      </c>
      <c r="AN137" s="4" t="s">
        <v>155</v>
      </c>
      <c r="AO137" s="4">
        <v>2</v>
      </c>
      <c r="AP137" s="5">
        <v>0.63335648148148149</v>
      </c>
      <c r="AQ137" s="4">
        <v>47.160662000000002</v>
      </c>
      <c r="AR137" s="4">
        <v>-88.490672000000004</v>
      </c>
      <c r="AS137" s="4">
        <v>316.7</v>
      </c>
      <c r="AT137" s="4">
        <v>28.3</v>
      </c>
      <c r="AU137" s="4">
        <v>12</v>
      </c>
      <c r="AV137" s="4">
        <v>12</v>
      </c>
      <c r="AW137" s="4" t="s">
        <v>404</v>
      </c>
      <c r="AX137" s="4">
        <v>1.388012</v>
      </c>
      <c r="AY137" s="4">
        <v>1.0059940000000001</v>
      </c>
      <c r="AZ137" s="4">
        <v>2.3910089999999999</v>
      </c>
      <c r="BA137" s="4">
        <v>11.154</v>
      </c>
      <c r="BB137" s="4">
        <v>12.41</v>
      </c>
      <c r="BC137" s="4">
        <v>1.1100000000000001</v>
      </c>
      <c r="BD137" s="4">
        <v>15.914999999999999</v>
      </c>
      <c r="BE137" s="4">
        <v>2418.933</v>
      </c>
      <c r="BF137" s="4">
        <v>0.13200000000000001</v>
      </c>
      <c r="BG137" s="4">
        <v>3.5369999999999999</v>
      </c>
      <c r="BH137" s="4">
        <v>0</v>
      </c>
      <c r="BI137" s="4">
        <v>3.5369999999999999</v>
      </c>
      <c r="BJ137" s="4">
        <v>2.7480000000000002</v>
      </c>
      <c r="BK137" s="4">
        <v>0</v>
      </c>
      <c r="BL137" s="4">
        <v>2.7480000000000002</v>
      </c>
      <c r="BM137" s="4">
        <v>0.13930000000000001</v>
      </c>
      <c r="BQ137" s="4">
        <v>684.86599999999999</v>
      </c>
      <c r="BR137" s="4">
        <v>0.142064</v>
      </c>
      <c r="BS137" s="4">
        <v>-5</v>
      </c>
      <c r="BT137" s="4">
        <v>0.18648400000000001</v>
      </c>
      <c r="BU137" s="4">
        <v>3.471689</v>
      </c>
      <c r="BV137" s="4">
        <v>3.7669769999999998</v>
      </c>
      <c r="BW137" s="4">
        <f t="shared" si="16"/>
        <v>0.91722023379999995</v>
      </c>
      <c r="BY137" s="4">
        <f t="shared" si="12"/>
        <v>6481.4089871925971</v>
      </c>
      <c r="BZ137" s="4">
        <f t="shared" si="13"/>
        <v>0.3536873432664</v>
      </c>
      <c r="CA137" s="4">
        <f t="shared" si="14"/>
        <v>7.3631274189096008</v>
      </c>
      <c r="CB137" s="4">
        <f t="shared" si="15"/>
        <v>0.37324732512886005</v>
      </c>
    </row>
    <row r="138" spans="1:80" x14ac:dyDescent="0.25">
      <c r="A138" s="2">
        <v>42803</v>
      </c>
      <c r="B138" s="3">
        <v>0.42466231481481481</v>
      </c>
      <c r="C138" s="4">
        <v>13.946999999999999</v>
      </c>
      <c r="D138" s="4">
        <v>-1E-3</v>
      </c>
      <c r="E138" s="4">
        <v>-10.244932</v>
      </c>
      <c r="F138" s="4">
        <v>218.4</v>
      </c>
      <c r="G138" s="4">
        <v>-14.3</v>
      </c>
      <c r="H138" s="4">
        <v>19.5</v>
      </c>
      <c r="J138" s="4">
        <v>5.6</v>
      </c>
      <c r="K138" s="4">
        <v>0.85970000000000002</v>
      </c>
      <c r="L138" s="4">
        <v>11.99</v>
      </c>
      <c r="M138" s="4">
        <v>0</v>
      </c>
      <c r="N138" s="4">
        <v>187.75810000000001</v>
      </c>
      <c r="O138" s="4">
        <v>0</v>
      </c>
      <c r="P138" s="4">
        <v>187.8</v>
      </c>
      <c r="Q138" s="4">
        <v>145.8409</v>
      </c>
      <c r="R138" s="4">
        <v>0</v>
      </c>
      <c r="S138" s="4">
        <v>145.80000000000001</v>
      </c>
      <c r="T138" s="4">
        <v>19.476400000000002</v>
      </c>
      <c r="W138" s="4">
        <v>0</v>
      </c>
      <c r="X138" s="4">
        <v>4.8144</v>
      </c>
      <c r="Y138" s="4">
        <v>11.8</v>
      </c>
      <c r="Z138" s="4">
        <v>853</v>
      </c>
      <c r="AA138" s="4">
        <v>861</v>
      </c>
      <c r="AB138" s="4">
        <v>851</v>
      </c>
      <c r="AC138" s="4">
        <v>74</v>
      </c>
      <c r="AD138" s="4">
        <v>13.85</v>
      </c>
      <c r="AE138" s="4">
        <v>0.32</v>
      </c>
      <c r="AF138" s="4">
        <v>982</v>
      </c>
      <c r="AG138" s="4">
        <v>-5</v>
      </c>
      <c r="AH138" s="4">
        <v>11</v>
      </c>
      <c r="AI138" s="4">
        <v>13</v>
      </c>
      <c r="AJ138" s="4">
        <v>121</v>
      </c>
      <c r="AK138" s="4">
        <v>119.8</v>
      </c>
      <c r="AL138" s="4">
        <v>4.9000000000000004</v>
      </c>
      <c r="AM138" s="4">
        <v>142</v>
      </c>
      <c r="AN138" s="4" t="s">
        <v>155</v>
      </c>
      <c r="AO138" s="4">
        <v>2</v>
      </c>
      <c r="AP138" s="5">
        <v>0.63336805555555553</v>
      </c>
      <c r="AQ138" s="4">
        <v>47.160553</v>
      </c>
      <c r="AR138" s="4">
        <v>-88.490689000000003</v>
      </c>
      <c r="AS138" s="4">
        <v>316.60000000000002</v>
      </c>
      <c r="AT138" s="4">
        <v>27.5</v>
      </c>
      <c r="AU138" s="4">
        <v>12</v>
      </c>
      <c r="AV138" s="4">
        <v>12</v>
      </c>
      <c r="AW138" s="4" t="s">
        <v>404</v>
      </c>
      <c r="AX138" s="4">
        <v>1.4</v>
      </c>
      <c r="AY138" s="4">
        <v>1</v>
      </c>
      <c r="AZ138" s="4">
        <v>2.4</v>
      </c>
      <c r="BA138" s="4">
        <v>11.154</v>
      </c>
      <c r="BB138" s="4">
        <v>12.13</v>
      </c>
      <c r="BC138" s="4">
        <v>1.0900000000000001</v>
      </c>
      <c r="BD138" s="4">
        <v>16.318000000000001</v>
      </c>
      <c r="BE138" s="4">
        <v>2418.915</v>
      </c>
      <c r="BF138" s="4">
        <v>0</v>
      </c>
      <c r="BG138" s="4">
        <v>3.9670000000000001</v>
      </c>
      <c r="BH138" s="4">
        <v>0</v>
      </c>
      <c r="BI138" s="4">
        <v>3.9670000000000001</v>
      </c>
      <c r="BJ138" s="4">
        <v>3.081</v>
      </c>
      <c r="BK138" s="4">
        <v>0</v>
      </c>
      <c r="BL138" s="4">
        <v>3.081</v>
      </c>
      <c r="BM138" s="4">
        <v>0.16289999999999999</v>
      </c>
      <c r="BQ138" s="4">
        <v>706.22</v>
      </c>
      <c r="BR138" s="4">
        <v>0.15385399999999999</v>
      </c>
      <c r="BS138" s="4">
        <v>-5</v>
      </c>
      <c r="BT138" s="4">
        <v>0.18751599999999999</v>
      </c>
      <c r="BU138" s="4">
        <v>3.759808</v>
      </c>
      <c r="BV138" s="4">
        <v>3.7878229999999999</v>
      </c>
      <c r="BW138" s="4">
        <f t="shared" si="16"/>
        <v>0.99334127360000002</v>
      </c>
      <c r="BY138" s="4">
        <f t="shared" si="12"/>
        <v>7019.2554763493763</v>
      </c>
      <c r="BZ138" s="4">
        <f t="shared" si="13"/>
        <v>0</v>
      </c>
      <c r="CA138" s="4">
        <f t="shared" si="14"/>
        <v>8.9405068481664003</v>
      </c>
      <c r="CB138" s="4">
        <f t="shared" si="15"/>
        <v>0.47270644776576004</v>
      </c>
    </row>
    <row r="139" spans="1:80" x14ac:dyDescent="0.25">
      <c r="A139" s="2">
        <v>42803</v>
      </c>
      <c r="B139" s="3">
        <v>0.42467388888888885</v>
      </c>
      <c r="C139" s="4">
        <v>14.054</v>
      </c>
      <c r="D139" s="4">
        <v>5.11E-2</v>
      </c>
      <c r="E139" s="4">
        <v>510.89743600000003</v>
      </c>
      <c r="F139" s="4">
        <v>244.9</v>
      </c>
      <c r="G139" s="4">
        <v>-14.3</v>
      </c>
      <c r="H139" s="4">
        <v>12.9</v>
      </c>
      <c r="J139" s="4">
        <v>5.49</v>
      </c>
      <c r="K139" s="4">
        <v>0.85829999999999995</v>
      </c>
      <c r="L139" s="4">
        <v>12.0626</v>
      </c>
      <c r="M139" s="4">
        <v>4.3900000000000002E-2</v>
      </c>
      <c r="N139" s="4">
        <v>210.1925</v>
      </c>
      <c r="O139" s="4">
        <v>0</v>
      </c>
      <c r="P139" s="4">
        <v>210.2</v>
      </c>
      <c r="Q139" s="4">
        <v>163.26679999999999</v>
      </c>
      <c r="R139" s="4">
        <v>0</v>
      </c>
      <c r="S139" s="4">
        <v>163.30000000000001</v>
      </c>
      <c r="T139" s="4">
        <v>12.9087</v>
      </c>
      <c r="W139" s="4">
        <v>0</v>
      </c>
      <c r="X139" s="4">
        <v>4.7160000000000002</v>
      </c>
      <c r="Y139" s="4">
        <v>12</v>
      </c>
      <c r="Z139" s="4">
        <v>851</v>
      </c>
      <c r="AA139" s="4">
        <v>861</v>
      </c>
      <c r="AB139" s="4">
        <v>850</v>
      </c>
      <c r="AC139" s="4">
        <v>74</v>
      </c>
      <c r="AD139" s="4">
        <v>13.85</v>
      </c>
      <c r="AE139" s="4">
        <v>0.32</v>
      </c>
      <c r="AF139" s="4">
        <v>982</v>
      </c>
      <c r="AG139" s="4">
        <v>-5</v>
      </c>
      <c r="AH139" s="4">
        <v>11</v>
      </c>
      <c r="AI139" s="4">
        <v>13</v>
      </c>
      <c r="AJ139" s="4">
        <v>120.2</v>
      </c>
      <c r="AK139" s="4">
        <v>120.8</v>
      </c>
      <c r="AL139" s="4">
        <v>5.0999999999999996</v>
      </c>
      <c r="AM139" s="4">
        <v>142</v>
      </c>
      <c r="AN139" s="4" t="s">
        <v>155</v>
      </c>
      <c r="AO139" s="4">
        <v>2</v>
      </c>
      <c r="AP139" s="5">
        <v>0.63337962962962957</v>
      </c>
      <c r="AQ139" s="4">
        <v>47.160446</v>
      </c>
      <c r="AR139" s="4">
        <v>-88.490692999999993</v>
      </c>
      <c r="AS139" s="4">
        <v>315.89999999999998</v>
      </c>
      <c r="AT139" s="4">
        <v>26.8</v>
      </c>
      <c r="AU139" s="4">
        <v>12</v>
      </c>
      <c r="AV139" s="4">
        <v>12</v>
      </c>
      <c r="AW139" s="4" t="s">
        <v>404</v>
      </c>
      <c r="AX139" s="4">
        <v>1.4968030000000001</v>
      </c>
      <c r="AY139" s="4">
        <v>1.2904100000000001</v>
      </c>
      <c r="AZ139" s="4">
        <v>2.5936059999999999</v>
      </c>
      <c r="BA139" s="4">
        <v>11.154</v>
      </c>
      <c r="BB139" s="4">
        <v>12</v>
      </c>
      <c r="BC139" s="4">
        <v>1.08</v>
      </c>
      <c r="BD139" s="4">
        <v>16.507000000000001</v>
      </c>
      <c r="BE139" s="4">
        <v>2410.21</v>
      </c>
      <c r="BF139" s="4">
        <v>5.577</v>
      </c>
      <c r="BG139" s="4">
        <v>4.3979999999999997</v>
      </c>
      <c r="BH139" s="4">
        <v>0</v>
      </c>
      <c r="BI139" s="4">
        <v>4.3979999999999997</v>
      </c>
      <c r="BJ139" s="4">
        <v>3.4159999999999999</v>
      </c>
      <c r="BK139" s="4">
        <v>0</v>
      </c>
      <c r="BL139" s="4">
        <v>3.4159999999999999</v>
      </c>
      <c r="BM139" s="4">
        <v>0.1069</v>
      </c>
      <c r="BQ139" s="4">
        <v>685.15800000000002</v>
      </c>
      <c r="BR139" s="4">
        <v>0.23886399999999999</v>
      </c>
      <c r="BS139" s="4">
        <v>-5</v>
      </c>
      <c r="BT139" s="4">
        <v>0.19406399999999999</v>
      </c>
      <c r="BU139" s="4">
        <v>5.8372390000000003</v>
      </c>
      <c r="BV139" s="4">
        <v>3.920093</v>
      </c>
      <c r="BW139" s="4">
        <f t="shared" si="16"/>
        <v>1.5421985438000001</v>
      </c>
      <c r="BY139" s="4">
        <f t="shared" ref="BY139:BY148" si="17">BE139*$BU139*0.7718</f>
        <v>10858.432443104644</v>
      </c>
      <c r="BZ139" s="4">
        <f t="shared" ref="BZ139:BZ148" si="18">BF139*$BU139*0.7718</f>
        <v>25.125394772735405</v>
      </c>
      <c r="CA139" s="4">
        <f t="shared" ref="CA139:CA148" si="19">BJ139*$BU139*0.7718</f>
        <v>15.389698501643203</v>
      </c>
      <c r="CB139" s="4">
        <f t="shared" ref="CB139:CB148" si="20">BM139*$BU139*0.7718</f>
        <v>0.48160385533538003</v>
      </c>
    </row>
    <row r="140" spans="1:80" x14ac:dyDescent="0.25">
      <c r="A140" s="2">
        <v>42803</v>
      </c>
      <c r="B140" s="3">
        <v>0.424685462962963</v>
      </c>
      <c r="C140" s="4">
        <v>14.593</v>
      </c>
      <c r="D140" s="4">
        <v>0.2404</v>
      </c>
      <c r="E140" s="4">
        <v>2404.2857140000001</v>
      </c>
      <c r="F140" s="4">
        <v>250.5</v>
      </c>
      <c r="G140" s="4">
        <v>-14.5</v>
      </c>
      <c r="H140" s="4">
        <v>19.399999999999999</v>
      </c>
      <c r="J140" s="4">
        <v>4.9800000000000004</v>
      </c>
      <c r="K140" s="4">
        <v>0.85150000000000003</v>
      </c>
      <c r="L140" s="4">
        <v>12.425800000000001</v>
      </c>
      <c r="M140" s="4">
        <v>0.20469999999999999</v>
      </c>
      <c r="N140" s="4">
        <v>213.3262</v>
      </c>
      <c r="O140" s="4">
        <v>0</v>
      </c>
      <c r="P140" s="4">
        <v>213.3</v>
      </c>
      <c r="Q140" s="4">
        <v>165.70089999999999</v>
      </c>
      <c r="R140" s="4">
        <v>0</v>
      </c>
      <c r="S140" s="4">
        <v>165.7</v>
      </c>
      <c r="T140" s="4">
        <v>19.392900000000001</v>
      </c>
      <c r="W140" s="4">
        <v>0</v>
      </c>
      <c r="X140" s="4">
        <v>4.2373000000000003</v>
      </c>
      <c r="Y140" s="4">
        <v>12.2</v>
      </c>
      <c r="Z140" s="4">
        <v>848</v>
      </c>
      <c r="AA140" s="4">
        <v>861</v>
      </c>
      <c r="AB140" s="4">
        <v>848</v>
      </c>
      <c r="AC140" s="4">
        <v>74</v>
      </c>
      <c r="AD140" s="4">
        <v>13.85</v>
      </c>
      <c r="AE140" s="4">
        <v>0.32</v>
      </c>
      <c r="AF140" s="4">
        <v>982</v>
      </c>
      <c r="AG140" s="4">
        <v>-5</v>
      </c>
      <c r="AH140" s="4">
        <v>11</v>
      </c>
      <c r="AI140" s="4">
        <v>13</v>
      </c>
      <c r="AJ140" s="4">
        <v>120</v>
      </c>
      <c r="AK140" s="4">
        <v>120.2</v>
      </c>
      <c r="AL140" s="4">
        <v>4.9000000000000004</v>
      </c>
      <c r="AM140" s="4">
        <v>142</v>
      </c>
      <c r="AN140" s="4" t="s">
        <v>155</v>
      </c>
      <c r="AO140" s="4">
        <v>2</v>
      </c>
      <c r="AP140" s="5">
        <v>0.63339120370370372</v>
      </c>
      <c r="AQ140" s="4">
        <v>47.160339</v>
      </c>
      <c r="AR140" s="4">
        <v>-88.490688000000006</v>
      </c>
      <c r="AS140" s="4">
        <v>315.60000000000002</v>
      </c>
      <c r="AT140" s="4">
        <v>26.8</v>
      </c>
      <c r="AU140" s="4">
        <v>12</v>
      </c>
      <c r="AV140" s="4">
        <v>12</v>
      </c>
      <c r="AW140" s="4" t="s">
        <v>404</v>
      </c>
      <c r="AX140" s="4">
        <v>1.5977779999999999</v>
      </c>
      <c r="AY140" s="4">
        <v>1.4955560000000001</v>
      </c>
      <c r="AZ140" s="4">
        <v>2.7955559999999999</v>
      </c>
      <c r="BA140" s="4">
        <v>11.154</v>
      </c>
      <c r="BB140" s="4">
        <v>11.43</v>
      </c>
      <c r="BC140" s="4">
        <v>1.02</v>
      </c>
      <c r="BD140" s="4">
        <v>17.443000000000001</v>
      </c>
      <c r="BE140" s="4">
        <v>2379.3200000000002</v>
      </c>
      <c r="BF140" s="4">
        <v>24.95</v>
      </c>
      <c r="BG140" s="4">
        <v>4.2779999999999996</v>
      </c>
      <c r="BH140" s="4">
        <v>0</v>
      </c>
      <c r="BI140" s="4">
        <v>4.2779999999999996</v>
      </c>
      <c r="BJ140" s="4">
        <v>3.323</v>
      </c>
      <c r="BK140" s="4">
        <v>0</v>
      </c>
      <c r="BL140" s="4">
        <v>3.323</v>
      </c>
      <c r="BM140" s="4">
        <v>0.154</v>
      </c>
      <c r="BQ140" s="4">
        <v>589.95000000000005</v>
      </c>
      <c r="BR140" s="4">
        <v>0.28394999999999998</v>
      </c>
      <c r="BS140" s="4">
        <v>-5</v>
      </c>
      <c r="BT140" s="4">
        <v>0.19903199999999999</v>
      </c>
      <c r="BU140" s="4">
        <v>6.9390280000000004</v>
      </c>
      <c r="BV140" s="4">
        <v>4.0204459999999997</v>
      </c>
      <c r="BW140" s="4">
        <f t="shared" ref="BW140:BW146" si="21">BU140*0.2642</f>
        <v>1.8332911976000001</v>
      </c>
      <c r="BY140" s="4">
        <f t="shared" si="17"/>
        <v>12742.547740320932</v>
      </c>
      <c r="BZ140" s="4">
        <f t="shared" si="18"/>
        <v>133.62076816948002</v>
      </c>
      <c r="CA140" s="4">
        <f t="shared" si="19"/>
        <v>17.796465435959199</v>
      </c>
      <c r="CB140" s="4">
        <f t="shared" si="20"/>
        <v>0.82475343880160012</v>
      </c>
    </row>
    <row r="141" spans="1:80" x14ac:dyDescent="0.25">
      <c r="A141" s="2">
        <v>42803</v>
      </c>
      <c r="B141" s="3">
        <v>0.42469703703703704</v>
      </c>
      <c r="C141" s="4">
        <v>14.366</v>
      </c>
      <c r="D141" s="4">
        <v>0.58420000000000005</v>
      </c>
      <c r="E141" s="4">
        <v>5842.3544089999996</v>
      </c>
      <c r="F141" s="4">
        <v>234</v>
      </c>
      <c r="G141" s="4">
        <v>-14.4</v>
      </c>
      <c r="H141" s="4">
        <v>38.200000000000003</v>
      </c>
      <c r="J141" s="4">
        <v>4.3499999999999996</v>
      </c>
      <c r="K141" s="4">
        <v>0.85</v>
      </c>
      <c r="L141" s="4">
        <v>12.210900000000001</v>
      </c>
      <c r="M141" s="4">
        <v>0.49659999999999999</v>
      </c>
      <c r="N141" s="4">
        <v>198.90799999999999</v>
      </c>
      <c r="O141" s="4">
        <v>0</v>
      </c>
      <c r="P141" s="4">
        <v>198.9</v>
      </c>
      <c r="Q141" s="4">
        <v>154.50149999999999</v>
      </c>
      <c r="R141" s="4">
        <v>0</v>
      </c>
      <c r="S141" s="4">
        <v>154.5</v>
      </c>
      <c r="T141" s="4">
        <v>38.238300000000002</v>
      </c>
      <c r="W141" s="4">
        <v>0</v>
      </c>
      <c r="X141" s="4">
        <v>3.6981000000000002</v>
      </c>
      <c r="Y141" s="4">
        <v>12.3</v>
      </c>
      <c r="Z141" s="4">
        <v>847</v>
      </c>
      <c r="AA141" s="4">
        <v>859</v>
      </c>
      <c r="AB141" s="4">
        <v>846</v>
      </c>
      <c r="AC141" s="4">
        <v>74</v>
      </c>
      <c r="AD141" s="4">
        <v>13.85</v>
      </c>
      <c r="AE141" s="4">
        <v>0.32</v>
      </c>
      <c r="AF141" s="4">
        <v>982</v>
      </c>
      <c r="AG141" s="4">
        <v>-5</v>
      </c>
      <c r="AH141" s="4">
        <v>11</v>
      </c>
      <c r="AI141" s="4">
        <v>13</v>
      </c>
      <c r="AJ141" s="4">
        <v>120.8</v>
      </c>
      <c r="AK141" s="4">
        <v>120</v>
      </c>
      <c r="AL141" s="4">
        <v>5</v>
      </c>
      <c r="AM141" s="4">
        <v>142</v>
      </c>
      <c r="AN141" s="4" t="s">
        <v>155</v>
      </c>
      <c r="AO141" s="4">
        <v>2</v>
      </c>
      <c r="AP141" s="5">
        <v>0.63340277777777776</v>
      </c>
      <c r="AQ141" s="4">
        <v>47.160231000000003</v>
      </c>
      <c r="AR141" s="4">
        <v>-88.490677000000005</v>
      </c>
      <c r="AS141" s="4">
        <v>315.39999999999998</v>
      </c>
      <c r="AT141" s="4">
        <v>26.6</v>
      </c>
      <c r="AU141" s="4">
        <v>12</v>
      </c>
      <c r="AV141" s="4">
        <v>12</v>
      </c>
      <c r="AW141" s="4" t="s">
        <v>404</v>
      </c>
      <c r="AX141" s="4">
        <v>1.9908090000000001</v>
      </c>
      <c r="AY141" s="4">
        <v>1.9885109999999999</v>
      </c>
      <c r="AZ141" s="4">
        <v>3.3862139999999998</v>
      </c>
      <c r="BA141" s="4">
        <v>11.154</v>
      </c>
      <c r="BB141" s="4">
        <v>11.3</v>
      </c>
      <c r="BC141" s="4">
        <v>1.01</v>
      </c>
      <c r="BD141" s="4">
        <v>17.646999999999998</v>
      </c>
      <c r="BE141" s="4">
        <v>2323.607</v>
      </c>
      <c r="BF141" s="4">
        <v>60.145000000000003</v>
      </c>
      <c r="BG141" s="4">
        <v>3.964</v>
      </c>
      <c r="BH141" s="4">
        <v>0</v>
      </c>
      <c r="BI141" s="4">
        <v>3.964</v>
      </c>
      <c r="BJ141" s="4">
        <v>3.0790000000000002</v>
      </c>
      <c r="BK141" s="4">
        <v>0</v>
      </c>
      <c r="BL141" s="4">
        <v>3.0790000000000002</v>
      </c>
      <c r="BM141" s="4">
        <v>0.30170000000000002</v>
      </c>
      <c r="BQ141" s="4">
        <v>511.68</v>
      </c>
      <c r="BR141" s="4">
        <v>0.37110599999999999</v>
      </c>
      <c r="BS141" s="4">
        <v>-5</v>
      </c>
      <c r="BT141" s="4">
        <v>0.20303199999999999</v>
      </c>
      <c r="BU141" s="4">
        <v>9.0689030000000006</v>
      </c>
      <c r="BV141" s="4">
        <v>4.1012459999999997</v>
      </c>
      <c r="BW141" s="4">
        <f t="shared" si="21"/>
        <v>2.3960041726000001</v>
      </c>
      <c r="BY141" s="4">
        <f t="shared" si="17"/>
        <v>16263.806819390789</v>
      </c>
      <c r="BZ141" s="4">
        <f t="shared" si="18"/>
        <v>420.97767012763308</v>
      </c>
      <c r="CA141" s="4">
        <f t="shared" si="19"/>
        <v>21.551088973696604</v>
      </c>
      <c r="CB141" s="4">
        <f t="shared" si="20"/>
        <v>2.1117127454901805</v>
      </c>
    </row>
    <row r="142" spans="1:80" x14ac:dyDescent="0.25">
      <c r="A142" s="2">
        <v>42803</v>
      </c>
      <c r="B142" s="3">
        <v>0.42470861111111113</v>
      </c>
      <c r="C142" s="4">
        <v>14.103</v>
      </c>
      <c r="D142" s="4">
        <v>1.0327</v>
      </c>
      <c r="E142" s="4">
        <v>10326.547420999999</v>
      </c>
      <c r="F142" s="4">
        <v>233.4</v>
      </c>
      <c r="G142" s="4">
        <v>-14.5</v>
      </c>
      <c r="H142" s="4">
        <v>54.4</v>
      </c>
      <c r="J142" s="4">
        <v>3.7</v>
      </c>
      <c r="K142" s="4">
        <v>0.8478</v>
      </c>
      <c r="L142" s="4">
        <v>11.956799999999999</v>
      </c>
      <c r="M142" s="4">
        <v>0.87549999999999994</v>
      </c>
      <c r="N142" s="4">
        <v>197.88419999999999</v>
      </c>
      <c r="O142" s="4">
        <v>0</v>
      </c>
      <c r="P142" s="4">
        <v>197.9</v>
      </c>
      <c r="Q142" s="4">
        <v>153.7063</v>
      </c>
      <c r="R142" s="4">
        <v>0</v>
      </c>
      <c r="S142" s="4">
        <v>153.69999999999999</v>
      </c>
      <c r="T142" s="4">
        <v>54.400300000000001</v>
      </c>
      <c r="W142" s="4">
        <v>0</v>
      </c>
      <c r="X142" s="4">
        <v>3.1387999999999998</v>
      </c>
      <c r="Y142" s="4">
        <v>12.2</v>
      </c>
      <c r="Z142" s="4">
        <v>847</v>
      </c>
      <c r="AA142" s="4">
        <v>858</v>
      </c>
      <c r="AB142" s="4">
        <v>846</v>
      </c>
      <c r="AC142" s="4">
        <v>74</v>
      </c>
      <c r="AD142" s="4">
        <v>13.85</v>
      </c>
      <c r="AE142" s="4">
        <v>0.32</v>
      </c>
      <c r="AF142" s="4">
        <v>982</v>
      </c>
      <c r="AG142" s="4">
        <v>-5</v>
      </c>
      <c r="AH142" s="4">
        <v>11.757999999999999</v>
      </c>
      <c r="AI142" s="4">
        <v>13</v>
      </c>
      <c r="AJ142" s="4">
        <v>120.2</v>
      </c>
      <c r="AK142" s="4">
        <v>120</v>
      </c>
      <c r="AL142" s="4">
        <v>5.4</v>
      </c>
      <c r="AM142" s="4">
        <v>142</v>
      </c>
      <c r="AN142" s="4" t="s">
        <v>155</v>
      </c>
      <c r="AO142" s="4">
        <v>2</v>
      </c>
      <c r="AP142" s="5">
        <v>0.63341435185185191</v>
      </c>
      <c r="AQ142" s="4">
        <v>47.160122999999999</v>
      </c>
      <c r="AR142" s="4">
        <v>-88.490662999999998</v>
      </c>
      <c r="AS142" s="4">
        <v>314.89999999999998</v>
      </c>
      <c r="AT142" s="4">
        <v>26.9</v>
      </c>
      <c r="AU142" s="4">
        <v>12</v>
      </c>
      <c r="AV142" s="4">
        <v>12</v>
      </c>
      <c r="AW142" s="4" t="s">
        <v>404</v>
      </c>
      <c r="AX142" s="4">
        <v>2</v>
      </c>
      <c r="AY142" s="4">
        <v>2</v>
      </c>
      <c r="AZ142" s="4">
        <v>3.4</v>
      </c>
      <c r="BA142" s="4">
        <v>11.154</v>
      </c>
      <c r="BB142" s="4">
        <v>11.12</v>
      </c>
      <c r="BC142" s="4">
        <v>1</v>
      </c>
      <c r="BD142" s="4">
        <v>17.948</v>
      </c>
      <c r="BE142" s="4">
        <v>2252.7629999999999</v>
      </c>
      <c r="BF142" s="4">
        <v>104.989</v>
      </c>
      <c r="BG142" s="4">
        <v>3.9039999999999999</v>
      </c>
      <c r="BH142" s="4">
        <v>0</v>
      </c>
      <c r="BI142" s="4">
        <v>3.9039999999999999</v>
      </c>
      <c r="BJ142" s="4">
        <v>3.0329999999999999</v>
      </c>
      <c r="BK142" s="4">
        <v>0</v>
      </c>
      <c r="BL142" s="4">
        <v>3.0329999999999999</v>
      </c>
      <c r="BM142" s="4">
        <v>0.42499999999999999</v>
      </c>
      <c r="BQ142" s="4">
        <v>429.99799999999999</v>
      </c>
      <c r="BR142" s="4">
        <v>0.42353000000000002</v>
      </c>
      <c r="BS142" s="4">
        <v>-5</v>
      </c>
      <c r="BT142" s="4">
        <v>0.20172599999999999</v>
      </c>
      <c r="BU142" s="4">
        <v>10.350014</v>
      </c>
      <c r="BV142" s="4">
        <v>4.074865</v>
      </c>
      <c r="BW142" s="4">
        <f t="shared" si="21"/>
        <v>2.7344736988</v>
      </c>
      <c r="BY142" s="4">
        <f t="shared" si="17"/>
        <v>17995.38804474477</v>
      </c>
      <c r="BZ142" s="4">
        <f t="shared" si="18"/>
        <v>838.66691499714284</v>
      </c>
      <c r="CA142" s="4">
        <f t="shared" si="19"/>
        <v>24.228031062171599</v>
      </c>
      <c r="CB142" s="4">
        <f t="shared" si="20"/>
        <v>3.39495984221</v>
      </c>
    </row>
    <row r="143" spans="1:80" x14ac:dyDescent="0.25">
      <c r="A143" s="2">
        <v>42803</v>
      </c>
      <c r="B143" s="3">
        <v>0.42472018518518517</v>
      </c>
      <c r="C143" s="4">
        <v>14.15</v>
      </c>
      <c r="D143" s="4">
        <v>0.6482</v>
      </c>
      <c r="E143" s="4">
        <v>6481.7180980000003</v>
      </c>
      <c r="F143" s="4">
        <v>219.9</v>
      </c>
      <c r="G143" s="4">
        <v>-15.6</v>
      </c>
      <c r="H143" s="4">
        <v>78.8</v>
      </c>
      <c r="J143" s="4">
        <v>3.1</v>
      </c>
      <c r="K143" s="4">
        <v>0.85140000000000005</v>
      </c>
      <c r="L143" s="4">
        <v>12.047700000000001</v>
      </c>
      <c r="M143" s="4">
        <v>0.55189999999999995</v>
      </c>
      <c r="N143" s="4">
        <v>187.2131</v>
      </c>
      <c r="O143" s="4">
        <v>0</v>
      </c>
      <c r="P143" s="4">
        <v>187.2</v>
      </c>
      <c r="Q143" s="4">
        <v>145.41749999999999</v>
      </c>
      <c r="R143" s="4">
        <v>0</v>
      </c>
      <c r="S143" s="4">
        <v>145.4</v>
      </c>
      <c r="T143" s="4">
        <v>78.841200000000001</v>
      </c>
      <c r="W143" s="4">
        <v>0</v>
      </c>
      <c r="X143" s="4">
        <v>2.6389</v>
      </c>
      <c r="Y143" s="4">
        <v>12.3</v>
      </c>
      <c r="Z143" s="4">
        <v>846</v>
      </c>
      <c r="AA143" s="4">
        <v>858</v>
      </c>
      <c r="AB143" s="4">
        <v>845</v>
      </c>
      <c r="AC143" s="4">
        <v>74</v>
      </c>
      <c r="AD143" s="4">
        <v>13.85</v>
      </c>
      <c r="AE143" s="4">
        <v>0.32</v>
      </c>
      <c r="AF143" s="4">
        <v>982</v>
      </c>
      <c r="AG143" s="4">
        <v>-5</v>
      </c>
      <c r="AH143" s="4">
        <v>11.242000000000001</v>
      </c>
      <c r="AI143" s="4">
        <v>13</v>
      </c>
      <c r="AJ143" s="4">
        <v>120.8</v>
      </c>
      <c r="AK143" s="4">
        <v>120.8</v>
      </c>
      <c r="AL143" s="4">
        <v>5.6</v>
      </c>
      <c r="AM143" s="4">
        <v>142</v>
      </c>
      <c r="AN143" s="4" t="s">
        <v>155</v>
      </c>
      <c r="AO143" s="4">
        <v>2</v>
      </c>
      <c r="AP143" s="5">
        <v>0.63342592592592595</v>
      </c>
      <c r="AQ143" s="4">
        <v>47.160012999999999</v>
      </c>
      <c r="AR143" s="4">
        <v>-88.490626000000006</v>
      </c>
      <c r="AS143" s="4">
        <v>314.60000000000002</v>
      </c>
      <c r="AT143" s="4">
        <v>27.7</v>
      </c>
      <c r="AU143" s="4">
        <v>12</v>
      </c>
      <c r="AV143" s="4">
        <v>11</v>
      </c>
      <c r="AW143" s="4" t="s">
        <v>418</v>
      </c>
      <c r="AX143" s="4">
        <v>1.3181639999999999</v>
      </c>
      <c r="AY143" s="4">
        <v>1.8051900000000001</v>
      </c>
      <c r="AZ143" s="4">
        <v>2.2311380000000001</v>
      </c>
      <c r="BA143" s="4">
        <v>11.154</v>
      </c>
      <c r="BB143" s="4">
        <v>11.4</v>
      </c>
      <c r="BC143" s="4">
        <v>1.02</v>
      </c>
      <c r="BD143" s="4">
        <v>17.452999999999999</v>
      </c>
      <c r="BE143" s="4">
        <v>2311.5</v>
      </c>
      <c r="BF143" s="4">
        <v>67.388999999999996</v>
      </c>
      <c r="BG143" s="4">
        <v>3.762</v>
      </c>
      <c r="BH143" s="4">
        <v>0</v>
      </c>
      <c r="BI143" s="4">
        <v>3.762</v>
      </c>
      <c r="BJ143" s="4">
        <v>2.9220000000000002</v>
      </c>
      <c r="BK143" s="4">
        <v>0</v>
      </c>
      <c r="BL143" s="4">
        <v>2.9220000000000002</v>
      </c>
      <c r="BM143" s="4">
        <v>0.62719999999999998</v>
      </c>
      <c r="BQ143" s="4">
        <v>368.142</v>
      </c>
      <c r="BR143" s="4">
        <v>0.36832799999999999</v>
      </c>
      <c r="BS143" s="4">
        <v>-5</v>
      </c>
      <c r="BT143" s="4">
        <v>0.20479</v>
      </c>
      <c r="BU143" s="4">
        <v>9.0010150000000007</v>
      </c>
      <c r="BV143" s="4">
        <v>4.1367580000000004</v>
      </c>
      <c r="BW143" s="4">
        <f t="shared" si="21"/>
        <v>2.378068163</v>
      </c>
      <c r="BY143" s="4">
        <f t="shared" si="17"/>
        <v>16057.952075935502</v>
      </c>
      <c r="BZ143" s="4">
        <f t="shared" si="18"/>
        <v>468.15026279265305</v>
      </c>
      <c r="CA143" s="4">
        <f t="shared" si="19"/>
        <v>20.299085427594004</v>
      </c>
      <c r="CB143" s="4">
        <f t="shared" si="20"/>
        <v>4.3571479740544001</v>
      </c>
    </row>
    <row r="144" spans="1:80" x14ac:dyDescent="0.25">
      <c r="A144" s="2">
        <v>42803</v>
      </c>
      <c r="B144" s="3">
        <v>0.42473175925925927</v>
      </c>
      <c r="C144" s="4">
        <v>14.297000000000001</v>
      </c>
      <c r="D144" s="4">
        <v>0.35449999999999998</v>
      </c>
      <c r="E144" s="4">
        <v>3544.5215920000001</v>
      </c>
      <c r="F144" s="4">
        <v>193</v>
      </c>
      <c r="G144" s="4">
        <v>-13.8</v>
      </c>
      <c r="H144" s="4">
        <v>74.900000000000006</v>
      </c>
      <c r="J144" s="4">
        <v>2.5</v>
      </c>
      <c r="K144" s="4">
        <v>0.85309999999999997</v>
      </c>
      <c r="L144" s="4">
        <v>12.1967</v>
      </c>
      <c r="M144" s="4">
        <v>0.3024</v>
      </c>
      <c r="N144" s="4">
        <v>164.63460000000001</v>
      </c>
      <c r="O144" s="4">
        <v>0</v>
      </c>
      <c r="P144" s="4">
        <v>164.6</v>
      </c>
      <c r="Q144" s="4">
        <v>127.8797</v>
      </c>
      <c r="R144" s="4">
        <v>0</v>
      </c>
      <c r="S144" s="4">
        <v>127.9</v>
      </c>
      <c r="T144" s="4">
        <v>74.864000000000004</v>
      </c>
      <c r="W144" s="4">
        <v>0</v>
      </c>
      <c r="X144" s="4">
        <v>2.1309999999999998</v>
      </c>
      <c r="Y144" s="4">
        <v>12.3</v>
      </c>
      <c r="Z144" s="4">
        <v>846</v>
      </c>
      <c r="AA144" s="4">
        <v>859</v>
      </c>
      <c r="AB144" s="4">
        <v>845</v>
      </c>
      <c r="AC144" s="4">
        <v>74</v>
      </c>
      <c r="AD144" s="4">
        <v>13.85</v>
      </c>
      <c r="AE144" s="4">
        <v>0.32</v>
      </c>
      <c r="AF144" s="4">
        <v>982</v>
      </c>
      <c r="AG144" s="4">
        <v>-5</v>
      </c>
      <c r="AH144" s="4">
        <v>11</v>
      </c>
      <c r="AI144" s="4">
        <v>13</v>
      </c>
      <c r="AJ144" s="4">
        <v>121</v>
      </c>
      <c r="AK144" s="4">
        <v>121</v>
      </c>
      <c r="AL144" s="4">
        <v>5.5</v>
      </c>
      <c r="AM144" s="4">
        <v>142</v>
      </c>
      <c r="AN144" s="4" t="s">
        <v>155</v>
      </c>
      <c r="AO144" s="4">
        <v>2</v>
      </c>
      <c r="AP144" s="5">
        <v>0.63343749999999999</v>
      </c>
      <c r="AQ144" s="4">
        <v>47.1599</v>
      </c>
      <c r="AR144" s="4">
        <v>-88.490573999999995</v>
      </c>
      <c r="AS144" s="4">
        <v>314.60000000000002</v>
      </c>
      <c r="AT144" s="4">
        <v>29.3</v>
      </c>
      <c r="AU144" s="4">
        <v>12</v>
      </c>
      <c r="AV144" s="4">
        <v>11</v>
      </c>
      <c r="AW144" s="4" t="s">
        <v>418</v>
      </c>
      <c r="AX144" s="4">
        <v>1.494605</v>
      </c>
      <c r="AY144" s="4">
        <v>1.0215780000000001</v>
      </c>
      <c r="AZ144" s="4">
        <v>2.3946049999999999</v>
      </c>
      <c r="BA144" s="4">
        <v>11.154</v>
      </c>
      <c r="BB144" s="4">
        <v>11.54</v>
      </c>
      <c r="BC144" s="4">
        <v>1.03</v>
      </c>
      <c r="BD144" s="4">
        <v>17.219000000000001</v>
      </c>
      <c r="BE144" s="4">
        <v>2359.0309999999999</v>
      </c>
      <c r="BF144" s="4">
        <v>37.223999999999997</v>
      </c>
      <c r="BG144" s="4">
        <v>3.335</v>
      </c>
      <c r="BH144" s="4">
        <v>0</v>
      </c>
      <c r="BI144" s="4">
        <v>3.335</v>
      </c>
      <c r="BJ144" s="4">
        <v>2.59</v>
      </c>
      <c r="BK144" s="4">
        <v>0</v>
      </c>
      <c r="BL144" s="4">
        <v>2.59</v>
      </c>
      <c r="BM144" s="4">
        <v>0.60040000000000004</v>
      </c>
      <c r="BQ144" s="4">
        <v>299.68900000000002</v>
      </c>
      <c r="BR144" s="4">
        <v>0.35785400000000001</v>
      </c>
      <c r="BS144" s="4">
        <v>-5</v>
      </c>
      <c r="BT144" s="4">
        <v>0.20524200000000001</v>
      </c>
      <c r="BU144" s="4">
        <v>8.7450569999999992</v>
      </c>
      <c r="BV144" s="4">
        <v>4.1458880000000002</v>
      </c>
      <c r="BW144" s="4">
        <f t="shared" si="21"/>
        <v>2.3104440593999995</v>
      </c>
      <c r="BY144" s="4">
        <f t="shared" si="17"/>
        <v>15922.12638002817</v>
      </c>
      <c r="BZ144" s="4">
        <f t="shared" si="18"/>
        <v>251.24096816454238</v>
      </c>
      <c r="CA144" s="4">
        <f t="shared" si="19"/>
        <v>17.481036630833998</v>
      </c>
      <c r="CB144" s="4">
        <f t="shared" si="20"/>
        <v>4.0523607695570396</v>
      </c>
    </row>
    <row r="145" spans="1:80" x14ac:dyDescent="0.25">
      <c r="A145" s="2">
        <v>42803</v>
      </c>
      <c r="B145" s="3">
        <v>0.42474333333333331</v>
      </c>
      <c r="C145" s="4">
        <v>14.265000000000001</v>
      </c>
      <c r="D145" s="4">
        <v>0.18429999999999999</v>
      </c>
      <c r="E145" s="4">
        <v>1843.3919599999999</v>
      </c>
      <c r="F145" s="4">
        <v>189.5</v>
      </c>
      <c r="G145" s="4">
        <v>-13.4</v>
      </c>
      <c r="H145" s="4">
        <v>68.099999999999994</v>
      </c>
      <c r="J145" s="4">
        <v>2</v>
      </c>
      <c r="K145" s="4">
        <v>0.85509999999999997</v>
      </c>
      <c r="L145" s="4">
        <v>12.198</v>
      </c>
      <c r="M145" s="4">
        <v>0.15759999999999999</v>
      </c>
      <c r="N145" s="4">
        <v>162.0429</v>
      </c>
      <c r="O145" s="4">
        <v>0</v>
      </c>
      <c r="P145" s="4">
        <v>162</v>
      </c>
      <c r="Q145" s="4">
        <v>125.86669999999999</v>
      </c>
      <c r="R145" s="4">
        <v>0</v>
      </c>
      <c r="S145" s="4">
        <v>125.9</v>
      </c>
      <c r="T145" s="4">
        <v>68.099999999999994</v>
      </c>
      <c r="W145" s="4">
        <v>0</v>
      </c>
      <c r="X145" s="4">
        <v>1.7093</v>
      </c>
      <c r="Y145" s="4">
        <v>12.2</v>
      </c>
      <c r="Z145" s="4">
        <v>846</v>
      </c>
      <c r="AA145" s="4">
        <v>858</v>
      </c>
      <c r="AB145" s="4">
        <v>847</v>
      </c>
      <c r="AC145" s="4">
        <v>74</v>
      </c>
      <c r="AD145" s="4">
        <v>13.85</v>
      </c>
      <c r="AE145" s="4">
        <v>0.32</v>
      </c>
      <c r="AF145" s="4">
        <v>982</v>
      </c>
      <c r="AG145" s="4">
        <v>-5</v>
      </c>
      <c r="AH145" s="4">
        <v>11</v>
      </c>
      <c r="AI145" s="4">
        <v>13</v>
      </c>
      <c r="AJ145" s="4">
        <v>121</v>
      </c>
      <c r="AK145" s="4">
        <v>121</v>
      </c>
      <c r="AL145" s="4">
        <v>5.4</v>
      </c>
      <c r="AM145" s="4">
        <v>142</v>
      </c>
      <c r="AN145" s="4" t="s">
        <v>155</v>
      </c>
      <c r="AO145" s="4">
        <v>2</v>
      </c>
      <c r="AP145" s="5">
        <v>0.63344907407407403</v>
      </c>
      <c r="AQ145" s="4">
        <v>47.159785999999997</v>
      </c>
      <c r="AR145" s="4">
        <v>-88.490476000000001</v>
      </c>
      <c r="AS145" s="4">
        <v>314.8</v>
      </c>
      <c r="AT145" s="4">
        <v>32.4</v>
      </c>
      <c r="AU145" s="4">
        <v>12</v>
      </c>
      <c r="AV145" s="4">
        <v>11</v>
      </c>
      <c r="AW145" s="4" t="s">
        <v>418</v>
      </c>
      <c r="AX145" s="4">
        <v>0.91678300000000001</v>
      </c>
      <c r="AY145" s="4">
        <v>1.0972029999999999</v>
      </c>
      <c r="AZ145" s="4">
        <v>2.0111889999999999</v>
      </c>
      <c r="BA145" s="4">
        <v>11.154</v>
      </c>
      <c r="BB145" s="4">
        <v>11.71</v>
      </c>
      <c r="BC145" s="4">
        <v>1.05</v>
      </c>
      <c r="BD145" s="4">
        <v>16.945</v>
      </c>
      <c r="BE145" s="4">
        <v>2386.8829999999998</v>
      </c>
      <c r="BF145" s="4">
        <v>19.632000000000001</v>
      </c>
      <c r="BG145" s="4">
        <v>3.3210000000000002</v>
      </c>
      <c r="BH145" s="4">
        <v>0</v>
      </c>
      <c r="BI145" s="4">
        <v>3.3210000000000002</v>
      </c>
      <c r="BJ145" s="4">
        <v>2.5790000000000002</v>
      </c>
      <c r="BK145" s="4">
        <v>0</v>
      </c>
      <c r="BL145" s="4">
        <v>2.5790000000000002</v>
      </c>
      <c r="BM145" s="4">
        <v>0.55249999999999999</v>
      </c>
      <c r="BQ145" s="4">
        <v>243.203</v>
      </c>
      <c r="BR145" s="4">
        <v>0.375388</v>
      </c>
      <c r="BS145" s="4">
        <v>-5</v>
      </c>
      <c r="BT145" s="4">
        <v>0.20499999999999999</v>
      </c>
      <c r="BU145" s="4">
        <v>9.1735349999999993</v>
      </c>
      <c r="BV145" s="4">
        <v>4.141</v>
      </c>
      <c r="BW145" s="4">
        <f t="shared" si="21"/>
        <v>2.4236479469999996</v>
      </c>
      <c r="BY145" s="4">
        <f t="shared" si="17"/>
        <v>16899.452229416376</v>
      </c>
      <c r="BZ145" s="4">
        <f t="shared" si="18"/>
        <v>138.997196832816</v>
      </c>
      <c r="CA145" s="4">
        <f t="shared" si="19"/>
        <v>18.259666393227</v>
      </c>
      <c r="CB145" s="4">
        <f t="shared" si="20"/>
        <v>3.9117742079324995</v>
      </c>
    </row>
    <row r="146" spans="1:80" x14ac:dyDescent="0.25">
      <c r="A146" s="2">
        <v>42803</v>
      </c>
      <c r="B146" s="3">
        <v>0.42475490740740746</v>
      </c>
      <c r="C146" s="4">
        <v>14.04</v>
      </c>
      <c r="D146" s="4">
        <v>9.0800000000000006E-2</v>
      </c>
      <c r="E146" s="4">
        <v>908.39119400000004</v>
      </c>
      <c r="F146" s="4">
        <v>165.4</v>
      </c>
      <c r="G146" s="4">
        <v>-13.6</v>
      </c>
      <c r="H146" s="4">
        <v>61.9</v>
      </c>
      <c r="J146" s="4">
        <v>1.6</v>
      </c>
      <c r="K146" s="4">
        <v>0.85799999999999998</v>
      </c>
      <c r="L146" s="4">
        <v>12.0459</v>
      </c>
      <c r="M146" s="4">
        <v>7.7899999999999997E-2</v>
      </c>
      <c r="N146" s="4">
        <v>141.88800000000001</v>
      </c>
      <c r="O146" s="4">
        <v>0</v>
      </c>
      <c r="P146" s="4">
        <v>141.9</v>
      </c>
      <c r="Q146" s="4">
        <v>110.2114</v>
      </c>
      <c r="R146" s="4">
        <v>0</v>
      </c>
      <c r="S146" s="4">
        <v>110.2</v>
      </c>
      <c r="T146" s="4">
        <v>61.94</v>
      </c>
      <c r="W146" s="4">
        <v>0</v>
      </c>
      <c r="X146" s="4">
        <v>1.3728</v>
      </c>
      <c r="Y146" s="4">
        <v>12.3</v>
      </c>
      <c r="Z146" s="4">
        <v>847</v>
      </c>
      <c r="AA146" s="4">
        <v>858</v>
      </c>
      <c r="AB146" s="4">
        <v>847</v>
      </c>
      <c r="AC146" s="4">
        <v>74</v>
      </c>
      <c r="AD146" s="4">
        <v>13.85</v>
      </c>
      <c r="AE146" s="4">
        <v>0.32</v>
      </c>
      <c r="AF146" s="4">
        <v>982</v>
      </c>
      <c r="AG146" s="4">
        <v>-5</v>
      </c>
      <c r="AH146" s="4">
        <v>11</v>
      </c>
      <c r="AI146" s="4">
        <v>13</v>
      </c>
      <c r="AJ146" s="4">
        <v>121</v>
      </c>
      <c r="AK146" s="4">
        <v>121.8</v>
      </c>
      <c r="AL146" s="4">
        <v>5.0999999999999996</v>
      </c>
      <c r="AM146" s="4">
        <v>142</v>
      </c>
      <c r="AN146" s="4" t="s">
        <v>155</v>
      </c>
      <c r="AO146" s="4">
        <v>2</v>
      </c>
      <c r="AP146" s="5">
        <v>0.63346064814814818</v>
      </c>
      <c r="AQ146" s="4">
        <v>47.159689999999998</v>
      </c>
      <c r="AR146" s="4">
        <v>-88.490346000000002</v>
      </c>
      <c r="AS146" s="4">
        <v>314.89999999999998</v>
      </c>
      <c r="AT146" s="4">
        <v>32.5</v>
      </c>
      <c r="AU146" s="4">
        <v>12</v>
      </c>
      <c r="AV146" s="4">
        <v>11</v>
      </c>
      <c r="AW146" s="4" t="s">
        <v>418</v>
      </c>
      <c r="AX146" s="4">
        <v>0.9</v>
      </c>
      <c r="AY146" s="4">
        <v>1.197103</v>
      </c>
      <c r="AZ146" s="4">
        <v>2</v>
      </c>
      <c r="BA146" s="4">
        <v>11.154</v>
      </c>
      <c r="BB146" s="4">
        <v>11.97</v>
      </c>
      <c r="BC146" s="4">
        <v>1.07</v>
      </c>
      <c r="BD146" s="4">
        <v>16.553999999999998</v>
      </c>
      <c r="BE146" s="4">
        <v>2402.4340000000002</v>
      </c>
      <c r="BF146" s="4">
        <v>9.8930000000000007</v>
      </c>
      <c r="BG146" s="4">
        <v>2.9630000000000001</v>
      </c>
      <c r="BH146" s="4">
        <v>0</v>
      </c>
      <c r="BI146" s="4">
        <v>2.9630000000000001</v>
      </c>
      <c r="BJ146" s="4">
        <v>2.302</v>
      </c>
      <c r="BK146" s="4">
        <v>0</v>
      </c>
      <c r="BL146" s="4">
        <v>2.302</v>
      </c>
      <c r="BM146" s="4">
        <v>0.51219999999999999</v>
      </c>
      <c r="BQ146" s="4">
        <v>199.06899999999999</v>
      </c>
      <c r="BR146" s="4">
        <v>0.33605000000000002</v>
      </c>
      <c r="BS146" s="4">
        <v>-5</v>
      </c>
      <c r="BT146" s="4">
        <v>0.20424200000000001</v>
      </c>
      <c r="BU146" s="4">
        <v>8.2122229999999998</v>
      </c>
      <c r="BV146" s="4">
        <v>4.1256930000000001</v>
      </c>
      <c r="BW146" s="4">
        <f t="shared" si="21"/>
        <v>2.1696693165999998</v>
      </c>
      <c r="BY146" s="4">
        <f t="shared" si="17"/>
        <v>15227.092070853549</v>
      </c>
      <c r="BZ146" s="4">
        <f t="shared" si="18"/>
        <v>62.703750386880209</v>
      </c>
      <c r="CA146" s="4">
        <f t="shared" si="19"/>
        <v>14.590521923642802</v>
      </c>
      <c r="CB146" s="4">
        <f t="shared" si="20"/>
        <v>3.24642281897908</v>
      </c>
    </row>
    <row r="147" spans="1:80" x14ac:dyDescent="0.25">
      <c r="A147" s="2">
        <v>42803</v>
      </c>
      <c r="B147" s="3">
        <v>0.42476648148148149</v>
      </c>
      <c r="C147" s="4">
        <v>14.057</v>
      </c>
      <c r="D147" s="4">
        <v>3.09E-2</v>
      </c>
      <c r="E147" s="4">
        <v>309.14791000000002</v>
      </c>
      <c r="F147" s="4">
        <v>151</v>
      </c>
      <c r="G147" s="4">
        <v>-10.1</v>
      </c>
      <c r="H147" s="4">
        <v>49.8</v>
      </c>
      <c r="J147" s="4">
        <v>1.24</v>
      </c>
      <c r="K147" s="4">
        <v>0.85840000000000005</v>
      </c>
      <c r="L147" s="4">
        <v>12.065799999999999</v>
      </c>
      <c r="M147" s="4">
        <v>2.6499999999999999E-2</v>
      </c>
      <c r="N147" s="4">
        <v>129.58000000000001</v>
      </c>
      <c r="O147" s="4">
        <v>0</v>
      </c>
      <c r="P147" s="4">
        <v>129.6</v>
      </c>
      <c r="Q147" s="4">
        <v>100.6512</v>
      </c>
      <c r="R147" s="4">
        <v>0</v>
      </c>
      <c r="S147" s="4">
        <v>100.7</v>
      </c>
      <c r="T147" s="4">
        <v>49.82</v>
      </c>
      <c r="W147" s="4">
        <v>0</v>
      </c>
      <c r="X147" s="4">
        <v>1.0678000000000001</v>
      </c>
      <c r="Y147" s="4">
        <v>12.2</v>
      </c>
      <c r="Z147" s="4">
        <v>848</v>
      </c>
      <c r="AA147" s="4">
        <v>859</v>
      </c>
      <c r="AB147" s="4">
        <v>847</v>
      </c>
      <c r="AC147" s="4">
        <v>74</v>
      </c>
      <c r="AD147" s="4">
        <v>13.85</v>
      </c>
      <c r="AE147" s="4">
        <v>0.32</v>
      </c>
      <c r="AF147" s="4">
        <v>982</v>
      </c>
      <c r="AG147" s="4">
        <v>-5</v>
      </c>
      <c r="AH147" s="4">
        <v>11</v>
      </c>
      <c r="AI147" s="4">
        <v>13</v>
      </c>
      <c r="AJ147" s="4">
        <v>121</v>
      </c>
      <c r="AK147" s="4">
        <v>121.2</v>
      </c>
      <c r="AL147" s="4">
        <v>4.8</v>
      </c>
      <c r="AM147" s="4">
        <v>142</v>
      </c>
      <c r="AN147" s="4" t="s">
        <v>155</v>
      </c>
      <c r="AO147" s="4">
        <v>2</v>
      </c>
      <c r="AP147" s="5">
        <v>0.63347222222222221</v>
      </c>
      <c r="AQ147" s="4">
        <v>47.159596000000001</v>
      </c>
      <c r="AR147" s="4">
        <v>-88.490191999999993</v>
      </c>
      <c r="AS147" s="4">
        <v>315</v>
      </c>
      <c r="AT147" s="4">
        <v>34.200000000000003</v>
      </c>
      <c r="AU147" s="4">
        <v>12</v>
      </c>
      <c r="AV147" s="4">
        <v>12</v>
      </c>
      <c r="AW147" s="4" t="s">
        <v>404</v>
      </c>
      <c r="AX147" s="4">
        <v>0.80299699999999996</v>
      </c>
      <c r="AY147" s="4">
        <v>1.2</v>
      </c>
      <c r="AZ147" s="4">
        <v>1.902997</v>
      </c>
      <c r="BA147" s="4">
        <v>11.154</v>
      </c>
      <c r="BB147" s="4">
        <v>12.01</v>
      </c>
      <c r="BC147" s="4">
        <v>1.08</v>
      </c>
      <c r="BD147" s="4">
        <v>16.501000000000001</v>
      </c>
      <c r="BE147" s="4">
        <v>2412.9340000000002</v>
      </c>
      <c r="BF147" s="4">
        <v>3.3780000000000001</v>
      </c>
      <c r="BG147" s="4">
        <v>2.714</v>
      </c>
      <c r="BH147" s="4">
        <v>0</v>
      </c>
      <c r="BI147" s="4">
        <v>2.714</v>
      </c>
      <c r="BJ147" s="4">
        <v>2.1080000000000001</v>
      </c>
      <c r="BK147" s="4">
        <v>0</v>
      </c>
      <c r="BL147" s="4">
        <v>2.1080000000000001</v>
      </c>
      <c r="BM147" s="4">
        <v>0.41310000000000002</v>
      </c>
      <c r="BQ147" s="4">
        <v>155.26400000000001</v>
      </c>
      <c r="BR147" s="4">
        <v>0.30987199999999998</v>
      </c>
      <c r="BS147" s="4">
        <v>-5</v>
      </c>
      <c r="BT147" s="4">
        <v>0.202484</v>
      </c>
      <c r="BU147" s="4">
        <v>7.5724970000000003</v>
      </c>
      <c r="BV147" s="4">
        <v>4.0901769999999997</v>
      </c>
      <c r="BW147" s="4">
        <f t="shared" ref="BW147:BW148" si="22">BU147*0.2642</f>
        <v>2.0006537074000001</v>
      </c>
      <c r="BY147" s="4">
        <f t="shared" si="17"/>
        <v>14102.279800529619</v>
      </c>
      <c r="BZ147" s="4">
        <f t="shared" si="18"/>
        <v>19.7425628575788</v>
      </c>
      <c r="CA147" s="4">
        <f t="shared" si="19"/>
        <v>12.320107313136802</v>
      </c>
      <c r="CB147" s="4">
        <f t="shared" si="20"/>
        <v>2.4143436105582605</v>
      </c>
    </row>
    <row r="148" spans="1:80" x14ac:dyDescent="0.25">
      <c r="A148" s="2">
        <v>42803</v>
      </c>
      <c r="B148" s="3">
        <v>0.42477805555555559</v>
      </c>
      <c r="C148" s="4">
        <v>14.093</v>
      </c>
      <c r="D148" s="4">
        <v>1.4E-2</v>
      </c>
      <c r="E148" s="4">
        <v>140.33762100000001</v>
      </c>
      <c r="F148" s="4">
        <v>147.9</v>
      </c>
      <c r="G148" s="4">
        <v>-1.4</v>
      </c>
      <c r="H148" s="4">
        <v>38.6</v>
      </c>
      <c r="J148" s="4">
        <v>1</v>
      </c>
      <c r="K148" s="4">
        <v>0.85840000000000005</v>
      </c>
      <c r="L148" s="4">
        <v>12.097200000000001</v>
      </c>
      <c r="M148" s="4">
        <v>1.2E-2</v>
      </c>
      <c r="N148" s="4">
        <v>126.94759999999999</v>
      </c>
      <c r="O148" s="4">
        <v>0</v>
      </c>
      <c r="P148" s="4">
        <v>126.9</v>
      </c>
      <c r="Q148" s="4">
        <v>98.606399999999994</v>
      </c>
      <c r="R148" s="4">
        <v>0</v>
      </c>
      <c r="S148" s="4">
        <v>98.6</v>
      </c>
      <c r="T148" s="4">
        <v>38.606000000000002</v>
      </c>
      <c r="W148" s="4">
        <v>0</v>
      </c>
      <c r="X148" s="4">
        <v>0.85870000000000002</v>
      </c>
      <c r="Y148" s="4">
        <v>12.3</v>
      </c>
      <c r="Z148" s="4">
        <v>847</v>
      </c>
      <c r="AA148" s="4">
        <v>859</v>
      </c>
      <c r="AB148" s="4">
        <v>845</v>
      </c>
      <c r="AC148" s="4">
        <v>74</v>
      </c>
      <c r="AD148" s="4">
        <v>13.85</v>
      </c>
      <c r="AE148" s="4">
        <v>0.32</v>
      </c>
      <c r="AF148" s="4">
        <v>982</v>
      </c>
      <c r="AG148" s="4">
        <v>-5</v>
      </c>
      <c r="AH148" s="4">
        <v>11</v>
      </c>
      <c r="AI148" s="4">
        <v>13</v>
      </c>
      <c r="AJ148" s="4">
        <v>121</v>
      </c>
      <c r="AK148" s="4">
        <v>120.2</v>
      </c>
      <c r="AL148" s="4">
        <v>5.3</v>
      </c>
      <c r="AM148" s="4">
        <v>142</v>
      </c>
      <c r="AN148" s="4" t="s">
        <v>155</v>
      </c>
      <c r="AO148" s="4">
        <v>2</v>
      </c>
      <c r="AP148" s="4">
        <v>0.63348379629629636</v>
      </c>
      <c r="AQ148" s="4">
        <v>47.159503000000001</v>
      </c>
      <c r="AR148" s="4">
        <v>-88.490027999999995</v>
      </c>
      <c r="AS148" s="4">
        <v>315.10000000000002</v>
      </c>
      <c r="AT148" s="4">
        <v>35.6</v>
      </c>
      <c r="AU148" s="4">
        <v>12</v>
      </c>
      <c r="AV148" s="4">
        <v>12</v>
      </c>
      <c r="AW148" s="4" t="s">
        <v>404</v>
      </c>
      <c r="AX148" s="4">
        <v>0.8</v>
      </c>
      <c r="AY148" s="4">
        <v>1.2969029999999999</v>
      </c>
      <c r="AZ148" s="4">
        <v>1.9</v>
      </c>
      <c r="BA148" s="4">
        <v>11.154</v>
      </c>
      <c r="BB148" s="4">
        <v>12</v>
      </c>
      <c r="BC148" s="4">
        <v>1.08</v>
      </c>
      <c r="BD148" s="4">
        <v>16.501000000000001</v>
      </c>
      <c r="BE148" s="4">
        <v>2416.0500000000002</v>
      </c>
      <c r="BF148" s="4">
        <v>1.5309999999999999</v>
      </c>
      <c r="BG148" s="4">
        <v>2.6549999999999998</v>
      </c>
      <c r="BH148" s="4">
        <v>0</v>
      </c>
      <c r="BI148" s="4">
        <v>2.6549999999999998</v>
      </c>
      <c r="BJ148" s="4">
        <v>2.0619999999999998</v>
      </c>
      <c r="BK148" s="4">
        <v>0</v>
      </c>
      <c r="BL148" s="4">
        <v>2.0619999999999998</v>
      </c>
      <c r="BM148" s="4">
        <v>0.31969999999999998</v>
      </c>
      <c r="BQ148" s="4">
        <v>124.703</v>
      </c>
      <c r="BR148" s="4">
        <v>0.325708</v>
      </c>
      <c r="BS148" s="4">
        <v>-5</v>
      </c>
      <c r="BT148" s="4">
        <v>0.20427400000000001</v>
      </c>
      <c r="BU148" s="4">
        <v>7.9594889999999996</v>
      </c>
      <c r="BV148" s="4">
        <v>4.1263350000000001</v>
      </c>
      <c r="BW148" s="4">
        <f t="shared" si="22"/>
        <v>2.1028969937999999</v>
      </c>
      <c r="BY148" s="4">
        <f t="shared" si="17"/>
        <v>14842.117958923711</v>
      </c>
      <c r="BZ148" s="4">
        <f t="shared" si="18"/>
        <v>9.4051375572162002</v>
      </c>
      <c r="CA148" s="4">
        <f t="shared" si="19"/>
        <v>12.667141504232397</v>
      </c>
      <c r="CB148" s="4">
        <f t="shared" si="20"/>
        <v>1.9639598151809399</v>
      </c>
    </row>
    <row r="149" spans="1:80" x14ac:dyDescent="0.25">
      <c r="A149" s="2">
        <v>42803</v>
      </c>
      <c r="B149" s="3">
        <v>0.42478962962962963</v>
      </c>
      <c r="C149" s="4">
        <v>14.329000000000001</v>
      </c>
      <c r="D149" s="4">
        <v>1.32E-2</v>
      </c>
      <c r="E149" s="4">
        <v>131.67639700000001</v>
      </c>
      <c r="F149" s="4">
        <v>179.9</v>
      </c>
      <c r="G149" s="4">
        <v>-10</v>
      </c>
      <c r="H149" s="4">
        <v>32.1</v>
      </c>
      <c r="J149" s="4">
        <v>0.8</v>
      </c>
      <c r="K149" s="4">
        <v>0.85629999999999995</v>
      </c>
      <c r="L149" s="4">
        <v>12.270799999999999</v>
      </c>
      <c r="M149" s="4">
        <v>1.1299999999999999E-2</v>
      </c>
      <c r="N149" s="4">
        <v>154.0625</v>
      </c>
      <c r="O149" s="4">
        <v>0</v>
      </c>
      <c r="P149" s="4">
        <v>154.1</v>
      </c>
      <c r="Q149" s="4">
        <v>119.6678</v>
      </c>
      <c r="R149" s="4">
        <v>0</v>
      </c>
      <c r="S149" s="4">
        <v>119.7</v>
      </c>
      <c r="T149" s="4">
        <v>32.1</v>
      </c>
      <c r="W149" s="4">
        <v>0</v>
      </c>
      <c r="X149" s="4">
        <v>0.68510000000000004</v>
      </c>
      <c r="Y149" s="4">
        <v>12.3</v>
      </c>
      <c r="Z149" s="4">
        <v>846</v>
      </c>
      <c r="AA149" s="4">
        <v>859</v>
      </c>
      <c r="AB149" s="4">
        <v>845</v>
      </c>
      <c r="AC149" s="4">
        <v>74</v>
      </c>
      <c r="AD149" s="4">
        <v>13.85</v>
      </c>
      <c r="AE149" s="4">
        <v>0.32</v>
      </c>
      <c r="AF149" s="4">
        <v>982</v>
      </c>
      <c r="AG149" s="4">
        <v>-5</v>
      </c>
      <c r="AH149" s="4">
        <v>11</v>
      </c>
      <c r="AI149" s="4">
        <v>13</v>
      </c>
      <c r="AJ149" s="4">
        <v>121</v>
      </c>
      <c r="AK149" s="4">
        <v>120</v>
      </c>
      <c r="AL149" s="4">
        <v>5.5</v>
      </c>
      <c r="AM149" s="4">
        <v>142</v>
      </c>
      <c r="AN149" s="4" t="s">
        <v>155</v>
      </c>
      <c r="AO149" s="4">
        <v>2</v>
      </c>
      <c r="AP149" s="4">
        <v>0.6334953703703704</v>
      </c>
      <c r="AQ149" s="4">
        <v>47.159407999999999</v>
      </c>
      <c r="AR149" s="4">
        <v>-88.489864999999995</v>
      </c>
      <c r="AS149" s="4">
        <v>315.10000000000002</v>
      </c>
      <c r="AT149" s="4">
        <v>35.799999999999997</v>
      </c>
      <c r="AU149" s="4">
        <v>12</v>
      </c>
      <c r="AV149" s="4">
        <v>12</v>
      </c>
      <c r="AW149" s="4" t="s">
        <v>404</v>
      </c>
      <c r="AX149" s="4">
        <v>0.8</v>
      </c>
      <c r="AY149" s="4">
        <v>1.3</v>
      </c>
      <c r="AZ149" s="4">
        <v>1.9</v>
      </c>
      <c r="BA149" s="4">
        <v>11.154</v>
      </c>
      <c r="BB149" s="4">
        <v>11.82</v>
      </c>
      <c r="BC149" s="4">
        <v>1.06</v>
      </c>
      <c r="BD149" s="4">
        <v>16.776</v>
      </c>
      <c r="BE149" s="4">
        <v>2416.2629999999999</v>
      </c>
      <c r="BF149" s="4">
        <v>1.413</v>
      </c>
      <c r="BG149" s="4">
        <v>3.177</v>
      </c>
      <c r="BH149" s="4">
        <v>0</v>
      </c>
      <c r="BI149" s="4">
        <v>3.177</v>
      </c>
      <c r="BJ149" s="4">
        <v>2.468</v>
      </c>
      <c r="BK149" s="4">
        <v>0</v>
      </c>
      <c r="BL149" s="4">
        <v>2.468</v>
      </c>
      <c r="BM149" s="4">
        <v>0.2621</v>
      </c>
      <c r="BQ149" s="4">
        <v>98.085999999999999</v>
      </c>
      <c r="BR149" s="4">
        <v>0.405526</v>
      </c>
      <c r="BS149" s="4">
        <v>-5</v>
      </c>
      <c r="BT149" s="4">
        <v>0.203484</v>
      </c>
      <c r="BU149" s="4">
        <v>9.9100420000000007</v>
      </c>
      <c r="BV149" s="4">
        <v>4.1103769999999997</v>
      </c>
      <c r="BW149" s="4">
        <f t="shared" ref="BW149:BW150" si="23">BU149*0.2642</f>
        <v>2.6182330964</v>
      </c>
      <c r="BY149" s="4">
        <f t="shared" ref="BY149:BY150" si="24">BE149*$BU149*0.7718</f>
        <v>18480.957698108905</v>
      </c>
      <c r="BZ149" s="4">
        <f t="shared" ref="BZ149:BZ150" si="25">BF149*$BU149*0.7718</f>
        <v>10.807429997242801</v>
      </c>
      <c r="CA149" s="4">
        <f t="shared" ref="CA149:CA150" si="26">BJ149*$BU149*0.7718</f>
        <v>18.8766717857008</v>
      </c>
      <c r="CB149" s="4">
        <f t="shared" ref="CB149:CB150" si="27">BM149*$BU149*0.7718</f>
        <v>2.0046903059287602</v>
      </c>
    </row>
    <row r="150" spans="1:80" x14ac:dyDescent="0.25">
      <c r="A150" s="2">
        <v>42803</v>
      </c>
      <c r="B150" s="3">
        <v>0.42480120370370367</v>
      </c>
      <c r="C150" s="4">
        <v>14.488</v>
      </c>
      <c r="D150" s="4">
        <v>1.0999999999999999E-2</v>
      </c>
      <c r="E150" s="4">
        <v>110.04163200000001</v>
      </c>
      <c r="F150" s="4">
        <v>219.5</v>
      </c>
      <c r="G150" s="4">
        <v>-10.1</v>
      </c>
      <c r="H150" s="4">
        <v>32.200000000000003</v>
      </c>
      <c r="J150" s="4">
        <v>0.7</v>
      </c>
      <c r="K150" s="4">
        <v>0.85489999999999999</v>
      </c>
      <c r="L150" s="4">
        <v>12.385400000000001</v>
      </c>
      <c r="M150" s="4">
        <v>9.4000000000000004E-3</v>
      </c>
      <c r="N150" s="4">
        <v>187.61969999999999</v>
      </c>
      <c r="O150" s="4">
        <v>0</v>
      </c>
      <c r="P150" s="4">
        <v>187.6</v>
      </c>
      <c r="Q150" s="4">
        <v>145.73339999999999</v>
      </c>
      <c r="R150" s="4">
        <v>0</v>
      </c>
      <c r="S150" s="4">
        <v>145.69999999999999</v>
      </c>
      <c r="T150" s="4">
        <v>32.206800000000001</v>
      </c>
      <c r="W150" s="4">
        <v>0</v>
      </c>
      <c r="X150" s="4">
        <v>0.59840000000000004</v>
      </c>
      <c r="Y150" s="4">
        <v>12.1</v>
      </c>
      <c r="Z150" s="4">
        <v>848</v>
      </c>
      <c r="AA150" s="4">
        <v>859</v>
      </c>
      <c r="AB150" s="4">
        <v>847</v>
      </c>
      <c r="AC150" s="4">
        <v>74</v>
      </c>
      <c r="AD150" s="4">
        <v>13.85</v>
      </c>
      <c r="AE150" s="4">
        <v>0.32</v>
      </c>
      <c r="AF150" s="4">
        <v>982</v>
      </c>
      <c r="AG150" s="4">
        <v>-5</v>
      </c>
      <c r="AH150" s="4">
        <v>11</v>
      </c>
      <c r="AI150" s="4">
        <v>13</v>
      </c>
      <c r="AJ150" s="4">
        <v>121</v>
      </c>
      <c r="AK150" s="4">
        <v>119.2</v>
      </c>
      <c r="AL150" s="4">
        <v>5.3</v>
      </c>
      <c r="AM150" s="4">
        <v>142</v>
      </c>
      <c r="AN150" s="4" t="s">
        <v>155</v>
      </c>
      <c r="AO150" s="4">
        <v>2</v>
      </c>
      <c r="AP150" s="4">
        <v>0.63350694444444444</v>
      </c>
      <c r="AQ150" s="4">
        <v>47.159298999999997</v>
      </c>
      <c r="AR150" s="4">
        <v>-88.489715000000004</v>
      </c>
      <c r="AS150" s="4">
        <v>315.10000000000002</v>
      </c>
      <c r="AT150" s="4">
        <v>35.9</v>
      </c>
      <c r="AU150" s="4">
        <v>12</v>
      </c>
      <c r="AV150" s="4">
        <v>12</v>
      </c>
      <c r="AW150" s="4" t="s">
        <v>404</v>
      </c>
      <c r="AX150" s="4">
        <v>0.89777799999999996</v>
      </c>
      <c r="AY150" s="4">
        <v>1.8866670000000001</v>
      </c>
      <c r="AZ150" s="4">
        <v>2.3888889999999998</v>
      </c>
      <c r="BA150" s="4">
        <v>11.154</v>
      </c>
      <c r="BB150" s="4">
        <v>11.7</v>
      </c>
      <c r="BC150" s="4">
        <v>1.05</v>
      </c>
      <c r="BD150" s="4">
        <v>16.975999999999999</v>
      </c>
      <c r="BE150" s="4">
        <v>2416.58</v>
      </c>
      <c r="BF150" s="4">
        <v>1.1679999999999999</v>
      </c>
      <c r="BG150" s="4">
        <v>3.8340000000000001</v>
      </c>
      <c r="BH150" s="4">
        <v>0</v>
      </c>
      <c r="BI150" s="4">
        <v>3.8340000000000001</v>
      </c>
      <c r="BJ150" s="4">
        <v>2.9780000000000002</v>
      </c>
      <c r="BK150" s="4">
        <v>0</v>
      </c>
      <c r="BL150" s="4">
        <v>2.9780000000000002</v>
      </c>
      <c r="BM150" s="4">
        <v>0.2606</v>
      </c>
      <c r="BQ150" s="4">
        <v>84.896000000000001</v>
      </c>
      <c r="BR150" s="4">
        <v>0.415356</v>
      </c>
      <c r="BS150" s="4">
        <v>-5</v>
      </c>
      <c r="BT150" s="4">
        <v>0.19769400000000001</v>
      </c>
      <c r="BU150" s="4">
        <v>10.150263000000001</v>
      </c>
      <c r="BV150" s="4">
        <v>3.9934189999999998</v>
      </c>
      <c r="BW150" s="4">
        <f t="shared" si="23"/>
        <v>2.6816994846000002</v>
      </c>
      <c r="BY150" s="4">
        <f t="shared" si="24"/>
        <v>18931.422432224776</v>
      </c>
      <c r="BZ150" s="4">
        <f t="shared" si="25"/>
        <v>9.1500804446112003</v>
      </c>
      <c r="CA150" s="4">
        <f t="shared" si="26"/>
        <v>23.329571544565205</v>
      </c>
      <c r="CB150" s="4">
        <f t="shared" si="27"/>
        <v>2.0415333594740401</v>
      </c>
    </row>
    <row r="151" spans="1:80" x14ac:dyDescent="0.25">
      <c r="B151" s="3"/>
    </row>
    <row r="152" spans="1:80" x14ac:dyDescent="0.25">
      <c r="B152" s="3"/>
    </row>
    <row r="153" spans="1:80" x14ac:dyDescent="0.25">
      <c r="B153" s="3"/>
    </row>
    <row r="154" spans="1:80" x14ac:dyDescent="0.25">
      <c r="B154" s="3"/>
    </row>
    <row r="155" spans="1:80" x14ac:dyDescent="0.25">
      <c r="B155" s="3"/>
    </row>
    <row r="156" spans="1:80" x14ac:dyDescent="0.25">
      <c r="B156" s="3"/>
    </row>
    <row r="157" spans="1:80" x14ac:dyDescent="0.25">
      <c r="B157" s="3"/>
    </row>
    <row r="158" spans="1:80" x14ac:dyDescent="0.25">
      <c r="B158" s="3"/>
    </row>
    <row r="159" spans="1:80" x14ac:dyDescent="0.25">
      <c r="B159" s="3"/>
    </row>
    <row r="160" spans="1:80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</sheetData>
  <customSheetViews>
    <customSheetView guid="{2B424CCC-7244-4294-A128-8AE125D4F682}">
      <selection activeCell="B7" sqref="B7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81"/>
  <sheetViews>
    <sheetView workbookViewId="0">
      <pane xSplit="2" ySplit="9" topLeftCell="BQ10" activePane="bottomRight" state="frozen"/>
      <selection pane="topRight" activeCell="C1" sqref="C1"/>
      <selection pane="bottomLeft" activeCell="A10" sqref="A10"/>
      <selection pane="bottomRight" activeCell="BY8" sqref="BY8:CB8"/>
    </sheetView>
  </sheetViews>
  <sheetFormatPr defaultRowHeight="15" x14ac:dyDescent="0.25"/>
  <cols>
    <col min="1" max="1" width="13.85546875" style="4" bestFit="1" customWidth="1"/>
    <col min="2" max="2" width="13.28515625" style="4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17" width="12" style="4" bestFit="1" customWidth="1"/>
    <col min="18" max="18" width="11" style="4" bestFit="1" customWidth="1"/>
    <col min="19" max="19" width="12" style="4" bestFit="1" customWidth="1"/>
    <col min="20" max="20" width="11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1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bestFit="1" customWidth="1"/>
    <col min="81" max="81" width="14.7109375" style="4" bestFit="1" customWidth="1"/>
    <col min="82" max="82" width="3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6" t="s">
        <v>0</v>
      </c>
      <c r="B1" s="7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6" t="s">
        <v>72</v>
      </c>
      <c r="B2" s="7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193</v>
      </c>
      <c r="CI2" s="1" t="s">
        <v>193</v>
      </c>
    </row>
    <row r="3" spans="1:87" s="1" customFormat="1" x14ac:dyDescent="0.25">
      <c r="A3" s="6" t="s">
        <v>145</v>
      </c>
      <c r="B3" s="7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s="14" customFormat="1" x14ac:dyDescent="0.25">
      <c r="A4" s="6" t="str">
        <f>'Lap Breaks'!D2</f>
        <v>Cells 489-629</v>
      </c>
    </row>
    <row r="5" spans="1:87" s="14" customFormat="1" x14ac:dyDescent="0.25">
      <c r="A5" s="14" t="s">
        <v>169</v>
      </c>
      <c r="C5" s="14">
        <f>AVERAGE(C10:C200)</f>
        <v>13.632234042553197</v>
      </c>
      <c r="D5" s="14">
        <f t="shared" ref="D5:BO5" si="0">AVERAGE(D10:D200)</f>
        <v>0.14163191489361698</v>
      </c>
      <c r="E5" s="14">
        <f t="shared" si="0"/>
        <v>1416.3176351773047</v>
      </c>
      <c r="F5" s="14">
        <f t="shared" si="0"/>
        <v>349.53829787234042</v>
      </c>
      <c r="G5" s="14">
        <f t="shared" si="0"/>
        <v>-20.70638297872339</v>
      </c>
      <c r="H5" s="14">
        <f t="shared" si="0"/>
        <v>38.320567375886533</v>
      </c>
      <c r="I5" s="14" t="e">
        <f t="shared" si="0"/>
        <v>#DIV/0!</v>
      </c>
      <c r="J5" s="14">
        <f t="shared" si="0"/>
        <v>1.3516312056737596</v>
      </c>
      <c r="K5" s="14">
        <f t="shared" si="0"/>
        <v>0.86111702127659584</v>
      </c>
      <c r="L5" s="14">
        <f t="shared" si="0"/>
        <v>11.731662411347523</v>
      </c>
      <c r="M5" s="14">
        <f t="shared" si="0"/>
        <v>0.12052836879432618</v>
      </c>
      <c r="N5" s="14">
        <f t="shared" si="0"/>
        <v>301.24498085106393</v>
      </c>
      <c r="O5" s="14">
        <f t="shared" si="0"/>
        <v>0.62701489361702123</v>
      </c>
      <c r="P5" s="14">
        <f t="shared" si="0"/>
        <v>301.87234042553189</v>
      </c>
      <c r="Q5" s="14">
        <f t="shared" si="0"/>
        <v>233.9972177304964</v>
      </c>
      <c r="R5" s="14">
        <f t="shared" si="0"/>
        <v>0.486731914893617</v>
      </c>
      <c r="S5" s="14">
        <f t="shared" si="0"/>
        <v>234.47943262411346</v>
      </c>
      <c r="T5" s="14">
        <f t="shared" si="0"/>
        <v>38.318996453900709</v>
      </c>
      <c r="U5" s="14" t="e">
        <f t="shared" si="0"/>
        <v>#DIV/0!</v>
      </c>
      <c r="V5" s="14" t="e">
        <f t="shared" si="0"/>
        <v>#DIV/0!</v>
      </c>
      <c r="W5" s="14">
        <f t="shared" si="0"/>
        <v>0</v>
      </c>
      <c r="X5" s="14">
        <f t="shared" si="0"/>
        <v>1.1632737588652484</v>
      </c>
      <c r="Y5" s="14">
        <f t="shared" si="0"/>
        <v>11.980141843971634</v>
      </c>
      <c r="Z5" s="14">
        <f t="shared" si="0"/>
        <v>848.92198581560285</v>
      </c>
      <c r="AA5" s="14">
        <f t="shared" si="0"/>
        <v>860.39716312056737</v>
      </c>
      <c r="AB5" s="14">
        <f t="shared" si="0"/>
        <v>848.74468085106378</v>
      </c>
      <c r="AC5" s="14">
        <f t="shared" si="0"/>
        <v>73.973049645390077</v>
      </c>
      <c r="AD5" s="14">
        <f t="shared" si="0"/>
        <v>13.845177304964556</v>
      </c>
      <c r="AE5" s="14">
        <f t="shared" si="0"/>
        <v>0.31617021276595808</v>
      </c>
      <c r="AF5" s="14">
        <f t="shared" si="0"/>
        <v>981.80851063829789</v>
      </c>
      <c r="AG5" s="14">
        <f t="shared" si="0"/>
        <v>-5</v>
      </c>
      <c r="AH5" s="14">
        <f t="shared" si="0"/>
        <v>9.8811489361702129</v>
      </c>
      <c r="AI5" s="14">
        <f t="shared" si="0"/>
        <v>13</v>
      </c>
      <c r="AJ5" s="14">
        <f t="shared" si="0"/>
        <v>120.44822695035461</v>
      </c>
      <c r="AK5" s="14">
        <f t="shared" si="0"/>
        <v>119.97801418439715</v>
      </c>
      <c r="AL5" s="14">
        <f t="shared" si="0"/>
        <v>4.8269503546099273</v>
      </c>
      <c r="AM5" s="14">
        <f t="shared" si="0"/>
        <v>142</v>
      </c>
      <c r="AN5" s="14" t="e">
        <f t="shared" si="0"/>
        <v>#DIV/0!</v>
      </c>
      <c r="AO5" s="14">
        <f t="shared" si="0"/>
        <v>2</v>
      </c>
      <c r="AP5" s="14">
        <f t="shared" si="0"/>
        <v>0.63431712962962972</v>
      </c>
      <c r="AQ5" s="14">
        <f t="shared" si="0"/>
        <v>47.161496283687953</v>
      </c>
      <c r="AR5" s="14">
        <f t="shared" si="0"/>
        <v>-88.487492907801439</v>
      </c>
      <c r="AS5" s="14">
        <f t="shared" si="0"/>
        <v>314.72056737588662</v>
      </c>
      <c r="AT5" s="14">
        <f t="shared" si="0"/>
        <v>33.471631205673738</v>
      </c>
      <c r="AU5" s="14">
        <f t="shared" si="0"/>
        <v>12</v>
      </c>
      <c r="AV5" s="14">
        <f t="shared" si="0"/>
        <v>11.638297872340425</v>
      </c>
      <c r="AW5" s="14" t="e">
        <f t="shared" si="0"/>
        <v>#DIV/0!</v>
      </c>
      <c r="AX5" s="14">
        <f t="shared" si="0"/>
        <v>1.3289024113475181</v>
      </c>
      <c r="AY5" s="14">
        <f t="shared" si="0"/>
        <v>1.4282463475177305</v>
      </c>
      <c r="AZ5" s="14">
        <f t="shared" si="0"/>
        <v>2.311788</v>
      </c>
      <c r="BA5" s="14">
        <f t="shared" si="0"/>
        <v>11.153999999999998</v>
      </c>
      <c r="BB5" s="14">
        <f t="shared" si="0"/>
        <v>12.320638297872337</v>
      </c>
      <c r="BC5" s="14">
        <f t="shared" si="0"/>
        <v>1.1042553191489364</v>
      </c>
      <c r="BD5" s="14">
        <f t="shared" si="0"/>
        <v>16.140489361702119</v>
      </c>
      <c r="BE5" s="14">
        <f t="shared" si="0"/>
        <v>2395.5031773049645</v>
      </c>
      <c r="BF5" s="14">
        <f t="shared" si="0"/>
        <v>14.738893617021269</v>
      </c>
      <c r="BG5" s="14">
        <f t="shared" si="0"/>
        <v>6.4990709219858172</v>
      </c>
      <c r="BH5" s="14">
        <f t="shared" si="0"/>
        <v>1.2865248226950354E-2</v>
      </c>
      <c r="BI5" s="14">
        <f t="shared" si="0"/>
        <v>6.5119432624113509</v>
      </c>
      <c r="BJ5" s="14">
        <f t="shared" si="0"/>
        <v>5.048312056737589</v>
      </c>
      <c r="BK5" s="14">
        <f t="shared" si="0"/>
        <v>9.9787234042553186E-3</v>
      </c>
      <c r="BL5" s="14">
        <f t="shared" si="0"/>
        <v>5.0583049645390092</v>
      </c>
      <c r="BM5" s="14">
        <f t="shared" si="0"/>
        <v>0.31859432624113471</v>
      </c>
      <c r="BN5" s="14" t="e">
        <f t="shared" si="0"/>
        <v>#DIV/0!</v>
      </c>
      <c r="BO5" s="14" t="e">
        <f t="shared" si="0"/>
        <v>#DIV/0!</v>
      </c>
      <c r="BP5" s="14" t="e">
        <f t="shared" ref="BP5:BW5" si="1">AVERAGE(BP10:BP200)</f>
        <v>#DIV/0!</v>
      </c>
      <c r="BQ5" s="14">
        <f t="shared" si="1"/>
        <v>172.97195744680866</v>
      </c>
      <c r="BR5" s="14">
        <f t="shared" si="1"/>
        <v>0.29459521985815607</v>
      </c>
      <c r="BS5" s="14">
        <f t="shared" si="1"/>
        <v>-5</v>
      </c>
      <c r="BT5" s="14">
        <f t="shared" si="1"/>
        <v>0.1974698368794327</v>
      </c>
      <c r="BU5" s="14">
        <f t="shared" si="1"/>
        <v>7.1991706312056731</v>
      </c>
      <c r="BV5" s="14">
        <f t="shared" si="1"/>
        <v>3.9888905248226956</v>
      </c>
      <c r="BW5" s="14">
        <f t="shared" si="1"/>
        <v>1.9020208807645389</v>
      </c>
      <c r="BX5" s="23"/>
      <c r="BY5" s="14">
        <f>AVERAGE(BY10:BY200)</f>
        <v>13294.847463893311</v>
      </c>
      <c r="BZ5" s="14">
        <f t="shared" ref="BZ5:CB5" si="2">AVERAGE(BZ10:BZ200)</f>
        <v>90.835456730608584</v>
      </c>
      <c r="CA5" s="14">
        <f t="shared" si="2"/>
        <v>29.274953552573368</v>
      </c>
      <c r="CB5" s="14">
        <f t="shared" si="2"/>
        <v>1.9658832173090153</v>
      </c>
      <c r="CC5" s="24">
        <f>BZ8/(140/3600)+CB8/(140/3600)+CA8/(140/3600)</f>
        <v>122.94826702549446</v>
      </c>
      <c r="CD5" s="23"/>
      <c r="CE5" s="22">
        <f>BY8/$AT8</f>
        <v>397.19747693801412</v>
      </c>
      <c r="CF5" s="22">
        <f>BZ8/$AT8</f>
        <v>2.7138043010945689</v>
      </c>
      <c r="CG5" s="22">
        <f>CA8/$AT8</f>
        <v>0.87461986458583474</v>
      </c>
      <c r="CH5" s="22">
        <f>CB8/$AT8</f>
        <v>5.8732817807092129E-2</v>
      </c>
      <c r="CI5" s="25">
        <f>(BZ8+CB8+CA8)/AT8</f>
        <v>3.6471569834874953</v>
      </c>
    </row>
    <row r="6" spans="1:87" s="14" customFormat="1" x14ac:dyDescent="0.25">
      <c r="A6" s="14" t="s">
        <v>170</v>
      </c>
      <c r="C6" s="14">
        <f>MIN(C10:C200)</f>
        <v>10.98</v>
      </c>
      <c r="D6" s="14">
        <f t="shared" ref="D6:BO6" si="3">MIN(D10:D200)</f>
        <v>-2.3E-3</v>
      </c>
      <c r="E6" s="14">
        <f t="shared" si="3"/>
        <v>-23.100902000000001</v>
      </c>
      <c r="F6" s="14">
        <f t="shared" si="3"/>
        <v>67.400000000000006</v>
      </c>
      <c r="G6" s="14">
        <f t="shared" si="3"/>
        <v>-32</v>
      </c>
      <c r="H6" s="14">
        <f t="shared" si="3"/>
        <v>4</v>
      </c>
      <c r="I6" s="14">
        <f t="shared" si="3"/>
        <v>0</v>
      </c>
      <c r="J6" s="14">
        <f t="shared" si="3"/>
        <v>0.4</v>
      </c>
      <c r="K6" s="14">
        <f t="shared" si="3"/>
        <v>0.84279999999999999</v>
      </c>
      <c r="L6" s="14">
        <f t="shared" si="3"/>
        <v>9.7416999999999998</v>
      </c>
      <c r="M6" s="14">
        <f t="shared" si="3"/>
        <v>0</v>
      </c>
      <c r="N6" s="14">
        <f t="shared" si="3"/>
        <v>57.617400000000004</v>
      </c>
      <c r="O6" s="14">
        <f t="shared" si="3"/>
        <v>0</v>
      </c>
      <c r="P6" s="14">
        <f t="shared" si="3"/>
        <v>57.6</v>
      </c>
      <c r="Q6" s="14">
        <f t="shared" si="3"/>
        <v>44.782600000000002</v>
      </c>
      <c r="R6" s="14">
        <f t="shared" si="3"/>
        <v>0</v>
      </c>
      <c r="S6" s="14">
        <f t="shared" si="3"/>
        <v>44.8</v>
      </c>
      <c r="T6" s="14">
        <f t="shared" si="3"/>
        <v>4</v>
      </c>
      <c r="U6" s="14">
        <f t="shared" si="3"/>
        <v>0</v>
      </c>
      <c r="V6" s="14">
        <f t="shared" si="3"/>
        <v>0</v>
      </c>
      <c r="W6" s="14">
        <f t="shared" si="3"/>
        <v>0</v>
      </c>
      <c r="X6" s="14">
        <f t="shared" si="3"/>
        <v>0.35049999999999998</v>
      </c>
      <c r="Y6" s="14">
        <f t="shared" si="3"/>
        <v>11.6</v>
      </c>
      <c r="Z6" s="14">
        <f t="shared" si="3"/>
        <v>840</v>
      </c>
      <c r="AA6" s="14">
        <f t="shared" si="3"/>
        <v>852</v>
      </c>
      <c r="AB6" s="14">
        <f t="shared" si="3"/>
        <v>839</v>
      </c>
      <c r="AC6" s="14">
        <f t="shared" si="3"/>
        <v>73</v>
      </c>
      <c r="AD6" s="14">
        <f t="shared" si="3"/>
        <v>13.66</v>
      </c>
      <c r="AE6" s="14">
        <f t="shared" si="3"/>
        <v>0.31</v>
      </c>
      <c r="AF6" s="14">
        <f t="shared" si="3"/>
        <v>980</v>
      </c>
      <c r="AG6" s="14">
        <f t="shared" si="3"/>
        <v>-5</v>
      </c>
      <c r="AH6" s="14">
        <f t="shared" si="3"/>
        <v>8</v>
      </c>
      <c r="AI6" s="14">
        <f t="shared" si="3"/>
        <v>13</v>
      </c>
      <c r="AJ6" s="14">
        <f t="shared" si="3"/>
        <v>119</v>
      </c>
      <c r="AK6" s="14">
        <f t="shared" si="3"/>
        <v>118</v>
      </c>
      <c r="AL6" s="14">
        <f t="shared" si="3"/>
        <v>4.2</v>
      </c>
      <c r="AM6" s="14">
        <f t="shared" si="3"/>
        <v>142</v>
      </c>
      <c r="AN6" s="14">
        <f t="shared" si="3"/>
        <v>0</v>
      </c>
      <c r="AO6" s="14">
        <f t="shared" si="3"/>
        <v>2</v>
      </c>
      <c r="AP6" s="14">
        <f t="shared" si="3"/>
        <v>0.63350694444444444</v>
      </c>
      <c r="AQ6" s="14">
        <f t="shared" si="3"/>
        <v>47.158507</v>
      </c>
      <c r="AR6" s="14">
        <f t="shared" si="3"/>
        <v>-88.492002999999997</v>
      </c>
      <c r="AS6" s="14">
        <f t="shared" si="3"/>
        <v>306.89999999999998</v>
      </c>
      <c r="AT6" s="14">
        <f t="shared" si="3"/>
        <v>19.399999999999999</v>
      </c>
      <c r="AU6" s="14">
        <f t="shared" si="3"/>
        <v>12</v>
      </c>
      <c r="AV6" s="14">
        <f t="shared" si="3"/>
        <v>7</v>
      </c>
      <c r="AW6" s="14">
        <f t="shared" si="3"/>
        <v>0</v>
      </c>
      <c r="AX6" s="14">
        <f t="shared" si="3"/>
        <v>0.8</v>
      </c>
      <c r="AY6" s="14">
        <f t="shared" si="3"/>
        <v>1</v>
      </c>
      <c r="AZ6" s="14">
        <f t="shared" si="3"/>
        <v>1.5</v>
      </c>
      <c r="BA6" s="14">
        <f t="shared" si="3"/>
        <v>11.154</v>
      </c>
      <c r="BB6" s="14">
        <f t="shared" si="3"/>
        <v>10.75</v>
      </c>
      <c r="BC6" s="14">
        <f t="shared" si="3"/>
        <v>0.96</v>
      </c>
      <c r="BD6" s="14">
        <f t="shared" si="3"/>
        <v>12.712</v>
      </c>
      <c r="BE6" s="14">
        <f t="shared" si="3"/>
        <v>2116.4670000000001</v>
      </c>
      <c r="BF6" s="14">
        <f t="shared" si="3"/>
        <v>0</v>
      </c>
      <c r="BG6" s="14">
        <f t="shared" si="3"/>
        <v>1.18</v>
      </c>
      <c r="BH6" s="14">
        <f t="shared" si="3"/>
        <v>0</v>
      </c>
      <c r="BI6" s="14">
        <f t="shared" si="3"/>
        <v>1.18</v>
      </c>
      <c r="BJ6" s="14">
        <f t="shared" si="3"/>
        <v>0.91800000000000004</v>
      </c>
      <c r="BK6" s="14">
        <f t="shared" si="3"/>
        <v>0</v>
      </c>
      <c r="BL6" s="14">
        <f t="shared" si="3"/>
        <v>0.91800000000000004</v>
      </c>
      <c r="BM6" s="14">
        <f t="shared" si="3"/>
        <v>3.39E-2</v>
      </c>
      <c r="BN6" s="14">
        <f t="shared" si="3"/>
        <v>0</v>
      </c>
      <c r="BO6" s="14">
        <f t="shared" si="3"/>
        <v>0</v>
      </c>
      <c r="BP6" s="14">
        <f t="shared" ref="BP6:BW6" si="4">MIN(BP10:BP200)</f>
        <v>0</v>
      </c>
      <c r="BQ6" s="14">
        <f t="shared" si="4"/>
        <v>57.518999999999998</v>
      </c>
      <c r="BR6" s="14">
        <f t="shared" si="4"/>
        <v>7.3534000000000002E-2</v>
      </c>
      <c r="BS6" s="14">
        <f t="shared" si="4"/>
        <v>-5</v>
      </c>
      <c r="BT6" s="14">
        <f t="shared" si="4"/>
        <v>0.183726</v>
      </c>
      <c r="BU6" s="14">
        <f t="shared" si="4"/>
        <v>1.796988</v>
      </c>
      <c r="BV6" s="14">
        <f t="shared" si="4"/>
        <v>3.711265</v>
      </c>
      <c r="BW6" s="14">
        <f t="shared" si="4"/>
        <v>0.47476422959999998</v>
      </c>
      <c r="BX6" s="23"/>
      <c r="BY6" s="14">
        <f>MIN(BY10:BY200)</f>
        <v>3355.9412349718946</v>
      </c>
      <c r="BZ6" s="14">
        <f t="shared" ref="BZ6:CB6" si="5">MIN(BZ10:BZ200)</f>
        <v>0</v>
      </c>
      <c r="CA6" s="14">
        <f t="shared" si="5"/>
        <v>5.7748179525464005</v>
      </c>
      <c r="CB6" s="14">
        <f t="shared" si="5"/>
        <v>8.3245146693300021E-2</v>
      </c>
      <c r="CC6" s="23"/>
      <c r="CD6" s="23"/>
      <c r="CE6" s="26"/>
      <c r="CF6" s="26"/>
      <c r="CG6" s="26"/>
      <c r="CH6" s="26"/>
      <c r="CI6" s="23"/>
    </row>
    <row r="7" spans="1:87" s="14" customFormat="1" x14ac:dyDescent="0.25">
      <c r="A7" s="14" t="s">
        <v>171</v>
      </c>
      <c r="C7" s="14">
        <f>MAX(C10:C200)</f>
        <v>14.693</v>
      </c>
      <c r="D7" s="14">
        <f t="shared" ref="D7:BO7" si="6">MAX(D10:D200)</f>
        <v>1.9318</v>
      </c>
      <c r="E7" s="14">
        <f t="shared" si="6"/>
        <v>19317.829786999999</v>
      </c>
      <c r="F7" s="14">
        <f t="shared" si="6"/>
        <v>636.20000000000005</v>
      </c>
      <c r="G7" s="14">
        <f t="shared" si="6"/>
        <v>40</v>
      </c>
      <c r="H7" s="14">
        <f t="shared" si="6"/>
        <v>156.30000000000001</v>
      </c>
      <c r="I7" s="14">
        <f t="shared" si="6"/>
        <v>0</v>
      </c>
      <c r="J7" s="14">
        <f t="shared" si="6"/>
        <v>3.5</v>
      </c>
      <c r="K7" s="14">
        <f t="shared" si="6"/>
        <v>0.88719999999999999</v>
      </c>
      <c r="L7" s="14">
        <f t="shared" si="6"/>
        <v>12.4945</v>
      </c>
      <c r="M7" s="14">
        <f t="shared" si="6"/>
        <v>1.6281000000000001</v>
      </c>
      <c r="N7" s="14">
        <f t="shared" si="6"/>
        <v>543.48249999999996</v>
      </c>
      <c r="O7" s="14">
        <f t="shared" si="6"/>
        <v>34.156399999999998</v>
      </c>
      <c r="P7" s="14">
        <f t="shared" si="6"/>
        <v>543.5</v>
      </c>
      <c r="Q7" s="14">
        <f t="shared" si="6"/>
        <v>422.17129999999997</v>
      </c>
      <c r="R7" s="14">
        <f t="shared" si="6"/>
        <v>26.512799999999999</v>
      </c>
      <c r="S7" s="14">
        <f t="shared" si="6"/>
        <v>422.2</v>
      </c>
      <c r="T7" s="14">
        <f t="shared" si="6"/>
        <v>156.34360000000001</v>
      </c>
      <c r="U7" s="14">
        <f t="shared" si="6"/>
        <v>0</v>
      </c>
      <c r="V7" s="14">
        <f t="shared" si="6"/>
        <v>0</v>
      </c>
      <c r="W7" s="14">
        <f t="shared" si="6"/>
        <v>0</v>
      </c>
      <c r="X7" s="14">
        <f t="shared" si="6"/>
        <v>2.9752999999999998</v>
      </c>
      <c r="Y7" s="14">
        <f t="shared" si="6"/>
        <v>12.4</v>
      </c>
      <c r="Z7" s="14">
        <f t="shared" si="6"/>
        <v>855</v>
      </c>
      <c r="AA7" s="14">
        <f t="shared" si="6"/>
        <v>866</v>
      </c>
      <c r="AB7" s="14">
        <f t="shared" si="6"/>
        <v>856</v>
      </c>
      <c r="AC7" s="14">
        <f t="shared" si="6"/>
        <v>75</v>
      </c>
      <c r="AD7" s="14">
        <f t="shared" si="6"/>
        <v>14.05</v>
      </c>
      <c r="AE7" s="14">
        <f t="shared" si="6"/>
        <v>0.32</v>
      </c>
      <c r="AF7" s="14">
        <f t="shared" si="6"/>
        <v>983</v>
      </c>
      <c r="AG7" s="14">
        <f t="shared" si="6"/>
        <v>-5</v>
      </c>
      <c r="AH7" s="14">
        <f t="shared" si="6"/>
        <v>11.757999999999999</v>
      </c>
      <c r="AI7" s="14">
        <f t="shared" si="6"/>
        <v>13</v>
      </c>
      <c r="AJ7" s="14">
        <f t="shared" si="6"/>
        <v>122</v>
      </c>
      <c r="AK7" s="14">
        <f t="shared" si="6"/>
        <v>122</v>
      </c>
      <c r="AL7" s="14">
        <f t="shared" si="6"/>
        <v>5.8</v>
      </c>
      <c r="AM7" s="14">
        <f t="shared" si="6"/>
        <v>142</v>
      </c>
      <c r="AN7" s="14">
        <f t="shared" si="6"/>
        <v>0</v>
      </c>
      <c r="AO7" s="14">
        <f t="shared" si="6"/>
        <v>2</v>
      </c>
      <c r="AP7" s="14">
        <f t="shared" si="6"/>
        <v>0.63512731481481477</v>
      </c>
      <c r="AQ7" s="14">
        <f t="shared" si="6"/>
        <v>47.164434999999997</v>
      </c>
      <c r="AR7" s="14">
        <f t="shared" si="6"/>
        <v>-88.483937999999995</v>
      </c>
      <c r="AS7" s="14">
        <f t="shared" si="6"/>
        <v>320</v>
      </c>
      <c r="AT7" s="14">
        <f t="shared" si="6"/>
        <v>45.6</v>
      </c>
      <c r="AU7" s="14">
        <f t="shared" si="6"/>
        <v>12</v>
      </c>
      <c r="AV7" s="14">
        <f t="shared" si="6"/>
        <v>12</v>
      </c>
      <c r="AW7" s="14">
        <f t="shared" si="6"/>
        <v>0</v>
      </c>
      <c r="AX7" s="14">
        <f t="shared" si="6"/>
        <v>2.7</v>
      </c>
      <c r="AY7" s="14">
        <f t="shared" si="6"/>
        <v>2.7744260000000001</v>
      </c>
      <c r="AZ7" s="14">
        <f t="shared" si="6"/>
        <v>3.9</v>
      </c>
      <c r="BA7" s="14">
        <f t="shared" si="6"/>
        <v>11.154</v>
      </c>
      <c r="BB7" s="14">
        <f t="shared" si="6"/>
        <v>15.2</v>
      </c>
      <c r="BC7" s="14">
        <f t="shared" si="6"/>
        <v>1.36</v>
      </c>
      <c r="BD7" s="14">
        <f t="shared" si="6"/>
        <v>18.652000000000001</v>
      </c>
      <c r="BE7" s="14">
        <f t="shared" si="6"/>
        <v>2420.1999999999998</v>
      </c>
      <c r="BF7" s="14">
        <f t="shared" si="6"/>
        <v>191.249</v>
      </c>
      <c r="BG7" s="14">
        <f t="shared" si="6"/>
        <v>12.603999999999999</v>
      </c>
      <c r="BH7" s="14">
        <f t="shared" si="6"/>
        <v>0.69599999999999995</v>
      </c>
      <c r="BI7" s="14">
        <f t="shared" si="6"/>
        <v>12.603999999999999</v>
      </c>
      <c r="BJ7" s="14">
        <f t="shared" si="6"/>
        <v>9.7970000000000006</v>
      </c>
      <c r="BK7" s="14">
        <f t="shared" si="6"/>
        <v>0.54</v>
      </c>
      <c r="BL7" s="14">
        <f t="shared" si="6"/>
        <v>9.7970000000000006</v>
      </c>
      <c r="BM7" s="14">
        <f t="shared" si="6"/>
        <v>1.2608999999999999</v>
      </c>
      <c r="BN7" s="14">
        <f t="shared" si="6"/>
        <v>0</v>
      </c>
      <c r="BO7" s="14">
        <f t="shared" si="6"/>
        <v>0</v>
      </c>
      <c r="BP7" s="14">
        <f t="shared" ref="BP7:BW7" si="7">MAX(BP10:BP200)</f>
        <v>0</v>
      </c>
      <c r="BQ7" s="14">
        <f t="shared" si="7"/>
        <v>413.55799999999999</v>
      </c>
      <c r="BR7" s="14">
        <f t="shared" si="7"/>
        <v>0.61634100000000003</v>
      </c>
      <c r="BS7" s="14">
        <f t="shared" si="7"/>
        <v>-5</v>
      </c>
      <c r="BT7" s="14">
        <f t="shared" si="7"/>
        <v>0.21299999999999999</v>
      </c>
      <c r="BU7" s="14">
        <f t="shared" si="7"/>
        <v>15.061842</v>
      </c>
      <c r="BV7" s="14">
        <f t="shared" si="7"/>
        <v>4.3026</v>
      </c>
      <c r="BW7" s="14">
        <f t="shared" si="7"/>
        <v>3.9793386564</v>
      </c>
      <c r="BX7" s="23"/>
      <c r="BY7" s="14">
        <f>MAX(BY10:BY200)</f>
        <v>28072.896762468456</v>
      </c>
      <c r="BZ7" s="14">
        <f t="shared" ref="BZ7:CB7" si="8">MAX(BZ10:BZ200)</f>
        <v>1096.4492365668693</v>
      </c>
      <c r="CA7" s="14">
        <f t="shared" si="8"/>
        <v>99.414688014691194</v>
      </c>
      <c r="CB7" s="14">
        <f t="shared" si="8"/>
        <v>9.0361749968694003</v>
      </c>
      <c r="CC7" s="23"/>
      <c r="CD7" s="23"/>
      <c r="CE7" s="27"/>
      <c r="CF7" s="27"/>
      <c r="CG7" s="27"/>
      <c r="CH7" s="27"/>
      <c r="CI7" s="23"/>
    </row>
    <row r="8" spans="1:87" s="14" customFormat="1" x14ac:dyDescent="0.25">
      <c r="A8" s="14" t="s">
        <v>172</v>
      </c>
      <c r="B8" s="16">
        <f>B150-B10</f>
        <v>1.6203703703703831E-3</v>
      </c>
      <c r="AT8" s="15">
        <f>SUM(AT10:AT200)/3600</f>
        <v>1.3109722222222215</v>
      </c>
      <c r="BU8" s="28">
        <f>SUM(BU10:BU200)/3600</f>
        <v>0.28196751638888889</v>
      </c>
      <c r="BV8" s="23"/>
      <c r="BW8" s="28">
        <f>SUM(BW10:BW200)/3600</f>
        <v>7.4495817829944438E-2</v>
      </c>
      <c r="BX8" s="23"/>
      <c r="BY8" s="28">
        <f>SUM(BY10:BY200)/3600</f>
        <v>520.71485900248797</v>
      </c>
      <c r="BZ8" s="28">
        <f t="shared" ref="BZ8:CB8" si="9">SUM(BZ10:BZ200)/3600</f>
        <v>3.5577220552821696</v>
      </c>
      <c r="CA8" s="28">
        <f t="shared" si="9"/>
        <v>1.1466023474757903</v>
      </c>
      <c r="CB8" s="28">
        <f t="shared" si="9"/>
        <v>7.6997092677936432E-2</v>
      </c>
      <c r="CC8" s="29">
        <f>SUM(BZ8:CB8)</f>
        <v>4.7813214954358969</v>
      </c>
      <c r="CD8" s="23"/>
      <c r="CE8" s="23"/>
      <c r="CF8" s="23"/>
      <c r="CG8" s="23"/>
      <c r="CH8" s="23"/>
      <c r="CI8" s="29"/>
    </row>
    <row r="9" spans="1:87" s="14" customFormat="1" x14ac:dyDescent="0.25">
      <c r="B9" s="16"/>
      <c r="AT9" s="17"/>
      <c r="BU9" s="4"/>
      <c r="BV9" s="4"/>
      <c r="BW9" s="30">
        <f>AT8/BW8</f>
        <v>17.597930466577971</v>
      </c>
      <c r="BX9" s="31" t="s">
        <v>191</v>
      </c>
      <c r="BY9" s="4"/>
      <c r="BZ9" s="4"/>
      <c r="CA9" s="4"/>
      <c r="CB9" s="4"/>
      <c r="CC9" s="4"/>
      <c r="CD9" s="4"/>
      <c r="CE9" s="32" t="s">
        <v>192</v>
      </c>
      <c r="CF9" s="4"/>
      <c r="CG9" s="4"/>
      <c r="CH9" s="4"/>
      <c r="CI9" s="4"/>
    </row>
    <row r="10" spans="1:87" x14ac:dyDescent="0.25">
      <c r="A10" s="2">
        <v>42803</v>
      </c>
      <c r="B10" s="3">
        <v>0.42480120370370367</v>
      </c>
      <c r="C10" s="4">
        <v>14.488</v>
      </c>
      <c r="D10" s="4">
        <v>1.0999999999999999E-2</v>
      </c>
      <c r="E10" s="4">
        <v>110.04163200000001</v>
      </c>
      <c r="F10" s="4">
        <v>219.5</v>
      </c>
      <c r="G10" s="4">
        <v>-10.1</v>
      </c>
      <c r="H10" s="4">
        <v>32.200000000000003</v>
      </c>
      <c r="J10" s="4">
        <v>0.7</v>
      </c>
      <c r="K10" s="4">
        <v>0.85489999999999999</v>
      </c>
      <c r="L10" s="4">
        <v>12.385400000000001</v>
      </c>
      <c r="M10" s="4">
        <v>9.4000000000000004E-3</v>
      </c>
      <c r="N10" s="4">
        <v>187.61969999999999</v>
      </c>
      <c r="O10" s="4">
        <v>0</v>
      </c>
      <c r="P10" s="4">
        <v>187.6</v>
      </c>
      <c r="Q10" s="4">
        <v>145.73339999999999</v>
      </c>
      <c r="R10" s="4">
        <v>0</v>
      </c>
      <c r="S10" s="4">
        <v>145.69999999999999</v>
      </c>
      <c r="T10" s="4">
        <v>32.206800000000001</v>
      </c>
      <c r="W10" s="4">
        <v>0</v>
      </c>
      <c r="X10" s="4">
        <v>0.59840000000000004</v>
      </c>
      <c r="Y10" s="4">
        <v>12.1</v>
      </c>
      <c r="Z10" s="4">
        <v>848</v>
      </c>
      <c r="AA10" s="4">
        <v>859</v>
      </c>
      <c r="AB10" s="4">
        <v>847</v>
      </c>
      <c r="AC10" s="4">
        <v>74</v>
      </c>
      <c r="AD10" s="4">
        <v>13.85</v>
      </c>
      <c r="AE10" s="4">
        <v>0.32</v>
      </c>
      <c r="AF10" s="4">
        <v>982</v>
      </c>
      <c r="AG10" s="4">
        <v>-5</v>
      </c>
      <c r="AH10" s="4">
        <v>11</v>
      </c>
      <c r="AI10" s="4">
        <v>13</v>
      </c>
      <c r="AJ10" s="4">
        <v>121</v>
      </c>
      <c r="AK10" s="4">
        <v>119.2</v>
      </c>
      <c r="AL10" s="4">
        <v>5.3</v>
      </c>
      <c r="AM10" s="4">
        <v>142</v>
      </c>
      <c r="AN10" s="4" t="s">
        <v>155</v>
      </c>
      <c r="AO10" s="4">
        <v>2</v>
      </c>
      <c r="AP10" s="5">
        <v>0.63350694444444444</v>
      </c>
      <c r="AQ10" s="4">
        <v>47.159298999999997</v>
      </c>
      <c r="AR10" s="4">
        <v>-88.489715000000004</v>
      </c>
      <c r="AS10" s="4">
        <v>315.10000000000002</v>
      </c>
      <c r="AT10" s="4">
        <v>35.9</v>
      </c>
      <c r="AU10" s="4">
        <v>12</v>
      </c>
      <c r="AV10" s="4">
        <v>12</v>
      </c>
      <c r="AW10" s="4" t="s">
        <v>404</v>
      </c>
      <c r="AX10" s="4">
        <v>0.89777799999999996</v>
      </c>
      <c r="AY10" s="4">
        <v>1.8866670000000001</v>
      </c>
      <c r="AZ10" s="4">
        <v>2.3888889999999998</v>
      </c>
      <c r="BA10" s="4">
        <v>11.154</v>
      </c>
      <c r="BB10" s="4">
        <v>11.7</v>
      </c>
      <c r="BC10" s="4">
        <v>1.05</v>
      </c>
      <c r="BD10" s="4">
        <v>16.975999999999999</v>
      </c>
      <c r="BE10" s="4">
        <v>2416.58</v>
      </c>
      <c r="BF10" s="4">
        <v>1.1679999999999999</v>
      </c>
      <c r="BG10" s="4">
        <v>3.8340000000000001</v>
      </c>
      <c r="BH10" s="4">
        <v>0</v>
      </c>
      <c r="BI10" s="4">
        <v>3.8340000000000001</v>
      </c>
      <c r="BJ10" s="4">
        <v>2.9780000000000002</v>
      </c>
      <c r="BK10" s="4">
        <v>0</v>
      </c>
      <c r="BL10" s="4">
        <v>2.9780000000000002</v>
      </c>
      <c r="BM10" s="4">
        <v>0.2606</v>
      </c>
      <c r="BQ10" s="4">
        <v>84.896000000000001</v>
      </c>
      <c r="BR10" s="4">
        <v>0.415356</v>
      </c>
      <c r="BS10" s="4">
        <v>-5</v>
      </c>
      <c r="BT10" s="4">
        <v>0.19769400000000001</v>
      </c>
      <c r="BU10" s="4">
        <v>10.150263000000001</v>
      </c>
      <c r="BV10" s="4">
        <v>3.9934189999999998</v>
      </c>
      <c r="BW10" s="4">
        <f>BU10*0.2642</f>
        <v>2.6816994846000002</v>
      </c>
      <c r="BY10" s="4">
        <f>BE10*$BU10*0.7718</f>
        <v>18931.422432224776</v>
      </c>
      <c r="BZ10" s="4">
        <f>BF10*$BU10*0.7718</f>
        <v>9.1500804446112003</v>
      </c>
      <c r="CA10" s="4">
        <f>BJ10*$BU10*0.7718</f>
        <v>23.329571544565205</v>
      </c>
      <c r="CB10" s="4">
        <f>BM10*$BU10*0.7718</f>
        <v>2.0415333594740401</v>
      </c>
    </row>
    <row r="11" spans="1:87" x14ac:dyDescent="0.25">
      <c r="A11" s="2">
        <v>42803</v>
      </c>
      <c r="B11" s="3">
        <v>0.42481277777777776</v>
      </c>
      <c r="C11" s="4">
        <v>14.388</v>
      </c>
      <c r="D11" s="4">
        <v>1.0500000000000001E-2</v>
      </c>
      <c r="E11" s="4">
        <v>105.072095</v>
      </c>
      <c r="F11" s="4">
        <v>264.10000000000002</v>
      </c>
      <c r="G11" s="4">
        <v>-4.5999999999999996</v>
      </c>
      <c r="H11" s="4">
        <v>32.799999999999997</v>
      </c>
      <c r="J11" s="4">
        <v>0.6</v>
      </c>
      <c r="K11" s="4">
        <v>0.85570000000000002</v>
      </c>
      <c r="L11" s="4">
        <v>12.3123</v>
      </c>
      <c r="M11" s="4">
        <v>8.9999999999999993E-3</v>
      </c>
      <c r="N11" s="4">
        <v>225.96850000000001</v>
      </c>
      <c r="O11" s="4">
        <v>0</v>
      </c>
      <c r="P11" s="4">
        <v>226</v>
      </c>
      <c r="Q11" s="4">
        <v>175.52080000000001</v>
      </c>
      <c r="R11" s="4">
        <v>0</v>
      </c>
      <c r="S11" s="4">
        <v>175.5</v>
      </c>
      <c r="T11" s="4">
        <v>32.801099999999998</v>
      </c>
      <c r="W11" s="4">
        <v>0</v>
      </c>
      <c r="X11" s="4">
        <v>0.51339999999999997</v>
      </c>
      <c r="Y11" s="4">
        <v>12</v>
      </c>
      <c r="Z11" s="4">
        <v>848</v>
      </c>
      <c r="AA11" s="4">
        <v>857</v>
      </c>
      <c r="AB11" s="4">
        <v>847</v>
      </c>
      <c r="AC11" s="4">
        <v>74</v>
      </c>
      <c r="AD11" s="4">
        <v>13.85</v>
      </c>
      <c r="AE11" s="4">
        <v>0.32</v>
      </c>
      <c r="AF11" s="4">
        <v>982</v>
      </c>
      <c r="AG11" s="4">
        <v>-5</v>
      </c>
      <c r="AH11" s="4">
        <v>11</v>
      </c>
      <c r="AI11" s="4">
        <v>13</v>
      </c>
      <c r="AJ11" s="4">
        <v>121</v>
      </c>
      <c r="AK11" s="4">
        <v>119.8</v>
      </c>
      <c r="AL11" s="4">
        <v>5.0999999999999996</v>
      </c>
      <c r="AM11" s="4">
        <v>142</v>
      </c>
      <c r="AN11" s="4" t="s">
        <v>155</v>
      </c>
      <c r="AO11" s="4">
        <v>2</v>
      </c>
      <c r="AP11" s="5">
        <v>0.63351851851851848</v>
      </c>
      <c r="AQ11" s="4">
        <v>47.159194999999997</v>
      </c>
      <c r="AR11" s="4">
        <v>-88.489557000000005</v>
      </c>
      <c r="AS11" s="4">
        <v>315.3</v>
      </c>
      <c r="AT11" s="4">
        <v>36.4</v>
      </c>
      <c r="AU11" s="4">
        <v>12</v>
      </c>
      <c r="AV11" s="4">
        <v>12</v>
      </c>
      <c r="AW11" s="4" t="s">
        <v>404</v>
      </c>
      <c r="AX11" s="4">
        <v>0.99770199999999998</v>
      </c>
      <c r="AY11" s="4">
        <v>1.0206789999999999</v>
      </c>
      <c r="AZ11" s="4">
        <v>1.911489</v>
      </c>
      <c r="BA11" s="4">
        <v>11.154</v>
      </c>
      <c r="BB11" s="4">
        <v>11.77</v>
      </c>
      <c r="BC11" s="4">
        <v>1.06</v>
      </c>
      <c r="BD11" s="4">
        <v>16.861000000000001</v>
      </c>
      <c r="BE11" s="4">
        <v>2416.6819999999998</v>
      </c>
      <c r="BF11" s="4">
        <v>1.123</v>
      </c>
      <c r="BG11" s="4">
        <v>4.6449999999999996</v>
      </c>
      <c r="BH11" s="4">
        <v>0</v>
      </c>
      <c r="BI11" s="4">
        <v>4.6449999999999996</v>
      </c>
      <c r="BJ11" s="4">
        <v>3.6080000000000001</v>
      </c>
      <c r="BK11" s="4">
        <v>0</v>
      </c>
      <c r="BL11" s="4">
        <v>3.6080000000000001</v>
      </c>
      <c r="BM11" s="4">
        <v>0.26700000000000002</v>
      </c>
      <c r="BQ11" s="4">
        <v>73.275999999999996</v>
      </c>
      <c r="BR11" s="4">
        <v>0.36248799999999998</v>
      </c>
      <c r="BS11" s="4">
        <v>-5</v>
      </c>
      <c r="BT11" s="4">
        <v>0.19448399999999999</v>
      </c>
      <c r="BU11" s="4">
        <v>8.8582999999999998</v>
      </c>
      <c r="BV11" s="4">
        <v>3.9285770000000002</v>
      </c>
      <c r="BW11" s="4">
        <f t="shared" ref="BW11:BW74" si="10">BU11*0.2642</f>
        <v>2.3403628599999999</v>
      </c>
      <c r="BY11" s="4">
        <f t="shared" ref="BY11:BY74" si="11">BE11*$BU11*0.7718</f>
        <v>16522.45835315108</v>
      </c>
      <c r="BZ11" s="4">
        <f t="shared" ref="BZ11:BZ74" si="12">BF11*$BU11*0.7718</f>
        <v>7.67776676062</v>
      </c>
      <c r="CA11" s="4">
        <f t="shared" ref="CA11:CA74" si="13">BJ11*$BU11*0.7718</f>
        <v>24.667304071520004</v>
      </c>
      <c r="CB11" s="4">
        <f t="shared" ref="CB11:CB74" si="14">BM11*$BU11*0.7718</f>
        <v>1.8254351959800001</v>
      </c>
    </row>
    <row r="12" spans="1:87" x14ac:dyDescent="0.25">
      <c r="A12" s="2">
        <v>42803</v>
      </c>
      <c r="B12" s="3">
        <v>0.4248243518518518</v>
      </c>
      <c r="C12" s="4">
        <v>14.38</v>
      </c>
      <c r="D12" s="4">
        <v>1.0999999999999999E-2</v>
      </c>
      <c r="E12" s="4">
        <v>110</v>
      </c>
      <c r="F12" s="4">
        <v>365.7</v>
      </c>
      <c r="G12" s="4">
        <v>-3.5</v>
      </c>
      <c r="H12" s="4">
        <v>28.5</v>
      </c>
      <c r="J12" s="4">
        <v>0.6</v>
      </c>
      <c r="K12" s="4">
        <v>0.85589999999999999</v>
      </c>
      <c r="L12" s="4">
        <v>12.3073</v>
      </c>
      <c r="M12" s="4">
        <v>9.4000000000000004E-3</v>
      </c>
      <c r="N12" s="4">
        <v>313.0077</v>
      </c>
      <c r="O12" s="4">
        <v>0</v>
      </c>
      <c r="P12" s="4">
        <v>313</v>
      </c>
      <c r="Q12" s="4">
        <v>243.1283</v>
      </c>
      <c r="R12" s="4">
        <v>0</v>
      </c>
      <c r="S12" s="4">
        <v>243.1</v>
      </c>
      <c r="T12" s="4">
        <v>28.531600000000001</v>
      </c>
      <c r="W12" s="4">
        <v>0</v>
      </c>
      <c r="X12" s="4">
        <v>0.51349999999999996</v>
      </c>
      <c r="Y12" s="4">
        <v>12.1</v>
      </c>
      <c r="Z12" s="4">
        <v>847</v>
      </c>
      <c r="AA12" s="4">
        <v>857</v>
      </c>
      <c r="AB12" s="4">
        <v>846</v>
      </c>
      <c r="AC12" s="4">
        <v>74</v>
      </c>
      <c r="AD12" s="4">
        <v>13.85</v>
      </c>
      <c r="AE12" s="4">
        <v>0.32</v>
      </c>
      <c r="AF12" s="4">
        <v>982</v>
      </c>
      <c r="AG12" s="4">
        <v>-5</v>
      </c>
      <c r="AH12" s="4">
        <v>11</v>
      </c>
      <c r="AI12" s="4">
        <v>13</v>
      </c>
      <c r="AJ12" s="4">
        <v>121</v>
      </c>
      <c r="AK12" s="4">
        <v>120</v>
      </c>
      <c r="AL12" s="4">
        <v>5.3</v>
      </c>
      <c r="AM12" s="4">
        <v>142</v>
      </c>
      <c r="AN12" s="4" t="s">
        <v>155</v>
      </c>
      <c r="AO12" s="4">
        <v>2</v>
      </c>
      <c r="AP12" s="5">
        <v>0.63353009259259252</v>
      </c>
      <c r="AQ12" s="4">
        <v>47.159098999999998</v>
      </c>
      <c r="AR12" s="4">
        <v>-88.489367000000001</v>
      </c>
      <c r="AS12" s="4">
        <v>315</v>
      </c>
      <c r="AT12" s="4">
        <v>38</v>
      </c>
      <c r="AU12" s="4">
        <v>12</v>
      </c>
      <c r="AV12" s="4">
        <v>12</v>
      </c>
      <c r="AW12" s="4" t="s">
        <v>404</v>
      </c>
      <c r="AX12" s="4">
        <v>1.7808189999999999</v>
      </c>
      <c r="AY12" s="4">
        <v>1</v>
      </c>
      <c r="AZ12" s="4">
        <v>2.5832169999999999</v>
      </c>
      <c r="BA12" s="4">
        <v>11.154</v>
      </c>
      <c r="BB12" s="4">
        <v>11.78</v>
      </c>
      <c r="BC12" s="4">
        <v>1.06</v>
      </c>
      <c r="BD12" s="4">
        <v>16.841999999999999</v>
      </c>
      <c r="BE12" s="4">
        <v>2416.6840000000002</v>
      </c>
      <c r="BF12" s="4">
        <v>1.177</v>
      </c>
      <c r="BG12" s="4">
        <v>6.4359999999999999</v>
      </c>
      <c r="BH12" s="4">
        <v>0</v>
      </c>
      <c r="BI12" s="4">
        <v>6.4359999999999999</v>
      </c>
      <c r="BJ12" s="4">
        <v>5</v>
      </c>
      <c r="BK12" s="4">
        <v>0</v>
      </c>
      <c r="BL12" s="4">
        <v>5</v>
      </c>
      <c r="BM12" s="4">
        <v>0.23230000000000001</v>
      </c>
      <c r="BQ12" s="4">
        <v>73.317999999999998</v>
      </c>
      <c r="BR12" s="4">
        <v>0.35154800000000003</v>
      </c>
      <c r="BS12" s="4">
        <v>-5</v>
      </c>
      <c r="BT12" s="4">
        <v>0.196274</v>
      </c>
      <c r="BU12" s="4">
        <v>8.590954</v>
      </c>
      <c r="BV12" s="4">
        <v>3.9647350000000001</v>
      </c>
      <c r="BW12" s="4">
        <f t="shared" si="10"/>
        <v>2.2697300467999999</v>
      </c>
      <c r="BY12" s="4">
        <f t="shared" si="11"/>
        <v>16023.819146870486</v>
      </c>
      <c r="BZ12" s="4">
        <f t="shared" si="12"/>
        <v>7.8040964958043997</v>
      </c>
      <c r="CA12" s="4">
        <f t="shared" si="13"/>
        <v>33.152491486000002</v>
      </c>
      <c r="CB12" s="4">
        <f t="shared" si="14"/>
        <v>1.54026475443956</v>
      </c>
    </row>
    <row r="13" spans="1:87" x14ac:dyDescent="0.25">
      <c r="A13" s="2">
        <v>42803</v>
      </c>
      <c r="B13" s="3">
        <v>0.42483592592592595</v>
      </c>
      <c r="C13" s="4">
        <v>14.38</v>
      </c>
      <c r="D13" s="4">
        <v>1.0999999999999999E-2</v>
      </c>
      <c r="E13" s="4">
        <v>110</v>
      </c>
      <c r="F13" s="4">
        <v>399.4</v>
      </c>
      <c r="G13" s="4">
        <v>-20.399999999999999</v>
      </c>
      <c r="H13" s="4">
        <v>34.299999999999997</v>
      </c>
      <c r="J13" s="4">
        <v>0.6</v>
      </c>
      <c r="K13" s="4">
        <v>0.85580000000000001</v>
      </c>
      <c r="L13" s="4">
        <v>12.3064</v>
      </c>
      <c r="M13" s="4">
        <v>9.4000000000000004E-3</v>
      </c>
      <c r="N13" s="4">
        <v>341.77589999999998</v>
      </c>
      <c r="O13" s="4">
        <v>0</v>
      </c>
      <c r="P13" s="4">
        <v>341.8</v>
      </c>
      <c r="Q13" s="4">
        <v>265.47410000000002</v>
      </c>
      <c r="R13" s="4">
        <v>0</v>
      </c>
      <c r="S13" s="4">
        <v>265.5</v>
      </c>
      <c r="T13" s="4">
        <v>34.328299999999999</v>
      </c>
      <c r="W13" s="4">
        <v>0</v>
      </c>
      <c r="X13" s="4">
        <v>0.51349999999999996</v>
      </c>
      <c r="Y13" s="4">
        <v>12.2</v>
      </c>
      <c r="Z13" s="4">
        <v>845</v>
      </c>
      <c r="AA13" s="4">
        <v>857</v>
      </c>
      <c r="AB13" s="4">
        <v>844</v>
      </c>
      <c r="AC13" s="4">
        <v>74</v>
      </c>
      <c r="AD13" s="4">
        <v>13.85</v>
      </c>
      <c r="AE13" s="4">
        <v>0.32</v>
      </c>
      <c r="AF13" s="4">
        <v>982</v>
      </c>
      <c r="AG13" s="4">
        <v>-5</v>
      </c>
      <c r="AH13" s="4">
        <v>11.757999999999999</v>
      </c>
      <c r="AI13" s="4">
        <v>13</v>
      </c>
      <c r="AJ13" s="4">
        <v>121</v>
      </c>
      <c r="AK13" s="4">
        <v>121.5</v>
      </c>
      <c r="AL13" s="4">
        <v>5.2</v>
      </c>
      <c r="AM13" s="4">
        <v>142</v>
      </c>
      <c r="AN13" s="4" t="s">
        <v>155</v>
      </c>
      <c r="AO13" s="4">
        <v>2</v>
      </c>
      <c r="AP13" s="5">
        <v>0.63354166666666667</v>
      </c>
      <c r="AQ13" s="4">
        <v>47.159016999999999</v>
      </c>
      <c r="AR13" s="4">
        <v>-88.489165</v>
      </c>
      <c r="AS13" s="4">
        <v>314.8</v>
      </c>
      <c r="AT13" s="4">
        <v>39</v>
      </c>
      <c r="AU13" s="4">
        <v>12</v>
      </c>
      <c r="AV13" s="4">
        <v>12</v>
      </c>
      <c r="AW13" s="4" t="s">
        <v>404</v>
      </c>
      <c r="AX13" s="4">
        <v>0.92247800000000002</v>
      </c>
      <c r="AY13" s="4">
        <v>1.097502</v>
      </c>
      <c r="AZ13" s="4">
        <v>1.722478</v>
      </c>
      <c r="BA13" s="4">
        <v>11.154</v>
      </c>
      <c r="BB13" s="4">
        <v>11.78</v>
      </c>
      <c r="BC13" s="4">
        <v>1.06</v>
      </c>
      <c r="BD13" s="4">
        <v>16.850000000000001</v>
      </c>
      <c r="BE13" s="4">
        <v>2416.5709999999999</v>
      </c>
      <c r="BF13" s="4">
        <v>1.177</v>
      </c>
      <c r="BG13" s="4">
        <v>7.0279999999999996</v>
      </c>
      <c r="BH13" s="4">
        <v>0</v>
      </c>
      <c r="BI13" s="4">
        <v>7.0279999999999996</v>
      </c>
      <c r="BJ13" s="4">
        <v>5.4589999999999996</v>
      </c>
      <c r="BK13" s="4">
        <v>0</v>
      </c>
      <c r="BL13" s="4">
        <v>5.4589999999999996</v>
      </c>
      <c r="BM13" s="4">
        <v>0.27950000000000003</v>
      </c>
      <c r="BQ13" s="4">
        <v>73.314999999999998</v>
      </c>
      <c r="BR13" s="4">
        <v>0.39241599999999999</v>
      </c>
      <c r="BS13" s="4">
        <v>-5</v>
      </c>
      <c r="BT13" s="4">
        <v>0.201548</v>
      </c>
      <c r="BU13" s="4">
        <v>9.5896659999999994</v>
      </c>
      <c r="BV13" s="4">
        <v>4.0712700000000002</v>
      </c>
      <c r="BW13" s="4">
        <f t="shared" si="10"/>
        <v>2.5335897571999997</v>
      </c>
      <c r="BY13" s="4">
        <f t="shared" si="11"/>
        <v>17885.777137329733</v>
      </c>
      <c r="BZ13" s="4">
        <f t="shared" si="12"/>
        <v>8.7113350655275994</v>
      </c>
      <c r="CA13" s="4">
        <f t="shared" si="13"/>
        <v>40.403719730429195</v>
      </c>
      <c r="CB13" s="4">
        <f t="shared" si="14"/>
        <v>2.0686645291546002</v>
      </c>
    </row>
    <row r="14" spans="1:87" x14ac:dyDescent="0.25">
      <c r="A14" s="2">
        <v>42803</v>
      </c>
      <c r="B14" s="3">
        <v>0.42484749999999999</v>
      </c>
      <c r="C14" s="4">
        <v>14.532</v>
      </c>
      <c r="D14" s="4">
        <v>1.0999999999999999E-2</v>
      </c>
      <c r="E14" s="4">
        <v>110</v>
      </c>
      <c r="F14" s="4">
        <v>446.8</v>
      </c>
      <c r="G14" s="4">
        <v>-20.6</v>
      </c>
      <c r="H14" s="4">
        <v>32</v>
      </c>
      <c r="J14" s="4">
        <v>0.6</v>
      </c>
      <c r="K14" s="4">
        <v>0.85429999999999995</v>
      </c>
      <c r="L14" s="4">
        <v>12.4146</v>
      </c>
      <c r="M14" s="4">
        <v>9.4000000000000004E-3</v>
      </c>
      <c r="N14" s="4">
        <v>381.73680000000002</v>
      </c>
      <c r="O14" s="4">
        <v>0</v>
      </c>
      <c r="P14" s="4">
        <v>381.7</v>
      </c>
      <c r="Q14" s="4">
        <v>296.5136</v>
      </c>
      <c r="R14" s="4">
        <v>0</v>
      </c>
      <c r="S14" s="4">
        <v>296.5</v>
      </c>
      <c r="T14" s="4">
        <v>31.958600000000001</v>
      </c>
      <c r="W14" s="4">
        <v>0</v>
      </c>
      <c r="X14" s="4">
        <v>0.51259999999999994</v>
      </c>
      <c r="Y14" s="4">
        <v>12.2</v>
      </c>
      <c r="Z14" s="4">
        <v>844</v>
      </c>
      <c r="AA14" s="4">
        <v>857</v>
      </c>
      <c r="AB14" s="4">
        <v>844</v>
      </c>
      <c r="AC14" s="4">
        <v>74</v>
      </c>
      <c r="AD14" s="4">
        <v>13.85</v>
      </c>
      <c r="AE14" s="4">
        <v>0.32</v>
      </c>
      <c r="AF14" s="4">
        <v>982</v>
      </c>
      <c r="AG14" s="4">
        <v>-5</v>
      </c>
      <c r="AH14" s="4">
        <v>11.242000000000001</v>
      </c>
      <c r="AI14" s="4">
        <v>13</v>
      </c>
      <c r="AJ14" s="4">
        <v>121</v>
      </c>
      <c r="AK14" s="4">
        <v>122</v>
      </c>
      <c r="AL14" s="4">
        <v>4.8</v>
      </c>
      <c r="AM14" s="4">
        <v>142</v>
      </c>
      <c r="AN14" s="4" t="s">
        <v>155</v>
      </c>
      <c r="AO14" s="4">
        <v>2</v>
      </c>
      <c r="AP14" s="5">
        <v>0.63355324074074071</v>
      </c>
      <c r="AQ14" s="4">
        <v>47.158957000000001</v>
      </c>
      <c r="AR14" s="4">
        <v>-88.488928999999999</v>
      </c>
      <c r="AS14" s="4">
        <v>314.10000000000002</v>
      </c>
      <c r="AT14" s="4">
        <v>40.6</v>
      </c>
      <c r="AU14" s="4">
        <v>12</v>
      </c>
      <c r="AV14" s="4">
        <v>12</v>
      </c>
      <c r="AW14" s="4" t="s">
        <v>404</v>
      </c>
      <c r="AX14" s="4">
        <v>0.99740300000000004</v>
      </c>
      <c r="AY14" s="4">
        <v>1.7818179999999999</v>
      </c>
      <c r="AZ14" s="4">
        <v>2.381818</v>
      </c>
      <c r="BA14" s="4">
        <v>11.154</v>
      </c>
      <c r="BB14" s="4">
        <v>11.66</v>
      </c>
      <c r="BC14" s="4">
        <v>1.05</v>
      </c>
      <c r="BD14" s="4">
        <v>17.052</v>
      </c>
      <c r="BE14" s="4">
        <v>2416.5740000000001</v>
      </c>
      <c r="BF14" s="4">
        <v>1.1639999999999999</v>
      </c>
      <c r="BG14" s="4">
        <v>7.782</v>
      </c>
      <c r="BH14" s="4">
        <v>0</v>
      </c>
      <c r="BI14" s="4">
        <v>7.782</v>
      </c>
      <c r="BJ14" s="4">
        <v>6.0439999999999996</v>
      </c>
      <c r="BK14" s="4">
        <v>0</v>
      </c>
      <c r="BL14" s="4">
        <v>6.0439999999999996</v>
      </c>
      <c r="BM14" s="4">
        <v>0.25790000000000002</v>
      </c>
      <c r="BQ14" s="4">
        <v>72.55</v>
      </c>
      <c r="BR14" s="4">
        <v>0.40954800000000002</v>
      </c>
      <c r="BS14" s="4">
        <v>-5</v>
      </c>
      <c r="BT14" s="4">
        <v>0.20224200000000001</v>
      </c>
      <c r="BU14" s="4">
        <v>10.008330000000001</v>
      </c>
      <c r="BV14" s="4">
        <v>4.0852880000000003</v>
      </c>
      <c r="BW14" s="4">
        <f t="shared" si="10"/>
        <v>2.6442007860000003</v>
      </c>
      <c r="BY14" s="4">
        <f t="shared" si="11"/>
        <v>18666.654513403959</v>
      </c>
      <c r="BZ14" s="4">
        <f t="shared" si="12"/>
        <v>8.9912354654160005</v>
      </c>
      <c r="CA14" s="4">
        <f t="shared" si="13"/>
        <v>46.686449444136002</v>
      </c>
      <c r="CB14" s="4">
        <f t="shared" si="14"/>
        <v>1.9921302633426003</v>
      </c>
    </row>
    <row r="15" spans="1:87" x14ac:dyDescent="0.25">
      <c r="A15" s="2">
        <v>42803</v>
      </c>
      <c r="B15" s="3">
        <v>0.42485907407407408</v>
      </c>
      <c r="C15" s="4">
        <v>14.497</v>
      </c>
      <c r="D15" s="4">
        <v>5.1999999999999998E-3</v>
      </c>
      <c r="E15" s="4">
        <v>51.773522</v>
      </c>
      <c r="F15" s="4">
        <v>497.1</v>
      </c>
      <c r="G15" s="4">
        <v>-20.6</v>
      </c>
      <c r="H15" s="4">
        <v>34</v>
      </c>
      <c r="J15" s="4">
        <v>0.6</v>
      </c>
      <c r="K15" s="4">
        <v>0.85470000000000002</v>
      </c>
      <c r="L15" s="4">
        <v>12.39</v>
      </c>
      <c r="M15" s="4">
        <v>4.4000000000000003E-3</v>
      </c>
      <c r="N15" s="4">
        <v>424.83640000000003</v>
      </c>
      <c r="O15" s="4">
        <v>0</v>
      </c>
      <c r="P15" s="4">
        <v>424.8</v>
      </c>
      <c r="Q15" s="4">
        <v>329.99119999999999</v>
      </c>
      <c r="R15" s="4">
        <v>0</v>
      </c>
      <c r="S15" s="4">
        <v>330</v>
      </c>
      <c r="T15" s="4">
        <v>33.969299999999997</v>
      </c>
      <c r="W15" s="4">
        <v>0</v>
      </c>
      <c r="X15" s="4">
        <v>0.51280000000000003</v>
      </c>
      <c r="Y15" s="4">
        <v>12.3</v>
      </c>
      <c r="Z15" s="4">
        <v>845</v>
      </c>
      <c r="AA15" s="4">
        <v>856</v>
      </c>
      <c r="AB15" s="4">
        <v>845</v>
      </c>
      <c r="AC15" s="4">
        <v>74</v>
      </c>
      <c r="AD15" s="4">
        <v>13.85</v>
      </c>
      <c r="AE15" s="4">
        <v>0.32</v>
      </c>
      <c r="AF15" s="4">
        <v>982</v>
      </c>
      <c r="AG15" s="4">
        <v>-5</v>
      </c>
      <c r="AH15" s="4">
        <v>11</v>
      </c>
      <c r="AI15" s="4">
        <v>13</v>
      </c>
      <c r="AJ15" s="4">
        <v>121</v>
      </c>
      <c r="AK15" s="4">
        <v>120.5</v>
      </c>
      <c r="AL15" s="4">
        <v>4.7</v>
      </c>
      <c r="AM15" s="4">
        <v>142</v>
      </c>
      <c r="AN15" s="4" t="s">
        <v>155</v>
      </c>
      <c r="AO15" s="4">
        <v>2</v>
      </c>
      <c r="AP15" s="5">
        <v>0.63356481481481486</v>
      </c>
      <c r="AQ15" s="4">
        <v>47.158914000000003</v>
      </c>
      <c r="AR15" s="4">
        <v>-88.488685000000004</v>
      </c>
      <c r="AS15" s="4">
        <v>313.89999999999998</v>
      </c>
      <c r="AT15" s="4">
        <v>41.9</v>
      </c>
      <c r="AU15" s="4">
        <v>12</v>
      </c>
      <c r="AV15" s="4">
        <v>12</v>
      </c>
      <c r="AW15" s="4" t="s">
        <v>404</v>
      </c>
      <c r="AX15" s="4">
        <v>1</v>
      </c>
      <c r="AY15" s="4">
        <v>1.8</v>
      </c>
      <c r="AZ15" s="4">
        <v>2.2053950000000002</v>
      </c>
      <c r="BA15" s="4">
        <v>11.154</v>
      </c>
      <c r="BB15" s="4">
        <v>11.7</v>
      </c>
      <c r="BC15" s="4">
        <v>1.05</v>
      </c>
      <c r="BD15" s="4">
        <v>17.006</v>
      </c>
      <c r="BE15" s="4">
        <v>2417.518</v>
      </c>
      <c r="BF15" s="4">
        <v>0.55000000000000004</v>
      </c>
      <c r="BG15" s="4">
        <v>8.6809999999999992</v>
      </c>
      <c r="BH15" s="4">
        <v>0</v>
      </c>
      <c r="BI15" s="4">
        <v>8.6809999999999992</v>
      </c>
      <c r="BJ15" s="4">
        <v>6.7430000000000003</v>
      </c>
      <c r="BK15" s="4">
        <v>0</v>
      </c>
      <c r="BL15" s="4">
        <v>6.7430000000000003</v>
      </c>
      <c r="BM15" s="4">
        <v>0.27479999999999999</v>
      </c>
      <c r="BQ15" s="4">
        <v>72.751000000000005</v>
      </c>
      <c r="BR15" s="4">
        <v>0.42615999999999998</v>
      </c>
      <c r="BS15" s="4">
        <v>-5</v>
      </c>
      <c r="BT15" s="4">
        <v>0.20275799999999999</v>
      </c>
      <c r="BU15" s="4">
        <v>10.414285</v>
      </c>
      <c r="BV15" s="4">
        <v>4.0957119999999998</v>
      </c>
      <c r="BW15" s="4">
        <f t="shared" si="10"/>
        <v>2.7514540969999999</v>
      </c>
      <c r="BY15" s="4">
        <f t="shared" si="11"/>
        <v>19431.393610965435</v>
      </c>
      <c r="BZ15" s="4">
        <f t="shared" si="12"/>
        <v>4.4207598396500005</v>
      </c>
      <c r="CA15" s="4">
        <f t="shared" si="13"/>
        <v>54.198515634109008</v>
      </c>
      <c r="CB15" s="4">
        <f t="shared" si="14"/>
        <v>2.2087723707924001</v>
      </c>
    </row>
    <row r="16" spans="1:87" x14ac:dyDescent="0.25">
      <c r="A16" s="2">
        <v>42803</v>
      </c>
      <c r="B16" s="3">
        <v>0.42487064814814812</v>
      </c>
      <c r="C16" s="4">
        <v>14.212999999999999</v>
      </c>
      <c r="D16" s="4">
        <v>3.3E-3</v>
      </c>
      <c r="E16" s="4">
        <v>33.161954000000001</v>
      </c>
      <c r="F16" s="4">
        <v>518.5</v>
      </c>
      <c r="G16" s="4">
        <v>-31.1</v>
      </c>
      <c r="H16" s="4">
        <v>34.5</v>
      </c>
      <c r="J16" s="4">
        <v>0.6</v>
      </c>
      <c r="K16" s="4">
        <v>0.85719999999999996</v>
      </c>
      <c r="L16" s="4">
        <v>12.184100000000001</v>
      </c>
      <c r="M16" s="4">
        <v>2.8E-3</v>
      </c>
      <c r="N16" s="4">
        <v>444.47489999999999</v>
      </c>
      <c r="O16" s="4">
        <v>0</v>
      </c>
      <c r="P16" s="4">
        <v>444.5</v>
      </c>
      <c r="Q16" s="4">
        <v>345.24540000000002</v>
      </c>
      <c r="R16" s="4">
        <v>0</v>
      </c>
      <c r="S16" s="4">
        <v>345.2</v>
      </c>
      <c r="T16" s="4">
        <v>34.497199999999999</v>
      </c>
      <c r="W16" s="4">
        <v>0</v>
      </c>
      <c r="X16" s="4">
        <v>0.51429999999999998</v>
      </c>
      <c r="Y16" s="4">
        <v>12.3</v>
      </c>
      <c r="Z16" s="4">
        <v>846</v>
      </c>
      <c r="AA16" s="4">
        <v>857</v>
      </c>
      <c r="AB16" s="4">
        <v>847</v>
      </c>
      <c r="AC16" s="4">
        <v>74</v>
      </c>
      <c r="AD16" s="4">
        <v>13.85</v>
      </c>
      <c r="AE16" s="4">
        <v>0.32</v>
      </c>
      <c r="AF16" s="4">
        <v>982</v>
      </c>
      <c r="AG16" s="4">
        <v>-5</v>
      </c>
      <c r="AH16" s="4">
        <v>11</v>
      </c>
      <c r="AI16" s="4">
        <v>13</v>
      </c>
      <c r="AJ16" s="4">
        <v>121</v>
      </c>
      <c r="AK16" s="4">
        <v>120.8</v>
      </c>
      <c r="AL16" s="4">
        <v>4.8</v>
      </c>
      <c r="AM16" s="4">
        <v>142</v>
      </c>
      <c r="AN16" s="4" t="s">
        <v>155</v>
      </c>
      <c r="AO16" s="4">
        <v>2</v>
      </c>
      <c r="AP16" s="5">
        <v>0.6335763888888889</v>
      </c>
      <c r="AQ16" s="4">
        <v>47.158889000000002</v>
      </c>
      <c r="AR16" s="4">
        <v>-88.488432000000003</v>
      </c>
      <c r="AS16" s="4">
        <v>313.8</v>
      </c>
      <c r="AT16" s="4">
        <v>42.6</v>
      </c>
      <c r="AU16" s="4">
        <v>12</v>
      </c>
      <c r="AV16" s="4">
        <v>12</v>
      </c>
      <c r="AW16" s="4" t="s">
        <v>404</v>
      </c>
      <c r="AX16" s="4">
        <v>1</v>
      </c>
      <c r="AY16" s="4">
        <v>1.8</v>
      </c>
      <c r="AZ16" s="4">
        <v>2.2972030000000001</v>
      </c>
      <c r="BA16" s="4">
        <v>11.154</v>
      </c>
      <c r="BB16" s="4">
        <v>11.92</v>
      </c>
      <c r="BC16" s="4">
        <v>1.07</v>
      </c>
      <c r="BD16" s="4">
        <v>16.654</v>
      </c>
      <c r="BE16" s="4">
        <v>2417.9279999999999</v>
      </c>
      <c r="BF16" s="4">
        <v>0.35899999999999999</v>
      </c>
      <c r="BG16" s="4">
        <v>9.2370000000000001</v>
      </c>
      <c r="BH16" s="4">
        <v>0</v>
      </c>
      <c r="BI16" s="4">
        <v>9.2370000000000001</v>
      </c>
      <c r="BJ16" s="4">
        <v>7.1749999999999998</v>
      </c>
      <c r="BK16" s="4">
        <v>0</v>
      </c>
      <c r="BL16" s="4">
        <v>7.1749999999999998</v>
      </c>
      <c r="BM16" s="4">
        <v>0.28389999999999999</v>
      </c>
      <c r="BQ16" s="4">
        <v>74.215999999999994</v>
      </c>
      <c r="BR16" s="4">
        <v>0.3931</v>
      </c>
      <c r="BS16" s="4">
        <v>-5</v>
      </c>
      <c r="BT16" s="4">
        <v>0.20375799999999999</v>
      </c>
      <c r="BU16" s="4">
        <v>9.606382</v>
      </c>
      <c r="BV16" s="4">
        <v>4.1159119999999998</v>
      </c>
      <c r="BW16" s="4">
        <f t="shared" si="10"/>
        <v>2.5380061243999998</v>
      </c>
      <c r="BY16" s="4">
        <f t="shared" si="11"/>
        <v>17927.015384731611</v>
      </c>
      <c r="BZ16" s="4">
        <f t="shared" si="12"/>
        <v>2.6616998203084004</v>
      </c>
      <c r="CA16" s="4">
        <f t="shared" si="13"/>
        <v>53.196925378030002</v>
      </c>
      <c r="CB16" s="4">
        <f t="shared" si="14"/>
        <v>2.10489297767564</v>
      </c>
    </row>
    <row r="17" spans="1:80" x14ac:dyDescent="0.25">
      <c r="A17" s="2">
        <v>42803</v>
      </c>
      <c r="B17" s="3">
        <v>0.42488222222222222</v>
      </c>
      <c r="C17" s="4">
        <v>13.491</v>
      </c>
      <c r="D17" s="4">
        <v>-5.9999999999999995E-4</v>
      </c>
      <c r="E17" s="4">
        <v>-6.2346190000000004</v>
      </c>
      <c r="F17" s="4">
        <v>521.70000000000005</v>
      </c>
      <c r="G17" s="4">
        <v>-31.1</v>
      </c>
      <c r="H17" s="4">
        <v>30</v>
      </c>
      <c r="J17" s="4">
        <v>0.5</v>
      </c>
      <c r="K17" s="4">
        <v>0.86380000000000001</v>
      </c>
      <c r="L17" s="4">
        <v>11.6531</v>
      </c>
      <c r="M17" s="4">
        <v>0</v>
      </c>
      <c r="N17" s="4">
        <v>450.65010000000001</v>
      </c>
      <c r="O17" s="4">
        <v>0</v>
      </c>
      <c r="P17" s="4">
        <v>450.7</v>
      </c>
      <c r="Q17" s="4">
        <v>350.22390000000001</v>
      </c>
      <c r="R17" s="4">
        <v>0</v>
      </c>
      <c r="S17" s="4">
        <v>350.2</v>
      </c>
      <c r="T17" s="4">
        <v>29.957100000000001</v>
      </c>
      <c r="W17" s="4">
        <v>0</v>
      </c>
      <c r="X17" s="4">
        <v>0.43190000000000001</v>
      </c>
      <c r="Y17" s="4">
        <v>12.2</v>
      </c>
      <c r="Z17" s="4">
        <v>848</v>
      </c>
      <c r="AA17" s="4">
        <v>859</v>
      </c>
      <c r="AB17" s="4">
        <v>849</v>
      </c>
      <c r="AC17" s="4">
        <v>74.8</v>
      </c>
      <c r="AD17" s="4">
        <v>13.99</v>
      </c>
      <c r="AE17" s="4">
        <v>0.32</v>
      </c>
      <c r="AF17" s="4">
        <v>982</v>
      </c>
      <c r="AG17" s="4">
        <v>-5</v>
      </c>
      <c r="AH17" s="4">
        <v>11</v>
      </c>
      <c r="AI17" s="4">
        <v>13</v>
      </c>
      <c r="AJ17" s="4">
        <v>121</v>
      </c>
      <c r="AK17" s="4">
        <v>121.8</v>
      </c>
      <c r="AL17" s="4">
        <v>4.9000000000000004</v>
      </c>
      <c r="AM17" s="4">
        <v>142</v>
      </c>
      <c r="AN17" s="4" t="s">
        <v>155</v>
      </c>
      <c r="AO17" s="4">
        <v>2</v>
      </c>
      <c r="AP17" s="5">
        <v>0.63358796296296294</v>
      </c>
      <c r="AQ17" s="4">
        <v>47.158880000000003</v>
      </c>
      <c r="AR17" s="4">
        <v>-88.488169999999997</v>
      </c>
      <c r="AS17" s="4">
        <v>313.39999999999998</v>
      </c>
      <c r="AT17" s="4">
        <v>44.2</v>
      </c>
      <c r="AU17" s="4">
        <v>12</v>
      </c>
      <c r="AV17" s="4">
        <v>12</v>
      </c>
      <c r="AW17" s="4" t="s">
        <v>404</v>
      </c>
      <c r="AX17" s="4">
        <v>0.90289699999999995</v>
      </c>
      <c r="AY17" s="4">
        <v>1.314486</v>
      </c>
      <c r="AZ17" s="4">
        <v>1.6202799999999999</v>
      </c>
      <c r="BA17" s="4">
        <v>11.154</v>
      </c>
      <c r="BB17" s="4">
        <v>12.52</v>
      </c>
      <c r="BC17" s="4">
        <v>1.1200000000000001</v>
      </c>
      <c r="BD17" s="4">
        <v>15.768000000000001</v>
      </c>
      <c r="BE17" s="4">
        <v>2418.9189999999999</v>
      </c>
      <c r="BF17" s="4">
        <v>0</v>
      </c>
      <c r="BG17" s="4">
        <v>9.7959999999999994</v>
      </c>
      <c r="BH17" s="4">
        <v>0</v>
      </c>
      <c r="BI17" s="4">
        <v>9.7959999999999994</v>
      </c>
      <c r="BJ17" s="4">
        <v>7.6130000000000004</v>
      </c>
      <c r="BK17" s="4">
        <v>0</v>
      </c>
      <c r="BL17" s="4">
        <v>7.6130000000000004</v>
      </c>
      <c r="BM17" s="4">
        <v>0.25779999999999997</v>
      </c>
      <c r="BQ17" s="4">
        <v>65.186999999999998</v>
      </c>
      <c r="BR17" s="4">
        <v>0.337036</v>
      </c>
      <c r="BS17" s="4">
        <v>-5</v>
      </c>
      <c r="BT17" s="4">
        <v>0.20172599999999999</v>
      </c>
      <c r="BU17" s="4">
        <v>8.2363180000000007</v>
      </c>
      <c r="BV17" s="4">
        <v>4.074865</v>
      </c>
      <c r="BW17" s="4">
        <f t="shared" si="10"/>
        <v>2.1760352156000002</v>
      </c>
      <c r="BY17" s="4">
        <f t="shared" si="11"/>
        <v>15376.560672166777</v>
      </c>
      <c r="BZ17" s="4">
        <f t="shared" si="12"/>
        <v>0</v>
      </c>
      <c r="CA17" s="4">
        <f t="shared" si="13"/>
        <v>48.39424403926121</v>
      </c>
      <c r="CB17" s="4">
        <f t="shared" si="14"/>
        <v>1.6387805219127203</v>
      </c>
    </row>
    <row r="18" spans="1:80" x14ac:dyDescent="0.25">
      <c r="A18" s="2">
        <v>42803</v>
      </c>
      <c r="B18" s="3">
        <v>0.42489379629629626</v>
      </c>
      <c r="C18" s="4">
        <v>11.675000000000001</v>
      </c>
      <c r="D18" s="4">
        <v>-2.3E-3</v>
      </c>
      <c r="E18" s="4">
        <v>-23.100902000000001</v>
      </c>
      <c r="F18" s="4">
        <v>568.79999999999995</v>
      </c>
      <c r="G18" s="4">
        <v>-31.7</v>
      </c>
      <c r="H18" s="4">
        <v>29.3</v>
      </c>
      <c r="J18" s="4">
        <v>0.5</v>
      </c>
      <c r="K18" s="4">
        <v>0.88060000000000005</v>
      </c>
      <c r="L18" s="4">
        <v>10.2819</v>
      </c>
      <c r="M18" s="4">
        <v>0</v>
      </c>
      <c r="N18" s="4">
        <v>500.87130000000002</v>
      </c>
      <c r="O18" s="4">
        <v>0</v>
      </c>
      <c r="P18" s="4">
        <v>500.9</v>
      </c>
      <c r="Q18" s="4">
        <v>389.31799999999998</v>
      </c>
      <c r="R18" s="4">
        <v>0</v>
      </c>
      <c r="S18" s="4">
        <v>389.3</v>
      </c>
      <c r="T18" s="4">
        <v>29.333100000000002</v>
      </c>
      <c r="W18" s="4">
        <v>0</v>
      </c>
      <c r="X18" s="4">
        <v>0.44030000000000002</v>
      </c>
      <c r="Y18" s="4">
        <v>12.3</v>
      </c>
      <c r="Z18" s="4">
        <v>849</v>
      </c>
      <c r="AA18" s="4">
        <v>861</v>
      </c>
      <c r="AB18" s="4">
        <v>851</v>
      </c>
      <c r="AC18" s="4">
        <v>75</v>
      </c>
      <c r="AD18" s="4">
        <v>14.04</v>
      </c>
      <c r="AE18" s="4">
        <v>0.32</v>
      </c>
      <c r="AF18" s="4">
        <v>982</v>
      </c>
      <c r="AG18" s="4">
        <v>-5</v>
      </c>
      <c r="AH18" s="4">
        <v>10.242000000000001</v>
      </c>
      <c r="AI18" s="4">
        <v>13</v>
      </c>
      <c r="AJ18" s="4">
        <v>121</v>
      </c>
      <c r="AK18" s="4">
        <v>122</v>
      </c>
      <c r="AL18" s="4">
        <v>5.0999999999999996</v>
      </c>
      <c r="AM18" s="4">
        <v>142</v>
      </c>
      <c r="AN18" s="4" t="s">
        <v>155</v>
      </c>
      <c r="AO18" s="4">
        <v>2</v>
      </c>
      <c r="AP18" s="5">
        <v>0.63359953703703698</v>
      </c>
      <c r="AQ18" s="4">
        <v>47.158892999999999</v>
      </c>
      <c r="AR18" s="4">
        <v>-88.487893</v>
      </c>
      <c r="AS18" s="4">
        <v>313.10000000000002</v>
      </c>
      <c r="AT18" s="4">
        <v>45.1</v>
      </c>
      <c r="AU18" s="4">
        <v>12</v>
      </c>
      <c r="AV18" s="4">
        <v>12</v>
      </c>
      <c r="AW18" s="4" t="s">
        <v>404</v>
      </c>
      <c r="AX18" s="4">
        <v>0.99700299999999997</v>
      </c>
      <c r="AY18" s="4">
        <v>1.008991</v>
      </c>
      <c r="AZ18" s="4">
        <v>1.6</v>
      </c>
      <c r="BA18" s="4">
        <v>11.154</v>
      </c>
      <c r="BB18" s="4">
        <v>14.34</v>
      </c>
      <c r="BC18" s="4">
        <v>1.29</v>
      </c>
      <c r="BD18" s="4">
        <v>13.553000000000001</v>
      </c>
      <c r="BE18" s="4">
        <v>2419.9580000000001</v>
      </c>
      <c r="BF18" s="4">
        <v>0</v>
      </c>
      <c r="BG18" s="4">
        <v>12.345000000000001</v>
      </c>
      <c r="BH18" s="4">
        <v>0</v>
      </c>
      <c r="BI18" s="4">
        <v>12.345000000000001</v>
      </c>
      <c r="BJ18" s="4">
        <v>9.5960000000000001</v>
      </c>
      <c r="BK18" s="4">
        <v>0</v>
      </c>
      <c r="BL18" s="4">
        <v>9.5960000000000001</v>
      </c>
      <c r="BM18" s="4">
        <v>0.2863</v>
      </c>
      <c r="BQ18" s="4">
        <v>75.352999999999994</v>
      </c>
      <c r="BR18" s="4">
        <v>0.24265200000000001</v>
      </c>
      <c r="BS18" s="4">
        <v>-5</v>
      </c>
      <c r="BT18" s="4">
        <v>0.20327400000000001</v>
      </c>
      <c r="BU18" s="4">
        <v>5.9298080000000004</v>
      </c>
      <c r="BV18" s="4">
        <v>4.1061350000000001</v>
      </c>
      <c r="BW18" s="4">
        <f t="shared" si="10"/>
        <v>1.5666552736000001</v>
      </c>
      <c r="BY18" s="4">
        <f t="shared" si="11"/>
        <v>11075.242252563798</v>
      </c>
      <c r="BZ18" s="4">
        <f t="shared" si="12"/>
        <v>0</v>
      </c>
      <c r="CA18" s="4">
        <f t="shared" si="13"/>
        <v>43.917301314982403</v>
      </c>
      <c r="CB18" s="4">
        <f t="shared" si="14"/>
        <v>1.3102879706627202</v>
      </c>
    </row>
    <row r="19" spans="1:80" x14ac:dyDescent="0.25">
      <c r="A19" s="2">
        <v>42803</v>
      </c>
      <c r="B19" s="3">
        <v>0.42490537037037041</v>
      </c>
      <c r="C19" s="4">
        <v>11.786</v>
      </c>
      <c r="D19" s="4">
        <v>1.2999999999999999E-3</v>
      </c>
      <c r="E19" s="4">
        <v>13.222037</v>
      </c>
      <c r="F19" s="4">
        <v>586.29999999999995</v>
      </c>
      <c r="G19" s="4">
        <v>-28.1</v>
      </c>
      <c r="H19" s="4">
        <v>35.5</v>
      </c>
      <c r="J19" s="4">
        <v>0.5</v>
      </c>
      <c r="K19" s="4">
        <v>0.87960000000000005</v>
      </c>
      <c r="L19" s="4">
        <v>10.367699999999999</v>
      </c>
      <c r="M19" s="4">
        <v>1.1999999999999999E-3</v>
      </c>
      <c r="N19" s="4">
        <v>515.73080000000004</v>
      </c>
      <c r="O19" s="4">
        <v>0</v>
      </c>
      <c r="P19" s="4">
        <v>515.70000000000005</v>
      </c>
      <c r="Q19" s="4">
        <v>400.86799999999999</v>
      </c>
      <c r="R19" s="4">
        <v>0</v>
      </c>
      <c r="S19" s="4">
        <v>400.9</v>
      </c>
      <c r="T19" s="4">
        <v>35.494700000000002</v>
      </c>
      <c r="W19" s="4">
        <v>0</v>
      </c>
      <c r="X19" s="4">
        <v>0.43980000000000002</v>
      </c>
      <c r="Y19" s="4">
        <v>12.2</v>
      </c>
      <c r="Z19" s="4">
        <v>850</v>
      </c>
      <c r="AA19" s="4">
        <v>861</v>
      </c>
      <c r="AB19" s="4">
        <v>853</v>
      </c>
      <c r="AC19" s="4">
        <v>75</v>
      </c>
      <c r="AD19" s="4">
        <v>14.04</v>
      </c>
      <c r="AE19" s="4">
        <v>0.32</v>
      </c>
      <c r="AF19" s="4">
        <v>982</v>
      </c>
      <c r="AG19" s="4">
        <v>-5</v>
      </c>
      <c r="AH19" s="4">
        <v>10.757999999999999</v>
      </c>
      <c r="AI19" s="4">
        <v>13</v>
      </c>
      <c r="AJ19" s="4">
        <v>121</v>
      </c>
      <c r="AK19" s="4">
        <v>122</v>
      </c>
      <c r="AL19" s="4">
        <v>5.3</v>
      </c>
      <c r="AM19" s="4">
        <v>142</v>
      </c>
      <c r="AN19" s="4" t="s">
        <v>155</v>
      </c>
      <c r="AO19" s="4">
        <v>2</v>
      </c>
      <c r="AP19" s="5">
        <v>0.63361111111111112</v>
      </c>
      <c r="AQ19" s="4">
        <v>47.158906999999999</v>
      </c>
      <c r="AR19" s="4">
        <v>-88.487622000000002</v>
      </c>
      <c r="AS19" s="4">
        <v>312.8</v>
      </c>
      <c r="AT19" s="4">
        <v>45.2</v>
      </c>
      <c r="AU19" s="4">
        <v>12</v>
      </c>
      <c r="AV19" s="4">
        <v>12</v>
      </c>
      <c r="AW19" s="4" t="s">
        <v>404</v>
      </c>
      <c r="AX19" s="4">
        <v>1.0968059999999999</v>
      </c>
      <c r="AY19" s="4">
        <v>1</v>
      </c>
      <c r="AZ19" s="4">
        <v>1.696806</v>
      </c>
      <c r="BA19" s="4">
        <v>11.154</v>
      </c>
      <c r="BB19" s="4">
        <v>14.21</v>
      </c>
      <c r="BC19" s="4">
        <v>1.27</v>
      </c>
      <c r="BD19" s="4">
        <v>13.683</v>
      </c>
      <c r="BE19" s="4">
        <v>2419.4690000000001</v>
      </c>
      <c r="BF19" s="4">
        <v>0.17299999999999999</v>
      </c>
      <c r="BG19" s="4">
        <v>12.603999999999999</v>
      </c>
      <c r="BH19" s="4">
        <v>0</v>
      </c>
      <c r="BI19" s="4">
        <v>12.603999999999999</v>
      </c>
      <c r="BJ19" s="4">
        <v>9.7970000000000006</v>
      </c>
      <c r="BK19" s="4">
        <v>0</v>
      </c>
      <c r="BL19" s="4">
        <v>9.7970000000000006</v>
      </c>
      <c r="BM19" s="4">
        <v>0.34350000000000003</v>
      </c>
      <c r="BQ19" s="4">
        <v>74.63</v>
      </c>
      <c r="BR19" s="4">
        <v>0.15787599999999999</v>
      </c>
      <c r="BS19" s="4">
        <v>-5</v>
      </c>
      <c r="BT19" s="4">
        <v>0.20324200000000001</v>
      </c>
      <c r="BU19" s="4">
        <v>3.8580950000000001</v>
      </c>
      <c r="BV19" s="4">
        <v>4.1054880000000002</v>
      </c>
      <c r="BW19" s="4">
        <f t="shared" si="10"/>
        <v>1.019308699</v>
      </c>
      <c r="BY19" s="4">
        <f t="shared" si="11"/>
        <v>7204.398937950149</v>
      </c>
      <c r="BZ19" s="4">
        <f t="shared" si="12"/>
        <v>0.51513824573300004</v>
      </c>
      <c r="CA19" s="4">
        <f t="shared" si="13"/>
        <v>29.172308632637005</v>
      </c>
      <c r="CB19" s="4">
        <f t="shared" si="14"/>
        <v>1.0228322971635002</v>
      </c>
    </row>
    <row r="20" spans="1:80" x14ac:dyDescent="0.25">
      <c r="A20" s="2">
        <v>42803</v>
      </c>
      <c r="B20" s="3">
        <v>0.42491694444444444</v>
      </c>
      <c r="C20" s="4">
        <v>12.108000000000001</v>
      </c>
      <c r="D20" s="4">
        <v>3.0000000000000001E-3</v>
      </c>
      <c r="E20" s="4">
        <v>29.916528</v>
      </c>
      <c r="F20" s="4">
        <v>581.29999999999995</v>
      </c>
      <c r="G20" s="4">
        <v>-16.2</v>
      </c>
      <c r="H20" s="4">
        <v>39.799999999999997</v>
      </c>
      <c r="J20" s="4">
        <v>0.5</v>
      </c>
      <c r="K20" s="4">
        <v>0.87660000000000005</v>
      </c>
      <c r="L20" s="4">
        <v>10.614100000000001</v>
      </c>
      <c r="M20" s="4">
        <v>2.5999999999999999E-3</v>
      </c>
      <c r="N20" s="4">
        <v>509.5754</v>
      </c>
      <c r="O20" s="4">
        <v>0</v>
      </c>
      <c r="P20" s="4">
        <v>509.6</v>
      </c>
      <c r="Q20" s="4">
        <v>396.08359999999999</v>
      </c>
      <c r="R20" s="4">
        <v>0</v>
      </c>
      <c r="S20" s="4">
        <v>396.1</v>
      </c>
      <c r="T20" s="4">
        <v>39.789200000000001</v>
      </c>
      <c r="W20" s="4">
        <v>0</v>
      </c>
      <c r="X20" s="4">
        <v>0.43830000000000002</v>
      </c>
      <c r="Y20" s="4">
        <v>12.3</v>
      </c>
      <c r="Z20" s="4">
        <v>849</v>
      </c>
      <c r="AA20" s="4">
        <v>861</v>
      </c>
      <c r="AB20" s="4">
        <v>852</v>
      </c>
      <c r="AC20" s="4">
        <v>75</v>
      </c>
      <c r="AD20" s="4">
        <v>14.04</v>
      </c>
      <c r="AE20" s="4">
        <v>0.32</v>
      </c>
      <c r="AF20" s="4">
        <v>982</v>
      </c>
      <c r="AG20" s="4">
        <v>-5</v>
      </c>
      <c r="AH20" s="4">
        <v>11</v>
      </c>
      <c r="AI20" s="4">
        <v>13</v>
      </c>
      <c r="AJ20" s="4">
        <v>121</v>
      </c>
      <c r="AK20" s="4">
        <v>121.2</v>
      </c>
      <c r="AL20" s="4">
        <v>5.3</v>
      </c>
      <c r="AM20" s="4">
        <v>142</v>
      </c>
      <c r="AN20" s="4" t="s">
        <v>155</v>
      </c>
      <c r="AO20" s="4">
        <v>2</v>
      </c>
      <c r="AP20" s="5">
        <v>0.63362268518518516</v>
      </c>
      <c r="AQ20" s="4">
        <v>47.158901999999998</v>
      </c>
      <c r="AR20" s="4">
        <v>-88.487351000000004</v>
      </c>
      <c r="AS20" s="4">
        <v>312.60000000000002</v>
      </c>
      <c r="AT20" s="4">
        <v>45</v>
      </c>
      <c r="AU20" s="4">
        <v>12</v>
      </c>
      <c r="AV20" s="4">
        <v>12</v>
      </c>
      <c r="AW20" s="4" t="s">
        <v>404</v>
      </c>
      <c r="AX20" s="4">
        <v>1.2955559999999999</v>
      </c>
      <c r="AY20" s="4">
        <v>1</v>
      </c>
      <c r="AZ20" s="4">
        <v>1.895556</v>
      </c>
      <c r="BA20" s="4">
        <v>11.154</v>
      </c>
      <c r="BB20" s="4">
        <v>13.85</v>
      </c>
      <c r="BC20" s="4">
        <v>1.24</v>
      </c>
      <c r="BD20" s="4">
        <v>14.074999999999999</v>
      </c>
      <c r="BE20" s="4">
        <v>2418.846</v>
      </c>
      <c r="BF20" s="4">
        <v>0.38</v>
      </c>
      <c r="BG20" s="4">
        <v>12.161</v>
      </c>
      <c r="BH20" s="4">
        <v>0</v>
      </c>
      <c r="BI20" s="4">
        <v>12.161</v>
      </c>
      <c r="BJ20" s="4">
        <v>9.452</v>
      </c>
      <c r="BK20" s="4">
        <v>0</v>
      </c>
      <c r="BL20" s="4">
        <v>9.452</v>
      </c>
      <c r="BM20" s="4">
        <v>0.376</v>
      </c>
      <c r="BQ20" s="4">
        <v>72.626999999999995</v>
      </c>
      <c r="BR20" s="4">
        <v>0.14657999999999999</v>
      </c>
      <c r="BS20" s="4">
        <v>-5</v>
      </c>
      <c r="BT20" s="4">
        <v>0.204516</v>
      </c>
      <c r="BU20" s="4">
        <v>3.582049</v>
      </c>
      <c r="BV20" s="4">
        <v>4.1312230000000003</v>
      </c>
      <c r="BW20" s="4">
        <f t="shared" si="10"/>
        <v>0.94637734579999999</v>
      </c>
      <c r="BY20" s="4">
        <f t="shared" si="11"/>
        <v>6687.2031343113977</v>
      </c>
      <c r="BZ20" s="4">
        <f t="shared" si="12"/>
        <v>1.0505576589160002</v>
      </c>
      <c r="CA20" s="4">
        <f t="shared" si="13"/>
        <v>26.131239452826403</v>
      </c>
      <c r="CB20" s="4">
        <f t="shared" si="14"/>
        <v>1.0394991572432002</v>
      </c>
    </row>
    <row r="21" spans="1:80" x14ac:dyDescent="0.25">
      <c r="A21" s="2">
        <v>42803</v>
      </c>
      <c r="B21" s="3">
        <v>0.42492851851851854</v>
      </c>
      <c r="C21" s="4">
        <v>12.614000000000001</v>
      </c>
      <c r="D21" s="4">
        <v>1.2999999999999999E-3</v>
      </c>
      <c r="E21" s="4">
        <v>13.416667</v>
      </c>
      <c r="F21" s="4">
        <v>517.20000000000005</v>
      </c>
      <c r="G21" s="4">
        <v>-16.100000000000001</v>
      </c>
      <c r="H21" s="4">
        <v>31.5</v>
      </c>
      <c r="J21" s="4">
        <v>0.65</v>
      </c>
      <c r="K21" s="4">
        <v>0.87190000000000001</v>
      </c>
      <c r="L21" s="4">
        <v>10.9976</v>
      </c>
      <c r="M21" s="4">
        <v>1.1999999999999999E-3</v>
      </c>
      <c r="N21" s="4">
        <v>450.88869999999997</v>
      </c>
      <c r="O21" s="4">
        <v>0</v>
      </c>
      <c r="P21" s="4">
        <v>450.9</v>
      </c>
      <c r="Q21" s="4">
        <v>350.45359999999999</v>
      </c>
      <c r="R21" s="4">
        <v>0</v>
      </c>
      <c r="S21" s="4">
        <v>350.5</v>
      </c>
      <c r="T21" s="4">
        <v>31.507000000000001</v>
      </c>
      <c r="W21" s="4">
        <v>0</v>
      </c>
      <c r="X21" s="4">
        <v>0.56610000000000005</v>
      </c>
      <c r="Y21" s="4">
        <v>12.3</v>
      </c>
      <c r="Z21" s="4">
        <v>849</v>
      </c>
      <c r="AA21" s="4">
        <v>861</v>
      </c>
      <c r="AB21" s="4">
        <v>851</v>
      </c>
      <c r="AC21" s="4">
        <v>75</v>
      </c>
      <c r="AD21" s="4">
        <v>14.02</v>
      </c>
      <c r="AE21" s="4">
        <v>0.32</v>
      </c>
      <c r="AF21" s="4">
        <v>983</v>
      </c>
      <c r="AG21" s="4">
        <v>-5</v>
      </c>
      <c r="AH21" s="4">
        <v>11</v>
      </c>
      <c r="AI21" s="4">
        <v>13</v>
      </c>
      <c r="AJ21" s="4">
        <v>121</v>
      </c>
      <c r="AK21" s="4">
        <v>121.8</v>
      </c>
      <c r="AL21" s="4">
        <v>5.0999999999999996</v>
      </c>
      <c r="AM21" s="4">
        <v>142</v>
      </c>
      <c r="AN21" s="4" t="s">
        <v>155</v>
      </c>
      <c r="AO21" s="4">
        <v>2</v>
      </c>
      <c r="AP21" s="5">
        <v>0.63363425925925931</v>
      </c>
      <c r="AQ21" s="4">
        <v>47.158906999999999</v>
      </c>
      <c r="AR21" s="4">
        <v>-88.487116999999998</v>
      </c>
      <c r="AS21" s="4">
        <v>312.2</v>
      </c>
      <c r="AT21" s="4">
        <v>42</v>
      </c>
      <c r="AU21" s="4">
        <v>12</v>
      </c>
      <c r="AV21" s="4">
        <v>12</v>
      </c>
      <c r="AW21" s="4" t="s">
        <v>404</v>
      </c>
      <c r="AX21" s="4">
        <v>1.4954050000000001</v>
      </c>
      <c r="AY21" s="4">
        <v>1.1954050000000001</v>
      </c>
      <c r="AZ21" s="4">
        <v>2.1931069999999999</v>
      </c>
      <c r="BA21" s="4">
        <v>11.154</v>
      </c>
      <c r="BB21" s="4">
        <v>13.33</v>
      </c>
      <c r="BC21" s="4">
        <v>1.2</v>
      </c>
      <c r="BD21" s="4">
        <v>14.696999999999999</v>
      </c>
      <c r="BE21" s="4">
        <v>2419.0839999999998</v>
      </c>
      <c r="BF21" s="4">
        <v>0.16400000000000001</v>
      </c>
      <c r="BG21" s="4">
        <v>10.385999999999999</v>
      </c>
      <c r="BH21" s="4">
        <v>0</v>
      </c>
      <c r="BI21" s="4">
        <v>10.385999999999999</v>
      </c>
      <c r="BJ21" s="4">
        <v>8.0730000000000004</v>
      </c>
      <c r="BK21" s="4">
        <v>0</v>
      </c>
      <c r="BL21" s="4">
        <v>8.0730000000000004</v>
      </c>
      <c r="BM21" s="4">
        <v>0.28739999999999999</v>
      </c>
      <c r="BQ21" s="4">
        <v>90.534999999999997</v>
      </c>
      <c r="BR21" s="4">
        <v>0.21412300000000001</v>
      </c>
      <c r="BS21" s="4">
        <v>-5</v>
      </c>
      <c r="BT21" s="4">
        <v>0.20424300000000001</v>
      </c>
      <c r="BU21" s="4">
        <v>5.2326280000000001</v>
      </c>
      <c r="BV21" s="4">
        <v>4.1257039999999998</v>
      </c>
      <c r="BW21" s="4">
        <f t="shared" si="10"/>
        <v>1.3824603175999999</v>
      </c>
      <c r="BY21" s="4">
        <f t="shared" si="11"/>
        <v>9769.5730380299938</v>
      </c>
      <c r="BZ21" s="4">
        <f t="shared" si="12"/>
        <v>0.66232093562560002</v>
      </c>
      <c r="CA21" s="4">
        <f t="shared" si="13"/>
        <v>32.603151910399205</v>
      </c>
      <c r="CB21" s="4">
        <f t="shared" si="14"/>
        <v>1.1606770542609601</v>
      </c>
    </row>
    <row r="22" spans="1:80" x14ac:dyDescent="0.25">
      <c r="A22" s="2">
        <v>42803</v>
      </c>
      <c r="B22" s="3">
        <v>0.42494009259259258</v>
      </c>
      <c r="C22" s="4">
        <v>12.881</v>
      </c>
      <c r="D22" s="4">
        <v>1.6999999999999999E-3</v>
      </c>
      <c r="E22" s="4">
        <v>16.783276000000001</v>
      </c>
      <c r="F22" s="4">
        <v>441.6</v>
      </c>
      <c r="G22" s="4">
        <v>-23.2</v>
      </c>
      <c r="H22" s="4">
        <v>22.3</v>
      </c>
      <c r="J22" s="4">
        <v>1.1100000000000001</v>
      </c>
      <c r="K22" s="4">
        <v>0.86939999999999995</v>
      </c>
      <c r="L22" s="4">
        <v>11.199400000000001</v>
      </c>
      <c r="M22" s="4">
        <v>1.5E-3</v>
      </c>
      <c r="N22" s="4">
        <v>383.97070000000002</v>
      </c>
      <c r="O22" s="4">
        <v>0</v>
      </c>
      <c r="P22" s="4">
        <v>384</v>
      </c>
      <c r="Q22" s="4">
        <v>298.43770000000001</v>
      </c>
      <c r="R22" s="4">
        <v>0</v>
      </c>
      <c r="S22" s="4">
        <v>298.39999999999998</v>
      </c>
      <c r="T22" s="4">
        <v>22.280799999999999</v>
      </c>
      <c r="W22" s="4">
        <v>0</v>
      </c>
      <c r="X22" s="4">
        <v>0.9647</v>
      </c>
      <c r="Y22" s="4">
        <v>12.2</v>
      </c>
      <c r="Z22" s="4">
        <v>849</v>
      </c>
      <c r="AA22" s="4">
        <v>862</v>
      </c>
      <c r="AB22" s="4">
        <v>850</v>
      </c>
      <c r="AC22" s="4">
        <v>75</v>
      </c>
      <c r="AD22" s="4">
        <v>14.02</v>
      </c>
      <c r="AE22" s="4">
        <v>0.32</v>
      </c>
      <c r="AF22" s="4">
        <v>983</v>
      </c>
      <c r="AG22" s="4">
        <v>-5</v>
      </c>
      <c r="AH22" s="4">
        <v>11</v>
      </c>
      <c r="AI22" s="4">
        <v>13</v>
      </c>
      <c r="AJ22" s="4">
        <v>121</v>
      </c>
      <c r="AK22" s="4">
        <v>122</v>
      </c>
      <c r="AL22" s="4">
        <v>5.2</v>
      </c>
      <c r="AM22" s="4">
        <v>142</v>
      </c>
      <c r="AN22" s="4" t="s">
        <v>155</v>
      </c>
      <c r="AO22" s="4">
        <v>2</v>
      </c>
      <c r="AP22" s="5">
        <v>0.63364583333333335</v>
      </c>
      <c r="AQ22" s="4">
        <v>47.158897000000003</v>
      </c>
      <c r="AR22" s="4">
        <v>-88.486892999999995</v>
      </c>
      <c r="AS22" s="4">
        <v>311.7</v>
      </c>
      <c r="AT22" s="4">
        <v>39.700000000000003</v>
      </c>
      <c r="AU22" s="4">
        <v>12</v>
      </c>
      <c r="AV22" s="4">
        <v>12</v>
      </c>
      <c r="AW22" s="4" t="s">
        <v>404</v>
      </c>
      <c r="AX22" s="4">
        <v>1.6952050000000001</v>
      </c>
      <c r="AY22" s="4">
        <v>1.6880120000000001</v>
      </c>
      <c r="AZ22" s="4">
        <v>2.6880120000000001</v>
      </c>
      <c r="BA22" s="4">
        <v>11.154</v>
      </c>
      <c r="BB22" s="4">
        <v>13.07</v>
      </c>
      <c r="BC22" s="4">
        <v>1.17</v>
      </c>
      <c r="BD22" s="4">
        <v>15.016999999999999</v>
      </c>
      <c r="BE22" s="4">
        <v>2419.08</v>
      </c>
      <c r="BF22" s="4">
        <v>0.20100000000000001</v>
      </c>
      <c r="BG22" s="4">
        <v>8.6850000000000005</v>
      </c>
      <c r="BH22" s="4">
        <v>0</v>
      </c>
      <c r="BI22" s="4">
        <v>8.6850000000000005</v>
      </c>
      <c r="BJ22" s="4">
        <v>6.7510000000000003</v>
      </c>
      <c r="BK22" s="4">
        <v>0</v>
      </c>
      <c r="BL22" s="4">
        <v>6.7510000000000003</v>
      </c>
      <c r="BM22" s="4">
        <v>0.1996</v>
      </c>
      <c r="BQ22" s="4">
        <v>151.51499999999999</v>
      </c>
      <c r="BR22" s="4">
        <v>0.18801899999999999</v>
      </c>
      <c r="BS22" s="4">
        <v>-5</v>
      </c>
      <c r="BT22" s="4">
        <v>0.20172699999999999</v>
      </c>
      <c r="BU22" s="4">
        <v>4.5947149999999999</v>
      </c>
      <c r="BV22" s="4">
        <v>4.0748800000000003</v>
      </c>
      <c r="BW22" s="4">
        <f t="shared" si="10"/>
        <v>1.2139237029999999</v>
      </c>
      <c r="BY22" s="4">
        <f t="shared" si="11"/>
        <v>8578.5440045859614</v>
      </c>
      <c r="BZ22" s="4">
        <f t="shared" si="12"/>
        <v>0.71278640843700003</v>
      </c>
      <c r="CA22" s="4">
        <f t="shared" si="13"/>
        <v>23.940403200786999</v>
      </c>
      <c r="CB22" s="4">
        <f t="shared" si="14"/>
        <v>0.70782172698519996</v>
      </c>
    </row>
    <row r="23" spans="1:80" x14ac:dyDescent="0.25">
      <c r="A23" s="2">
        <v>42803</v>
      </c>
      <c r="B23" s="3">
        <v>0.42495166666666667</v>
      </c>
      <c r="C23" s="4">
        <v>12.733000000000001</v>
      </c>
      <c r="D23" s="4">
        <v>2.5000000000000001E-3</v>
      </c>
      <c r="E23" s="4">
        <v>25.144508999999999</v>
      </c>
      <c r="F23" s="4">
        <v>420.6</v>
      </c>
      <c r="G23" s="4">
        <v>-23.8</v>
      </c>
      <c r="H23" s="4">
        <v>25.8</v>
      </c>
      <c r="J23" s="4">
        <v>1.6</v>
      </c>
      <c r="K23" s="4">
        <v>0.87080000000000002</v>
      </c>
      <c r="L23" s="4">
        <v>11.087899999999999</v>
      </c>
      <c r="M23" s="4">
        <v>2.2000000000000001E-3</v>
      </c>
      <c r="N23" s="4">
        <v>366.22969999999998</v>
      </c>
      <c r="O23" s="4">
        <v>0</v>
      </c>
      <c r="P23" s="4">
        <v>366.2</v>
      </c>
      <c r="Q23" s="4">
        <v>284.64870000000002</v>
      </c>
      <c r="R23" s="4">
        <v>0</v>
      </c>
      <c r="S23" s="4">
        <v>284.60000000000002</v>
      </c>
      <c r="T23" s="4">
        <v>25.76</v>
      </c>
      <c r="W23" s="4">
        <v>0</v>
      </c>
      <c r="X23" s="4">
        <v>1.3920999999999999</v>
      </c>
      <c r="Y23" s="4">
        <v>12.3</v>
      </c>
      <c r="Z23" s="4">
        <v>849</v>
      </c>
      <c r="AA23" s="4">
        <v>862</v>
      </c>
      <c r="AB23" s="4">
        <v>849</v>
      </c>
      <c r="AC23" s="4">
        <v>75</v>
      </c>
      <c r="AD23" s="4">
        <v>14.02</v>
      </c>
      <c r="AE23" s="4">
        <v>0.32</v>
      </c>
      <c r="AF23" s="4">
        <v>983</v>
      </c>
      <c r="AG23" s="4">
        <v>-5</v>
      </c>
      <c r="AH23" s="4">
        <v>11</v>
      </c>
      <c r="AI23" s="4">
        <v>13</v>
      </c>
      <c r="AJ23" s="4">
        <v>121</v>
      </c>
      <c r="AK23" s="4">
        <v>121.2</v>
      </c>
      <c r="AL23" s="4">
        <v>5.0999999999999996</v>
      </c>
      <c r="AM23" s="4">
        <v>142</v>
      </c>
      <c r="AN23" s="4" t="s">
        <v>155</v>
      </c>
      <c r="AO23" s="4">
        <v>2</v>
      </c>
      <c r="AP23" s="5">
        <v>0.63365740740740739</v>
      </c>
      <c r="AQ23" s="4">
        <v>47.158884999999998</v>
      </c>
      <c r="AR23" s="4">
        <v>-88.486671000000001</v>
      </c>
      <c r="AS23" s="4">
        <v>311.2</v>
      </c>
      <c r="AT23" s="4">
        <v>38.299999999999997</v>
      </c>
      <c r="AU23" s="4">
        <v>12</v>
      </c>
      <c r="AV23" s="4">
        <v>12</v>
      </c>
      <c r="AW23" s="4" t="s">
        <v>404</v>
      </c>
      <c r="AX23" s="4">
        <v>1.7</v>
      </c>
      <c r="AY23" s="4">
        <v>1.0174829999999999</v>
      </c>
      <c r="AZ23" s="4">
        <v>2.1149849999999999</v>
      </c>
      <c r="BA23" s="4">
        <v>11.154</v>
      </c>
      <c r="BB23" s="4">
        <v>13.21</v>
      </c>
      <c r="BC23" s="4">
        <v>1.18</v>
      </c>
      <c r="BD23" s="4">
        <v>14.84</v>
      </c>
      <c r="BE23" s="4">
        <v>2418.9229999999998</v>
      </c>
      <c r="BF23" s="4">
        <v>0.30399999999999999</v>
      </c>
      <c r="BG23" s="4">
        <v>8.3670000000000009</v>
      </c>
      <c r="BH23" s="4">
        <v>0</v>
      </c>
      <c r="BI23" s="4">
        <v>8.3670000000000009</v>
      </c>
      <c r="BJ23" s="4">
        <v>6.5030000000000001</v>
      </c>
      <c r="BK23" s="4">
        <v>0</v>
      </c>
      <c r="BL23" s="4">
        <v>6.5030000000000001</v>
      </c>
      <c r="BM23" s="4">
        <v>0.23300000000000001</v>
      </c>
      <c r="BQ23" s="4">
        <v>220.828</v>
      </c>
      <c r="BR23" s="4">
        <v>0.157082</v>
      </c>
      <c r="BS23" s="4">
        <v>-5</v>
      </c>
      <c r="BT23" s="4">
        <v>0.20327400000000001</v>
      </c>
      <c r="BU23" s="4">
        <v>3.8386909999999999</v>
      </c>
      <c r="BV23" s="4">
        <v>4.1061350000000001</v>
      </c>
      <c r="BW23" s="4">
        <f t="shared" si="10"/>
        <v>1.0141821622</v>
      </c>
      <c r="BY23" s="4">
        <f t="shared" si="11"/>
        <v>7166.5473176502364</v>
      </c>
      <c r="BZ23" s="4">
        <f t="shared" si="12"/>
        <v>0.90066132099520002</v>
      </c>
      <c r="CA23" s="4">
        <f t="shared" si="13"/>
        <v>19.2664492448414</v>
      </c>
      <c r="CB23" s="4">
        <f t="shared" si="14"/>
        <v>0.69030949931539998</v>
      </c>
    </row>
    <row r="24" spans="1:80" x14ac:dyDescent="0.25">
      <c r="A24" s="2">
        <v>42803</v>
      </c>
      <c r="B24" s="3">
        <v>0.42496324074074071</v>
      </c>
      <c r="C24" s="4">
        <v>12.757</v>
      </c>
      <c r="D24" s="4">
        <v>2.7000000000000001E-3</v>
      </c>
      <c r="E24" s="4">
        <v>26.614626000000001</v>
      </c>
      <c r="F24" s="4">
        <v>368.2</v>
      </c>
      <c r="G24" s="4">
        <v>-28.1</v>
      </c>
      <c r="H24" s="4">
        <v>20.6</v>
      </c>
      <c r="J24" s="4">
        <v>2.11</v>
      </c>
      <c r="K24" s="4">
        <v>0.87050000000000005</v>
      </c>
      <c r="L24" s="4">
        <v>11.104799999999999</v>
      </c>
      <c r="M24" s="4">
        <v>2.3E-3</v>
      </c>
      <c r="N24" s="4">
        <v>320.4821</v>
      </c>
      <c r="O24" s="4">
        <v>0</v>
      </c>
      <c r="P24" s="4">
        <v>320.5</v>
      </c>
      <c r="Q24" s="4">
        <v>249.09180000000001</v>
      </c>
      <c r="R24" s="4">
        <v>0</v>
      </c>
      <c r="S24" s="4">
        <v>249.1</v>
      </c>
      <c r="T24" s="4">
        <v>20.588799999999999</v>
      </c>
      <c r="W24" s="4">
        <v>0</v>
      </c>
      <c r="X24" s="4">
        <v>1.8335999999999999</v>
      </c>
      <c r="Y24" s="4">
        <v>12.2</v>
      </c>
      <c r="Z24" s="4">
        <v>849</v>
      </c>
      <c r="AA24" s="4">
        <v>861</v>
      </c>
      <c r="AB24" s="4">
        <v>851</v>
      </c>
      <c r="AC24" s="4">
        <v>75</v>
      </c>
      <c r="AD24" s="4">
        <v>14.02</v>
      </c>
      <c r="AE24" s="4">
        <v>0.32</v>
      </c>
      <c r="AF24" s="4">
        <v>983</v>
      </c>
      <c r="AG24" s="4">
        <v>-5</v>
      </c>
      <c r="AH24" s="4">
        <v>11</v>
      </c>
      <c r="AI24" s="4">
        <v>13</v>
      </c>
      <c r="AJ24" s="4">
        <v>121</v>
      </c>
      <c r="AK24" s="4">
        <v>121.8</v>
      </c>
      <c r="AL24" s="4">
        <v>4.9000000000000004</v>
      </c>
      <c r="AM24" s="4">
        <v>142</v>
      </c>
      <c r="AN24" s="4" t="s">
        <v>155</v>
      </c>
      <c r="AO24" s="4">
        <v>2</v>
      </c>
      <c r="AP24" s="5">
        <v>0.63366898148148143</v>
      </c>
      <c r="AQ24" s="4">
        <v>47.158850999999999</v>
      </c>
      <c r="AR24" s="4">
        <v>-88.486457999999999</v>
      </c>
      <c r="AS24" s="4">
        <v>310</v>
      </c>
      <c r="AT24" s="4">
        <v>37.299999999999997</v>
      </c>
      <c r="AU24" s="4">
        <v>12</v>
      </c>
      <c r="AV24" s="4">
        <v>12</v>
      </c>
      <c r="AW24" s="4" t="s">
        <v>404</v>
      </c>
      <c r="AX24" s="4">
        <v>1.992208</v>
      </c>
      <c r="AY24" s="4">
        <v>1</v>
      </c>
      <c r="AZ24" s="4">
        <v>2.3922080000000001</v>
      </c>
      <c r="BA24" s="4">
        <v>11.154</v>
      </c>
      <c r="BB24" s="4">
        <v>13.19</v>
      </c>
      <c r="BC24" s="4">
        <v>1.18</v>
      </c>
      <c r="BD24" s="4">
        <v>14.88</v>
      </c>
      <c r="BE24" s="4">
        <v>2418.9960000000001</v>
      </c>
      <c r="BF24" s="4">
        <v>0.32100000000000001</v>
      </c>
      <c r="BG24" s="4">
        <v>7.3109999999999999</v>
      </c>
      <c r="BH24" s="4">
        <v>0</v>
      </c>
      <c r="BI24" s="4">
        <v>7.3109999999999999</v>
      </c>
      <c r="BJ24" s="4">
        <v>5.6820000000000004</v>
      </c>
      <c r="BK24" s="4">
        <v>0</v>
      </c>
      <c r="BL24" s="4">
        <v>5.6820000000000004</v>
      </c>
      <c r="BM24" s="4">
        <v>0.186</v>
      </c>
      <c r="BQ24" s="4">
        <v>290.41800000000001</v>
      </c>
      <c r="BR24" s="4">
        <v>0.13001799999999999</v>
      </c>
      <c r="BS24" s="4">
        <v>-5</v>
      </c>
      <c r="BT24" s="4">
        <v>0.20172599999999999</v>
      </c>
      <c r="BU24" s="4">
        <v>3.177314</v>
      </c>
      <c r="BV24" s="4">
        <v>4.074865</v>
      </c>
      <c r="BW24" s="4">
        <f t="shared" si="10"/>
        <v>0.83944635879999996</v>
      </c>
      <c r="BY24" s="4">
        <f t="shared" si="11"/>
        <v>5931.9852274350196</v>
      </c>
      <c r="BZ24" s="4">
        <f t="shared" si="12"/>
        <v>0.7871725534092</v>
      </c>
      <c r="CA24" s="4">
        <f t="shared" si="13"/>
        <v>13.933689870626402</v>
      </c>
      <c r="CB24" s="4">
        <f t="shared" si="14"/>
        <v>0.4561186758072</v>
      </c>
    </row>
    <row r="25" spans="1:80" x14ac:dyDescent="0.25">
      <c r="A25" s="2">
        <v>42803</v>
      </c>
      <c r="B25" s="3">
        <v>0.42497481481481486</v>
      </c>
      <c r="C25" s="4">
        <v>13.034000000000001</v>
      </c>
      <c r="D25" s="4">
        <v>1.8E-3</v>
      </c>
      <c r="E25" s="4">
        <v>18.375</v>
      </c>
      <c r="F25" s="4">
        <v>331.5</v>
      </c>
      <c r="G25" s="4">
        <v>-31.5</v>
      </c>
      <c r="H25" s="4">
        <v>21.9</v>
      </c>
      <c r="J25" s="4">
        <v>2.35</v>
      </c>
      <c r="K25" s="4">
        <v>0.8679</v>
      </c>
      <c r="L25" s="4">
        <v>11.3117</v>
      </c>
      <c r="M25" s="4">
        <v>1.6000000000000001E-3</v>
      </c>
      <c r="N25" s="4">
        <v>287.71350000000001</v>
      </c>
      <c r="O25" s="4">
        <v>0</v>
      </c>
      <c r="P25" s="4">
        <v>287.7</v>
      </c>
      <c r="Q25" s="4">
        <v>223.62270000000001</v>
      </c>
      <c r="R25" s="4">
        <v>0</v>
      </c>
      <c r="S25" s="4">
        <v>223.6</v>
      </c>
      <c r="T25" s="4">
        <v>21.9009</v>
      </c>
      <c r="W25" s="4">
        <v>0</v>
      </c>
      <c r="X25" s="4">
        <v>2.0386000000000002</v>
      </c>
      <c r="Y25" s="4">
        <v>12.3</v>
      </c>
      <c r="Z25" s="4">
        <v>849</v>
      </c>
      <c r="AA25" s="4">
        <v>862</v>
      </c>
      <c r="AB25" s="4">
        <v>851</v>
      </c>
      <c r="AC25" s="4">
        <v>75</v>
      </c>
      <c r="AD25" s="4">
        <v>14.02</v>
      </c>
      <c r="AE25" s="4">
        <v>0.32</v>
      </c>
      <c r="AF25" s="4">
        <v>983</v>
      </c>
      <c r="AG25" s="4">
        <v>-5</v>
      </c>
      <c r="AH25" s="4">
        <v>11</v>
      </c>
      <c r="AI25" s="4">
        <v>13</v>
      </c>
      <c r="AJ25" s="4">
        <v>120.2</v>
      </c>
      <c r="AK25" s="4">
        <v>121.2</v>
      </c>
      <c r="AL25" s="4">
        <v>4.7</v>
      </c>
      <c r="AM25" s="4">
        <v>142</v>
      </c>
      <c r="AN25" s="4" t="s">
        <v>155</v>
      </c>
      <c r="AO25" s="4">
        <v>2</v>
      </c>
      <c r="AP25" s="5">
        <v>0.63368055555555558</v>
      </c>
      <c r="AQ25" s="4">
        <v>47.158821000000003</v>
      </c>
      <c r="AR25" s="4">
        <v>-88.486245999999994</v>
      </c>
      <c r="AS25" s="4">
        <v>309.60000000000002</v>
      </c>
      <c r="AT25" s="4">
        <v>36</v>
      </c>
      <c r="AU25" s="4">
        <v>12</v>
      </c>
      <c r="AV25" s="4">
        <v>11</v>
      </c>
      <c r="AW25" s="4" t="s">
        <v>421</v>
      </c>
      <c r="AX25" s="4">
        <v>1.2215780000000001</v>
      </c>
      <c r="AY25" s="4">
        <v>1.0973029999999999</v>
      </c>
      <c r="AZ25" s="4">
        <v>2.4</v>
      </c>
      <c r="BA25" s="4">
        <v>11.154</v>
      </c>
      <c r="BB25" s="4">
        <v>12.93</v>
      </c>
      <c r="BC25" s="4">
        <v>1.1599999999999999</v>
      </c>
      <c r="BD25" s="4">
        <v>15.222</v>
      </c>
      <c r="BE25" s="4">
        <v>2418.9810000000002</v>
      </c>
      <c r="BF25" s="4">
        <v>0.217</v>
      </c>
      <c r="BG25" s="4">
        <v>6.4429999999999996</v>
      </c>
      <c r="BH25" s="4">
        <v>0</v>
      </c>
      <c r="BI25" s="4">
        <v>6.4429999999999996</v>
      </c>
      <c r="BJ25" s="4">
        <v>5.008</v>
      </c>
      <c r="BK25" s="4">
        <v>0</v>
      </c>
      <c r="BL25" s="4">
        <v>5.008</v>
      </c>
      <c r="BM25" s="4">
        <v>0.19420000000000001</v>
      </c>
      <c r="BQ25" s="4">
        <v>316.976</v>
      </c>
      <c r="BR25" s="4">
        <v>0.120726</v>
      </c>
      <c r="BS25" s="4">
        <v>-5</v>
      </c>
      <c r="BT25" s="4">
        <v>0.20327400000000001</v>
      </c>
      <c r="BU25" s="4">
        <v>2.9502419999999998</v>
      </c>
      <c r="BV25" s="4">
        <v>4.1061350000000001</v>
      </c>
      <c r="BW25" s="4">
        <f t="shared" si="10"/>
        <v>0.77945393639999994</v>
      </c>
      <c r="BY25" s="4">
        <f t="shared" si="11"/>
        <v>5508.0119372376648</v>
      </c>
      <c r="BZ25" s="4">
        <f t="shared" si="12"/>
        <v>0.49410830030519998</v>
      </c>
      <c r="CA25" s="4">
        <f t="shared" si="13"/>
        <v>11.4031998522048</v>
      </c>
      <c r="CB25" s="4">
        <f t="shared" si="14"/>
        <v>0.44219277382152</v>
      </c>
    </row>
    <row r="26" spans="1:80" x14ac:dyDescent="0.25">
      <c r="A26" s="2">
        <v>42803</v>
      </c>
      <c r="B26" s="3">
        <v>0.4249863888888889</v>
      </c>
      <c r="C26" s="4">
        <v>13.09</v>
      </c>
      <c r="D26" s="4">
        <v>1E-3</v>
      </c>
      <c r="E26" s="4">
        <v>10.041667</v>
      </c>
      <c r="F26" s="4">
        <v>307.10000000000002</v>
      </c>
      <c r="G26" s="4">
        <v>-29.7</v>
      </c>
      <c r="H26" s="4">
        <v>22.9</v>
      </c>
      <c r="J26" s="4">
        <v>2.6</v>
      </c>
      <c r="K26" s="4">
        <v>0.86739999999999995</v>
      </c>
      <c r="L26" s="4">
        <v>11.354200000000001</v>
      </c>
      <c r="M26" s="4">
        <v>8.9999999999999998E-4</v>
      </c>
      <c r="N26" s="4">
        <v>266.37799999999999</v>
      </c>
      <c r="O26" s="4">
        <v>0</v>
      </c>
      <c r="P26" s="4">
        <v>266.39999999999998</v>
      </c>
      <c r="Q26" s="4">
        <v>207.03989999999999</v>
      </c>
      <c r="R26" s="4">
        <v>0</v>
      </c>
      <c r="S26" s="4">
        <v>207</v>
      </c>
      <c r="T26" s="4">
        <v>22.853100000000001</v>
      </c>
      <c r="W26" s="4">
        <v>0</v>
      </c>
      <c r="X26" s="4">
        <v>2.2542</v>
      </c>
      <c r="Y26" s="4">
        <v>12.3</v>
      </c>
      <c r="Z26" s="4">
        <v>849</v>
      </c>
      <c r="AA26" s="4">
        <v>861</v>
      </c>
      <c r="AB26" s="4">
        <v>850</v>
      </c>
      <c r="AC26" s="4">
        <v>75</v>
      </c>
      <c r="AD26" s="4">
        <v>14.02</v>
      </c>
      <c r="AE26" s="4">
        <v>0.32</v>
      </c>
      <c r="AF26" s="4">
        <v>983</v>
      </c>
      <c r="AG26" s="4">
        <v>-5</v>
      </c>
      <c r="AH26" s="4">
        <v>11</v>
      </c>
      <c r="AI26" s="4">
        <v>13</v>
      </c>
      <c r="AJ26" s="4">
        <v>120.8</v>
      </c>
      <c r="AK26" s="4">
        <v>121</v>
      </c>
      <c r="AL26" s="4">
        <v>4.8</v>
      </c>
      <c r="AM26" s="4">
        <v>142</v>
      </c>
      <c r="AN26" s="4" t="s">
        <v>155</v>
      </c>
      <c r="AO26" s="4">
        <v>2</v>
      </c>
      <c r="AP26" s="5">
        <v>0.63369212962962962</v>
      </c>
      <c r="AQ26" s="4">
        <v>47.158783</v>
      </c>
      <c r="AR26" s="4">
        <v>-88.486062000000004</v>
      </c>
      <c r="AS26" s="4">
        <v>309.2</v>
      </c>
      <c r="AT26" s="4">
        <v>34</v>
      </c>
      <c r="AU26" s="4">
        <v>12</v>
      </c>
      <c r="AV26" s="4">
        <v>11</v>
      </c>
      <c r="AW26" s="4" t="s">
        <v>421</v>
      </c>
      <c r="AX26" s="4">
        <v>1.977622</v>
      </c>
      <c r="AY26" s="4">
        <v>1.0027969999999999</v>
      </c>
      <c r="AZ26" s="4">
        <v>2.9832169999999998</v>
      </c>
      <c r="BA26" s="4">
        <v>11.154</v>
      </c>
      <c r="BB26" s="4">
        <v>12.88</v>
      </c>
      <c r="BC26" s="4">
        <v>1.1499999999999999</v>
      </c>
      <c r="BD26" s="4">
        <v>15.287000000000001</v>
      </c>
      <c r="BE26" s="4">
        <v>2419.087</v>
      </c>
      <c r="BF26" s="4">
        <v>0.11799999999999999</v>
      </c>
      <c r="BG26" s="4">
        <v>5.9429999999999996</v>
      </c>
      <c r="BH26" s="4">
        <v>0</v>
      </c>
      <c r="BI26" s="4">
        <v>5.9429999999999996</v>
      </c>
      <c r="BJ26" s="4">
        <v>4.6189999999999998</v>
      </c>
      <c r="BK26" s="4">
        <v>0</v>
      </c>
      <c r="BL26" s="4">
        <v>4.6189999999999998</v>
      </c>
      <c r="BM26" s="4">
        <v>0.2019</v>
      </c>
      <c r="BQ26" s="4">
        <v>349.20699999999999</v>
      </c>
      <c r="BR26" s="4">
        <v>0.15790000000000001</v>
      </c>
      <c r="BS26" s="4">
        <v>-5</v>
      </c>
      <c r="BT26" s="4">
        <v>0.204758</v>
      </c>
      <c r="BU26" s="4">
        <v>3.8586809999999998</v>
      </c>
      <c r="BV26" s="4">
        <v>4.1361119999999998</v>
      </c>
      <c r="BW26" s="4">
        <f t="shared" si="10"/>
        <v>1.0194635202</v>
      </c>
      <c r="BY26" s="4">
        <f t="shared" si="11"/>
        <v>7204.3555571498346</v>
      </c>
      <c r="BZ26" s="4">
        <f t="shared" si="12"/>
        <v>0.35141933950439996</v>
      </c>
      <c r="CA26" s="4">
        <f t="shared" si="13"/>
        <v>13.755982450600198</v>
      </c>
      <c r="CB26" s="4">
        <f t="shared" si="14"/>
        <v>0.60128444615202004</v>
      </c>
    </row>
    <row r="27" spans="1:80" x14ac:dyDescent="0.25">
      <c r="A27" s="2">
        <v>42803</v>
      </c>
      <c r="B27" s="3">
        <v>0.42499796296296299</v>
      </c>
      <c r="C27" s="4">
        <v>13.346</v>
      </c>
      <c r="D27" s="4">
        <v>1E-3</v>
      </c>
      <c r="E27" s="4">
        <v>10</v>
      </c>
      <c r="F27" s="4">
        <v>287.89999999999998</v>
      </c>
      <c r="G27" s="4">
        <v>-12.6</v>
      </c>
      <c r="H27" s="4">
        <v>24.9</v>
      </c>
      <c r="J27" s="4">
        <v>2.7</v>
      </c>
      <c r="K27" s="4">
        <v>0.86509999999999998</v>
      </c>
      <c r="L27" s="4">
        <v>11.545999999999999</v>
      </c>
      <c r="M27" s="4">
        <v>8.9999999999999998E-4</v>
      </c>
      <c r="N27" s="4">
        <v>249.04759999999999</v>
      </c>
      <c r="O27" s="4">
        <v>0</v>
      </c>
      <c r="P27" s="4">
        <v>249</v>
      </c>
      <c r="Q27" s="4">
        <v>193.57</v>
      </c>
      <c r="R27" s="4">
        <v>0</v>
      </c>
      <c r="S27" s="4">
        <v>193.6</v>
      </c>
      <c r="T27" s="4">
        <v>24.862100000000002</v>
      </c>
      <c r="W27" s="4">
        <v>0</v>
      </c>
      <c r="X27" s="4">
        <v>2.3357999999999999</v>
      </c>
      <c r="Y27" s="4">
        <v>12.3</v>
      </c>
      <c r="Z27" s="4">
        <v>849</v>
      </c>
      <c r="AA27" s="4">
        <v>862</v>
      </c>
      <c r="AB27" s="4">
        <v>848</v>
      </c>
      <c r="AC27" s="4">
        <v>75</v>
      </c>
      <c r="AD27" s="4">
        <v>14.02</v>
      </c>
      <c r="AE27" s="4">
        <v>0.32</v>
      </c>
      <c r="AF27" s="4">
        <v>983</v>
      </c>
      <c r="AG27" s="4">
        <v>-5</v>
      </c>
      <c r="AH27" s="4">
        <v>10.242000000000001</v>
      </c>
      <c r="AI27" s="4">
        <v>13</v>
      </c>
      <c r="AJ27" s="4">
        <v>120.2</v>
      </c>
      <c r="AK27" s="4">
        <v>121.8</v>
      </c>
      <c r="AL27" s="4">
        <v>5</v>
      </c>
      <c r="AM27" s="4">
        <v>142</v>
      </c>
      <c r="AN27" s="4" t="s">
        <v>155</v>
      </c>
      <c r="AO27" s="4">
        <v>2</v>
      </c>
      <c r="AP27" s="5">
        <v>0.63370370370370377</v>
      </c>
      <c r="AQ27" s="4">
        <v>47.158721999999997</v>
      </c>
      <c r="AR27" s="4">
        <v>-88.485892000000007</v>
      </c>
      <c r="AS27" s="4">
        <v>309.8</v>
      </c>
      <c r="AT27" s="4">
        <v>32.799999999999997</v>
      </c>
      <c r="AU27" s="4">
        <v>12</v>
      </c>
      <c r="AV27" s="4">
        <v>11</v>
      </c>
      <c r="AW27" s="4" t="s">
        <v>421</v>
      </c>
      <c r="AX27" s="4">
        <v>2.0971030000000002</v>
      </c>
      <c r="AY27" s="4">
        <v>1.485514</v>
      </c>
      <c r="AZ27" s="4">
        <v>3.3884120000000002</v>
      </c>
      <c r="BA27" s="4">
        <v>11.154</v>
      </c>
      <c r="BB27" s="4">
        <v>12.64</v>
      </c>
      <c r="BC27" s="4">
        <v>1.1299999999999999</v>
      </c>
      <c r="BD27" s="4">
        <v>15.590999999999999</v>
      </c>
      <c r="BE27" s="4">
        <v>2418.915</v>
      </c>
      <c r="BF27" s="4">
        <v>0.115</v>
      </c>
      <c r="BG27" s="4">
        <v>5.4640000000000004</v>
      </c>
      <c r="BH27" s="4">
        <v>0</v>
      </c>
      <c r="BI27" s="4">
        <v>5.4640000000000004</v>
      </c>
      <c r="BJ27" s="4">
        <v>4.2469999999999999</v>
      </c>
      <c r="BK27" s="4">
        <v>0</v>
      </c>
      <c r="BL27" s="4">
        <v>4.2469999999999999</v>
      </c>
      <c r="BM27" s="4">
        <v>0.216</v>
      </c>
      <c r="BQ27" s="4">
        <v>355.81599999999997</v>
      </c>
      <c r="BR27" s="4">
        <v>0.13361600000000001</v>
      </c>
      <c r="BS27" s="4">
        <v>-5</v>
      </c>
      <c r="BT27" s="4">
        <v>0.20424200000000001</v>
      </c>
      <c r="BU27" s="4">
        <v>3.2652410000000001</v>
      </c>
      <c r="BV27" s="4">
        <v>4.1256880000000002</v>
      </c>
      <c r="BW27" s="4">
        <f t="shared" si="10"/>
        <v>0.86267667219999999</v>
      </c>
      <c r="BY27" s="4">
        <f t="shared" si="11"/>
        <v>6095.9391465868775</v>
      </c>
      <c r="BZ27" s="4">
        <f t="shared" si="12"/>
        <v>0.28981299543700006</v>
      </c>
      <c r="CA27" s="4">
        <f t="shared" si="13"/>
        <v>10.7029199271386</v>
      </c>
      <c r="CB27" s="4">
        <f t="shared" si="14"/>
        <v>0.54434440882080004</v>
      </c>
    </row>
    <row r="28" spans="1:80" x14ac:dyDescent="0.25">
      <c r="A28" s="2">
        <v>42803</v>
      </c>
      <c r="B28" s="3">
        <v>0.42500953703703703</v>
      </c>
      <c r="C28" s="4">
        <v>13.685</v>
      </c>
      <c r="D28" s="4">
        <v>2.3999999999999998E-3</v>
      </c>
      <c r="E28" s="4">
        <v>23.716737999999999</v>
      </c>
      <c r="F28" s="4">
        <v>293.7</v>
      </c>
      <c r="G28" s="4">
        <v>-28.9</v>
      </c>
      <c r="H28" s="4">
        <v>30.8</v>
      </c>
      <c r="J28" s="4">
        <v>2.7</v>
      </c>
      <c r="K28" s="4">
        <v>0.86209999999999998</v>
      </c>
      <c r="L28" s="4">
        <v>11.7981</v>
      </c>
      <c r="M28" s="4">
        <v>2E-3</v>
      </c>
      <c r="N28" s="4">
        <v>253.15369999999999</v>
      </c>
      <c r="O28" s="4">
        <v>0</v>
      </c>
      <c r="P28" s="4">
        <v>253.2</v>
      </c>
      <c r="Q28" s="4">
        <v>196.76140000000001</v>
      </c>
      <c r="R28" s="4">
        <v>0</v>
      </c>
      <c r="S28" s="4">
        <v>196.8</v>
      </c>
      <c r="T28" s="4">
        <v>30.750900000000001</v>
      </c>
      <c r="W28" s="4">
        <v>0</v>
      </c>
      <c r="X28" s="4">
        <v>2.3275999999999999</v>
      </c>
      <c r="Y28" s="4">
        <v>12.4</v>
      </c>
      <c r="Z28" s="4">
        <v>848</v>
      </c>
      <c r="AA28" s="4">
        <v>862</v>
      </c>
      <c r="AB28" s="4">
        <v>847</v>
      </c>
      <c r="AC28" s="4">
        <v>75</v>
      </c>
      <c r="AD28" s="4">
        <v>14.02</v>
      </c>
      <c r="AE28" s="4">
        <v>0.32</v>
      </c>
      <c r="AF28" s="4">
        <v>983</v>
      </c>
      <c r="AG28" s="4">
        <v>-5</v>
      </c>
      <c r="AH28" s="4">
        <v>10.757999999999999</v>
      </c>
      <c r="AI28" s="4">
        <v>13</v>
      </c>
      <c r="AJ28" s="4">
        <v>120</v>
      </c>
      <c r="AK28" s="4">
        <v>121.2</v>
      </c>
      <c r="AL28" s="4">
        <v>5.2</v>
      </c>
      <c r="AM28" s="4">
        <v>142</v>
      </c>
      <c r="AN28" s="4" t="s">
        <v>155</v>
      </c>
      <c r="AO28" s="4">
        <v>2</v>
      </c>
      <c r="AP28" s="5">
        <v>0.63371527777777781</v>
      </c>
      <c r="AQ28" s="4">
        <v>47.158656999999998</v>
      </c>
      <c r="AR28" s="4">
        <v>-88.485735000000005</v>
      </c>
      <c r="AS28" s="4">
        <v>309.5</v>
      </c>
      <c r="AT28" s="4">
        <v>31.5</v>
      </c>
      <c r="AU28" s="4">
        <v>12</v>
      </c>
      <c r="AV28" s="4">
        <v>11</v>
      </c>
      <c r="AW28" s="4" t="s">
        <v>421</v>
      </c>
      <c r="AX28" s="4">
        <v>2.197003</v>
      </c>
      <c r="AY28" s="4">
        <v>1.888012</v>
      </c>
      <c r="AZ28" s="4">
        <v>3.6910090000000002</v>
      </c>
      <c r="BA28" s="4">
        <v>11.154</v>
      </c>
      <c r="BB28" s="4">
        <v>12.35</v>
      </c>
      <c r="BC28" s="4">
        <v>1.1100000000000001</v>
      </c>
      <c r="BD28" s="4">
        <v>15.997</v>
      </c>
      <c r="BE28" s="4">
        <v>2418.3879999999999</v>
      </c>
      <c r="BF28" s="4">
        <v>0.26700000000000002</v>
      </c>
      <c r="BG28" s="4">
        <v>5.4340000000000002</v>
      </c>
      <c r="BH28" s="4">
        <v>0</v>
      </c>
      <c r="BI28" s="4">
        <v>5.4340000000000002</v>
      </c>
      <c r="BJ28" s="4">
        <v>4.2240000000000002</v>
      </c>
      <c r="BK28" s="4">
        <v>0</v>
      </c>
      <c r="BL28" s="4">
        <v>4.2240000000000002</v>
      </c>
      <c r="BM28" s="4">
        <v>0.26140000000000002</v>
      </c>
      <c r="BQ28" s="4">
        <v>346.91899999999998</v>
      </c>
      <c r="BR28" s="4">
        <v>0.151562</v>
      </c>
      <c r="BS28" s="4">
        <v>-5</v>
      </c>
      <c r="BT28" s="4">
        <v>0.20627400000000001</v>
      </c>
      <c r="BU28" s="4">
        <v>3.7037969999999998</v>
      </c>
      <c r="BV28" s="4">
        <v>4.1667350000000001</v>
      </c>
      <c r="BW28" s="4">
        <f t="shared" si="10"/>
        <v>0.97854316739999991</v>
      </c>
      <c r="BY28" s="4">
        <f t="shared" si="11"/>
        <v>6913.181021606345</v>
      </c>
      <c r="BZ28" s="4">
        <f t="shared" si="12"/>
        <v>0.76324367006820004</v>
      </c>
      <c r="CA28" s="4">
        <f t="shared" si="13"/>
        <v>12.0746863759104</v>
      </c>
      <c r="CB28" s="4">
        <f t="shared" si="14"/>
        <v>0.74723556313044004</v>
      </c>
    </row>
    <row r="29" spans="1:80" x14ac:dyDescent="0.25">
      <c r="A29" s="2">
        <v>42803</v>
      </c>
      <c r="B29" s="3">
        <v>0.42502111111111113</v>
      </c>
      <c r="C29" s="4">
        <v>13.738</v>
      </c>
      <c r="D29" s="4">
        <v>1.9E-3</v>
      </c>
      <c r="E29" s="4">
        <v>19.468439</v>
      </c>
      <c r="F29" s="4">
        <v>295.89999999999998</v>
      </c>
      <c r="G29" s="4">
        <v>-28.9</v>
      </c>
      <c r="H29" s="4">
        <v>28.4</v>
      </c>
      <c r="J29" s="4">
        <v>2.65</v>
      </c>
      <c r="K29" s="4">
        <v>0.86160000000000003</v>
      </c>
      <c r="L29" s="4">
        <v>11.8368</v>
      </c>
      <c r="M29" s="4">
        <v>1.6999999999999999E-3</v>
      </c>
      <c r="N29" s="4">
        <v>254.9281</v>
      </c>
      <c r="O29" s="4">
        <v>0</v>
      </c>
      <c r="P29" s="4">
        <v>254.9</v>
      </c>
      <c r="Q29" s="4">
        <v>198.14060000000001</v>
      </c>
      <c r="R29" s="4">
        <v>0</v>
      </c>
      <c r="S29" s="4">
        <v>198.1</v>
      </c>
      <c r="T29" s="4">
        <v>28.409099999999999</v>
      </c>
      <c r="W29" s="4">
        <v>0</v>
      </c>
      <c r="X29" s="4">
        <v>2.2837999999999998</v>
      </c>
      <c r="Y29" s="4">
        <v>12.3</v>
      </c>
      <c r="Z29" s="4">
        <v>849</v>
      </c>
      <c r="AA29" s="4">
        <v>861</v>
      </c>
      <c r="AB29" s="4">
        <v>849</v>
      </c>
      <c r="AC29" s="4">
        <v>75</v>
      </c>
      <c r="AD29" s="4">
        <v>14.02</v>
      </c>
      <c r="AE29" s="4">
        <v>0.32</v>
      </c>
      <c r="AF29" s="4">
        <v>983</v>
      </c>
      <c r="AG29" s="4">
        <v>-5</v>
      </c>
      <c r="AH29" s="4">
        <v>10.242000000000001</v>
      </c>
      <c r="AI29" s="4">
        <v>13</v>
      </c>
      <c r="AJ29" s="4">
        <v>120</v>
      </c>
      <c r="AK29" s="4">
        <v>121.8</v>
      </c>
      <c r="AL29" s="4">
        <v>5.0999999999999996</v>
      </c>
      <c r="AM29" s="4">
        <v>142</v>
      </c>
      <c r="AN29" s="4" t="s">
        <v>155</v>
      </c>
      <c r="AO29" s="4">
        <v>2</v>
      </c>
      <c r="AP29" s="5">
        <v>0.63372685185185185</v>
      </c>
      <c r="AQ29" s="4">
        <v>47.158603999999997</v>
      </c>
      <c r="AR29" s="4">
        <v>-88.485583000000005</v>
      </c>
      <c r="AS29" s="4">
        <v>309.5</v>
      </c>
      <c r="AT29" s="4">
        <v>30.2</v>
      </c>
      <c r="AU29" s="4">
        <v>12</v>
      </c>
      <c r="AV29" s="4">
        <v>12</v>
      </c>
      <c r="AW29" s="4" t="s">
        <v>404</v>
      </c>
      <c r="AX29" s="4">
        <v>1.3278719999999999</v>
      </c>
      <c r="AY29" s="4">
        <v>1.9969030000000001</v>
      </c>
      <c r="AZ29" s="4">
        <v>3.2154850000000001</v>
      </c>
      <c r="BA29" s="4">
        <v>11.154</v>
      </c>
      <c r="BB29" s="4">
        <v>12.3</v>
      </c>
      <c r="BC29" s="4">
        <v>1.1000000000000001</v>
      </c>
      <c r="BD29" s="4">
        <v>16.062000000000001</v>
      </c>
      <c r="BE29" s="4">
        <v>2418.4870000000001</v>
      </c>
      <c r="BF29" s="4">
        <v>0.218</v>
      </c>
      <c r="BG29" s="4">
        <v>5.4550000000000001</v>
      </c>
      <c r="BH29" s="4">
        <v>0</v>
      </c>
      <c r="BI29" s="4">
        <v>5.4550000000000001</v>
      </c>
      <c r="BJ29" s="4">
        <v>4.24</v>
      </c>
      <c r="BK29" s="4">
        <v>0</v>
      </c>
      <c r="BL29" s="4">
        <v>4.24</v>
      </c>
      <c r="BM29" s="4">
        <v>0.2407</v>
      </c>
      <c r="BQ29" s="4">
        <v>339.28699999999998</v>
      </c>
      <c r="BR29" s="4">
        <v>0.19889999999999999</v>
      </c>
      <c r="BS29" s="4">
        <v>-5</v>
      </c>
      <c r="BT29" s="4">
        <v>0.20624200000000001</v>
      </c>
      <c r="BU29" s="4">
        <v>4.8606179999999997</v>
      </c>
      <c r="BV29" s="4">
        <v>4.1660880000000002</v>
      </c>
      <c r="BW29" s="4">
        <f t="shared" si="10"/>
        <v>1.2841752755999998</v>
      </c>
      <c r="BY29" s="4">
        <f t="shared" si="11"/>
        <v>9072.772527224759</v>
      </c>
      <c r="BZ29" s="4">
        <f t="shared" si="12"/>
        <v>0.81781064398320003</v>
      </c>
      <c r="CA29" s="4">
        <f t="shared" si="13"/>
        <v>15.906041882976</v>
      </c>
      <c r="CB29" s="4">
        <f t="shared" si="14"/>
        <v>0.90296799085668</v>
      </c>
    </row>
    <row r="30" spans="1:80" x14ac:dyDescent="0.25">
      <c r="A30" s="2">
        <v>42803</v>
      </c>
      <c r="B30" s="3">
        <v>0.42503268518518517</v>
      </c>
      <c r="C30" s="4">
        <v>13.013999999999999</v>
      </c>
      <c r="D30" s="4">
        <v>-4.0000000000000002E-4</v>
      </c>
      <c r="E30" s="4">
        <v>-3.8821629999999998</v>
      </c>
      <c r="F30" s="4">
        <v>316</v>
      </c>
      <c r="G30" s="4">
        <v>-26.7</v>
      </c>
      <c r="H30" s="4">
        <v>19.600000000000001</v>
      </c>
      <c r="J30" s="4">
        <v>2.5</v>
      </c>
      <c r="K30" s="4">
        <v>0.86819999999999997</v>
      </c>
      <c r="L30" s="4">
        <v>11.298</v>
      </c>
      <c r="M30" s="4">
        <v>0</v>
      </c>
      <c r="N30" s="4">
        <v>274.3306</v>
      </c>
      <c r="O30" s="4">
        <v>0</v>
      </c>
      <c r="P30" s="4">
        <v>274.3</v>
      </c>
      <c r="Q30" s="4">
        <v>213.221</v>
      </c>
      <c r="R30" s="4">
        <v>0</v>
      </c>
      <c r="S30" s="4">
        <v>213.2</v>
      </c>
      <c r="T30" s="4">
        <v>19.580400000000001</v>
      </c>
      <c r="W30" s="4">
        <v>0</v>
      </c>
      <c r="X30" s="4">
        <v>2.1714000000000002</v>
      </c>
      <c r="Y30" s="4">
        <v>12.3</v>
      </c>
      <c r="Z30" s="4">
        <v>850</v>
      </c>
      <c r="AA30" s="4">
        <v>862</v>
      </c>
      <c r="AB30" s="4">
        <v>849</v>
      </c>
      <c r="AC30" s="4">
        <v>75</v>
      </c>
      <c r="AD30" s="4">
        <v>14.02</v>
      </c>
      <c r="AE30" s="4">
        <v>0.32</v>
      </c>
      <c r="AF30" s="4">
        <v>983</v>
      </c>
      <c r="AG30" s="4">
        <v>-5</v>
      </c>
      <c r="AH30" s="4">
        <v>10</v>
      </c>
      <c r="AI30" s="4">
        <v>13</v>
      </c>
      <c r="AJ30" s="4">
        <v>120</v>
      </c>
      <c r="AK30" s="4">
        <v>122</v>
      </c>
      <c r="AL30" s="4">
        <v>4.9000000000000004</v>
      </c>
      <c r="AM30" s="4">
        <v>142</v>
      </c>
      <c r="AN30" s="4" t="s">
        <v>155</v>
      </c>
      <c r="AO30" s="4">
        <v>2</v>
      </c>
      <c r="AP30" s="5">
        <v>0.63373842592592589</v>
      </c>
      <c r="AQ30" s="4">
        <v>47.158560999999999</v>
      </c>
      <c r="AR30" s="4">
        <v>-88.485422</v>
      </c>
      <c r="AS30" s="4">
        <v>308.7</v>
      </c>
      <c r="AT30" s="4">
        <v>29.3</v>
      </c>
      <c r="AU30" s="4">
        <v>12</v>
      </c>
      <c r="AV30" s="4">
        <v>12</v>
      </c>
      <c r="AW30" s="4" t="s">
        <v>404</v>
      </c>
      <c r="AX30" s="4">
        <v>1.396803</v>
      </c>
      <c r="AY30" s="4">
        <v>2.7744260000000001</v>
      </c>
      <c r="AZ30" s="4">
        <v>3.7808190000000002</v>
      </c>
      <c r="BA30" s="4">
        <v>11.154</v>
      </c>
      <c r="BB30" s="4">
        <v>12.95</v>
      </c>
      <c r="BC30" s="4">
        <v>1.1599999999999999</v>
      </c>
      <c r="BD30" s="4">
        <v>15.185</v>
      </c>
      <c r="BE30" s="4">
        <v>2419.3829999999998</v>
      </c>
      <c r="BF30" s="4">
        <v>0</v>
      </c>
      <c r="BG30" s="4">
        <v>6.1520000000000001</v>
      </c>
      <c r="BH30" s="4">
        <v>0</v>
      </c>
      <c r="BI30" s="4">
        <v>6.1520000000000001</v>
      </c>
      <c r="BJ30" s="4">
        <v>4.782</v>
      </c>
      <c r="BK30" s="4">
        <v>0</v>
      </c>
      <c r="BL30" s="4">
        <v>4.782</v>
      </c>
      <c r="BM30" s="4">
        <v>0.1739</v>
      </c>
      <c r="BQ30" s="4">
        <v>338.1</v>
      </c>
      <c r="BR30" s="4">
        <v>0.16930999999999999</v>
      </c>
      <c r="BS30" s="4">
        <v>-5</v>
      </c>
      <c r="BT30" s="4">
        <v>0.206758</v>
      </c>
      <c r="BU30" s="4">
        <v>4.1375130000000002</v>
      </c>
      <c r="BV30" s="4">
        <v>4.1765119999999998</v>
      </c>
      <c r="BW30" s="4">
        <f t="shared" si="10"/>
        <v>1.0931309346</v>
      </c>
      <c r="BY30" s="4">
        <f t="shared" si="11"/>
        <v>7725.8944446548921</v>
      </c>
      <c r="BZ30" s="4">
        <f t="shared" si="12"/>
        <v>0</v>
      </c>
      <c r="CA30" s="4">
        <f t="shared" si="13"/>
        <v>15.270516174718804</v>
      </c>
      <c r="CB30" s="4">
        <f t="shared" si="14"/>
        <v>0.55532052755826</v>
      </c>
    </row>
    <row r="31" spans="1:80" x14ac:dyDescent="0.25">
      <c r="A31" s="2">
        <v>42803</v>
      </c>
      <c r="B31" s="3">
        <v>0.42504425925925921</v>
      </c>
      <c r="C31" s="4">
        <v>11.867000000000001</v>
      </c>
      <c r="D31" s="4">
        <v>-2E-3</v>
      </c>
      <c r="E31" s="4">
        <v>-20.329114000000001</v>
      </c>
      <c r="F31" s="4">
        <v>324.2</v>
      </c>
      <c r="G31" s="4">
        <v>-29.6</v>
      </c>
      <c r="H31" s="4">
        <v>13.6</v>
      </c>
      <c r="J31" s="4">
        <v>2.4</v>
      </c>
      <c r="K31" s="4">
        <v>0.87880000000000003</v>
      </c>
      <c r="L31" s="4">
        <v>10.429500000000001</v>
      </c>
      <c r="M31" s="4">
        <v>0</v>
      </c>
      <c r="N31" s="4">
        <v>284.91660000000002</v>
      </c>
      <c r="O31" s="4">
        <v>0</v>
      </c>
      <c r="P31" s="4">
        <v>284.89999999999998</v>
      </c>
      <c r="Q31" s="4">
        <v>221.44880000000001</v>
      </c>
      <c r="R31" s="4">
        <v>0</v>
      </c>
      <c r="S31" s="4">
        <v>221.4</v>
      </c>
      <c r="T31" s="4">
        <v>13.6304</v>
      </c>
      <c r="W31" s="4">
        <v>0</v>
      </c>
      <c r="X31" s="4">
        <v>2.1092</v>
      </c>
      <c r="Y31" s="4">
        <v>12.3</v>
      </c>
      <c r="Z31" s="4">
        <v>850</v>
      </c>
      <c r="AA31" s="4">
        <v>862</v>
      </c>
      <c r="AB31" s="4">
        <v>851</v>
      </c>
      <c r="AC31" s="4">
        <v>75</v>
      </c>
      <c r="AD31" s="4">
        <v>14.02</v>
      </c>
      <c r="AE31" s="4">
        <v>0.32</v>
      </c>
      <c r="AF31" s="4">
        <v>983</v>
      </c>
      <c r="AG31" s="4">
        <v>-5</v>
      </c>
      <c r="AH31" s="4">
        <v>10</v>
      </c>
      <c r="AI31" s="4">
        <v>13</v>
      </c>
      <c r="AJ31" s="4">
        <v>120</v>
      </c>
      <c r="AK31" s="4">
        <v>120.5</v>
      </c>
      <c r="AL31" s="4">
        <v>5.0999999999999996</v>
      </c>
      <c r="AM31" s="4">
        <v>142</v>
      </c>
      <c r="AN31" s="4" t="s">
        <v>155</v>
      </c>
      <c r="AO31" s="4">
        <v>2</v>
      </c>
      <c r="AP31" s="5">
        <v>0.63375000000000004</v>
      </c>
      <c r="AQ31" s="4">
        <v>47.158532999999998</v>
      </c>
      <c r="AR31" s="4">
        <v>-88.485252000000003</v>
      </c>
      <c r="AS31" s="4">
        <v>308.10000000000002</v>
      </c>
      <c r="AT31" s="4">
        <v>29.1</v>
      </c>
      <c r="AU31" s="4">
        <v>12</v>
      </c>
      <c r="AV31" s="4">
        <v>12</v>
      </c>
      <c r="AW31" s="4" t="s">
        <v>404</v>
      </c>
      <c r="AX31" s="4">
        <v>1.2044440000000001</v>
      </c>
      <c r="AY31" s="4">
        <v>1.04</v>
      </c>
      <c r="AZ31" s="4">
        <v>1.5511109999999999</v>
      </c>
      <c r="BA31" s="4">
        <v>11.154</v>
      </c>
      <c r="BB31" s="4">
        <v>14.13</v>
      </c>
      <c r="BC31" s="4">
        <v>1.27</v>
      </c>
      <c r="BD31" s="4">
        <v>13.788</v>
      </c>
      <c r="BE31" s="4">
        <v>2420.1999999999998</v>
      </c>
      <c r="BF31" s="4">
        <v>0</v>
      </c>
      <c r="BG31" s="4">
        <v>6.9240000000000004</v>
      </c>
      <c r="BH31" s="4">
        <v>0</v>
      </c>
      <c r="BI31" s="4">
        <v>6.9240000000000004</v>
      </c>
      <c r="BJ31" s="4">
        <v>5.3810000000000002</v>
      </c>
      <c r="BK31" s="4">
        <v>0</v>
      </c>
      <c r="BL31" s="4">
        <v>5.3810000000000002</v>
      </c>
      <c r="BM31" s="4">
        <v>0.13120000000000001</v>
      </c>
      <c r="BQ31" s="4">
        <v>355.87900000000002</v>
      </c>
      <c r="BR31" s="4">
        <v>0.16736999999999999</v>
      </c>
      <c r="BS31" s="4">
        <v>-5</v>
      </c>
      <c r="BT31" s="4">
        <v>0.207758</v>
      </c>
      <c r="BU31" s="4">
        <v>4.0901050000000003</v>
      </c>
      <c r="BV31" s="4">
        <v>4.1967119999999998</v>
      </c>
      <c r="BW31" s="4">
        <f t="shared" si="10"/>
        <v>1.0806057410000001</v>
      </c>
      <c r="BY31" s="4">
        <f t="shared" si="11"/>
        <v>7639.9495029878008</v>
      </c>
      <c r="BZ31" s="4">
        <f t="shared" si="12"/>
        <v>0</v>
      </c>
      <c r="CA31" s="4">
        <f t="shared" si="13"/>
        <v>16.986434292859002</v>
      </c>
      <c r="CB31" s="4">
        <f t="shared" si="14"/>
        <v>0.41416468671680007</v>
      </c>
    </row>
    <row r="32" spans="1:80" x14ac:dyDescent="0.25">
      <c r="A32" s="2">
        <v>42803</v>
      </c>
      <c r="B32" s="3">
        <v>0.42505583333333335</v>
      </c>
      <c r="C32" s="4">
        <v>11.643000000000001</v>
      </c>
      <c r="D32" s="4">
        <v>3.0000000000000001E-3</v>
      </c>
      <c r="E32" s="4">
        <v>30</v>
      </c>
      <c r="F32" s="4">
        <v>295.10000000000002</v>
      </c>
      <c r="G32" s="4">
        <v>-30.2</v>
      </c>
      <c r="H32" s="4">
        <v>9.1999999999999993</v>
      </c>
      <c r="J32" s="4">
        <v>2.2000000000000002</v>
      </c>
      <c r="K32" s="4">
        <v>0.88100000000000001</v>
      </c>
      <c r="L32" s="4">
        <v>10.257099999999999</v>
      </c>
      <c r="M32" s="4">
        <v>2.5999999999999999E-3</v>
      </c>
      <c r="N32" s="4">
        <v>259.9273</v>
      </c>
      <c r="O32" s="4">
        <v>0</v>
      </c>
      <c r="P32" s="4">
        <v>259.89999999999998</v>
      </c>
      <c r="Q32" s="4">
        <v>202.02610000000001</v>
      </c>
      <c r="R32" s="4">
        <v>0</v>
      </c>
      <c r="S32" s="4">
        <v>202</v>
      </c>
      <c r="T32" s="4">
        <v>9.2162000000000006</v>
      </c>
      <c r="W32" s="4">
        <v>0</v>
      </c>
      <c r="X32" s="4">
        <v>1.9380999999999999</v>
      </c>
      <c r="Y32" s="4">
        <v>12.2</v>
      </c>
      <c r="Z32" s="4">
        <v>851</v>
      </c>
      <c r="AA32" s="4">
        <v>863</v>
      </c>
      <c r="AB32" s="4">
        <v>851</v>
      </c>
      <c r="AC32" s="4">
        <v>75</v>
      </c>
      <c r="AD32" s="4">
        <v>14.02</v>
      </c>
      <c r="AE32" s="4">
        <v>0.32</v>
      </c>
      <c r="AF32" s="4">
        <v>983</v>
      </c>
      <c r="AG32" s="4">
        <v>-5</v>
      </c>
      <c r="AH32" s="4">
        <v>10</v>
      </c>
      <c r="AI32" s="4">
        <v>13</v>
      </c>
      <c r="AJ32" s="4">
        <v>120</v>
      </c>
      <c r="AK32" s="4">
        <v>120</v>
      </c>
      <c r="AL32" s="4">
        <v>5.2</v>
      </c>
      <c r="AM32" s="4">
        <v>142</v>
      </c>
      <c r="AN32" s="4" t="s">
        <v>155</v>
      </c>
      <c r="AO32" s="4">
        <v>2</v>
      </c>
      <c r="AP32" s="5">
        <v>0.63376157407407407</v>
      </c>
      <c r="AQ32" s="4">
        <v>47.158515000000001</v>
      </c>
      <c r="AR32" s="4">
        <v>-88.485078999999999</v>
      </c>
      <c r="AS32" s="4">
        <v>308.10000000000002</v>
      </c>
      <c r="AT32" s="4">
        <v>29</v>
      </c>
      <c r="AU32" s="4">
        <v>12</v>
      </c>
      <c r="AV32" s="4">
        <v>12</v>
      </c>
      <c r="AW32" s="4" t="s">
        <v>404</v>
      </c>
      <c r="AX32" s="4">
        <v>1.2977019999999999</v>
      </c>
      <c r="AY32" s="4">
        <v>1</v>
      </c>
      <c r="AZ32" s="4">
        <v>1.597702</v>
      </c>
      <c r="BA32" s="4">
        <v>11.154</v>
      </c>
      <c r="BB32" s="4">
        <v>14.38</v>
      </c>
      <c r="BC32" s="4">
        <v>1.29</v>
      </c>
      <c r="BD32" s="4">
        <v>13.513999999999999</v>
      </c>
      <c r="BE32" s="4">
        <v>2419.83</v>
      </c>
      <c r="BF32" s="4">
        <v>0.39700000000000002</v>
      </c>
      <c r="BG32" s="4">
        <v>6.4219999999999997</v>
      </c>
      <c r="BH32" s="4">
        <v>0</v>
      </c>
      <c r="BI32" s="4">
        <v>6.4219999999999997</v>
      </c>
      <c r="BJ32" s="4">
        <v>4.9909999999999997</v>
      </c>
      <c r="BK32" s="4">
        <v>0</v>
      </c>
      <c r="BL32" s="4">
        <v>4.9909999999999997</v>
      </c>
      <c r="BM32" s="4">
        <v>9.0200000000000002E-2</v>
      </c>
      <c r="BQ32" s="4">
        <v>332.45699999999999</v>
      </c>
      <c r="BR32" s="4">
        <v>0.112634</v>
      </c>
      <c r="BS32" s="4">
        <v>-5</v>
      </c>
      <c r="BT32" s="4">
        <v>0.206484</v>
      </c>
      <c r="BU32" s="4">
        <v>2.7524929999999999</v>
      </c>
      <c r="BV32" s="4">
        <v>4.1709769999999997</v>
      </c>
      <c r="BW32" s="4">
        <f t="shared" si="10"/>
        <v>0.72720865059999995</v>
      </c>
      <c r="BY32" s="4">
        <f t="shared" si="11"/>
        <v>5140.6241721114411</v>
      </c>
      <c r="BZ32" s="4">
        <f t="shared" si="12"/>
        <v>0.84337651666780011</v>
      </c>
      <c r="CA32" s="4">
        <f t="shared" si="13"/>
        <v>10.602751120123399</v>
      </c>
      <c r="CB32" s="4">
        <f t="shared" si="14"/>
        <v>0.19161854358548</v>
      </c>
    </row>
    <row r="33" spans="1:80" x14ac:dyDescent="0.25">
      <c r="A33" s="2">
        <v>42803</v>
      </c>
      <c r="B33" s="3">
        <v>0.42506740740740739</v>
      </c>
      <c r="C33" s="4">
        <v>11.721</v>
      </c>
      <c r="D33" s="4">
        <v>3.0000000000000001E-3</v>
      </c>
      <c r="E33" s="4">
        <v>30</v>
      </c>
      <c r="F33" s="4">
        <v>256.10000000000002</v>
      </c>
      <c r="G33" s="4">
        <v>-30.1</v>
      </c>
      <c r="H33" s="4">
        <v>12</v>
      </c>
      <c r="J33" s="4">
        <v>2.1</v>
      </c>
      <c r="K33" s="4">
        <v>0.88009999999999999</v>
      </c>
      <c r="L33" s="4">
        <v>10.3156</v>
      </c>
      <c r="M33" s="4">
        <v>2.5999999999999999E-3</v>
      </c>
      <c r="N33" s="4">
        <v>225.4205</v>
      </c>
      <c r="O33" s="4">
        <v>0</v>
      </c>
      <c r="P33" s="4">
        <v>225.4</v>
      </c>
      <c r="Q33" s="4">
        <v>175.20599999999999</v>
      </c>
      <c r="R33" s="4">
        <v>0</v>
      </c>
      <c r="S33" s="4">
        <v>175.2</v>
      </c>
      <c r="T33" s="4">
        <v>12</v>
      </c>
      <c r="W33" s="4">
        <v>0</v>
      </c>
      <c r="X33" s="4">
        <v>1.8482000000000001</v>
      </c>
      <c r="Y33" s="4">
        <v>12</v>
      </c>
      <c r="Z33" s="4">
        <v>852</v>
      </c>
      <c r="AA33" s="4">
        <v>865</v>
      </c>
      <c r="AB33" s="4">
        <v>853</v>
      </c>
      <c r="AC33" s="4">
        <v>75</v>
      </c>
      <c r="AD33" s="4">
        <v>14.02</v>
      </c>
      <c r="AE33" s="4">
        <v>0.32</v>
      </c>
      <c r="AF33" s="4">
        <v>983</v>
      </c>
      <c r="AG33" s="4">
        <v>-5</v>
      </c>
      <c r="AH33" s="4">
        <v>10.757999999999999</v>
      </c>
      <c r="AI33" s="4">
        <v>13</v>
      </c>
      <c r="AJ33" s="4">
        <v>120</v>
      </c>
      <c r="AK33" s="4">
        <v>119.2</v>
      </c>
      <c r="AL33" s="4">
        <v>4.8</v>
      </c>
      <c r="AM33" s="4">
        <v>142</v>
      </c>
      <c r="AN33" s="4" t="s">
        <v>155</v>
      </c>
      <c r="AO33" s="4">
        <v>2</v>
      </c>
      <c r="AP33" s="5">
        <v>0.63377314814814811</v>
      </c>
      <c r="AQ33" s="4">
        <v>47.158507</v>
      </c>
      <c r="AR33" s="4">
        <v>-88.484914000000003</v>
      </c>
      <c r="AS33" s="4">
        <v>307.8</v>
      </c>
      <c r="AT33" s="4">
        <v>28.2</v>
      </c>
      <c r="AU33" s="4">
        <v>12</v>
      </c>
      <c r="AV33" s="4">
        <v>12</v>
      </c>
      <c r="AW33" s="4" t="s">
        <v>404</v>
      </c>
      <c r="AX33" s="4">
        <v>1.3</v>
      </c>
      <c r="AY33" s="4">
        <v>1.1952050000000001</v>
      </c>
      <c r="AZ33" s="4">
        <v>1.8928069999999999</v>
      </c>
      <c r="BA33" s="4">
        <v>11.154</v>
      </c>
      <c r="BB33" s="4">
        <v>14.29</v>
      </c>
      <c r="BC33" s="4">
        <v>1.28</v>
      </c>
      <c r="BD33" s="4">
        <v>13.624000000000001</v>
      </c>
      <c r="BE33" s="4">
        <v>2419.7159999999999</v>
      </c>
      <c r="BF33" s="4">
        <v>0.39400000000000002</v>
      </c>
      <c r="BG33" s="4">
        <v>5.5369999999999999</v>
      </c>
      <c r="BH33" s="4">
        <v>0</v>
      </c>
      <c r="BI33" s="4">
        <v>5.5369999999999999</v>
      </c>
      <c r="BJ33" s="4">
        <v>4.3040000000000003</v>
      </c>
      <c r="BK33" s="4">
        <v>0</v>
      </c>
      <c r="BL33" s="4">
        <v>4.3040000000000003</v>
      </c>
      <c r="BM33" s="4">
        <v>0.1167</v>
      </c>
      <c r="BQ33" s="4">
        <v>315.22300000000001</v>
      </c>
      <c r="BR33" s="4">
        <v>7.3534000000000002E-2</v>
      </c>
      <c r="BS33" s="4">
        <v>-5</v>
      </c>
      <c r="BT33" s="4">
        <v>0.20221</v>
      </c>
      <c r="BU33" s="4">
        <v>1.796988</v>
      </c>
      <c r="BV33" s="4">
        <v>4.0846419999999997</v>
      </c>
      <c r="BW33" s="4">
        <f t="shared" si="10"/>
        <v>0.47476422959999998</v>
      </c>
      <c r="BY33" s="4">
        <f t="shared" si="11"/>
        <v>3355.9412349718946</v>
      </c>
      <c r="BZ33" s="4">
        <f t="shared" si="12"/>
        <v>0.54644464332960008</v>
      </c>
      <c r="CA33" s="4">
        <f t="shared" si="13"/>
        <v>5.969283616473601</v>
      </c>
      <c r="CB33" s="4">
        <f t="shared" si="14"/>
        <v>0.16185301999127999</v>
      </c>
    </row>
    <row r="34" spans="1:80" x14ac:dyDescent="0.25">
      <c r="A34" s="2">
        <v>42803</v>
      </c>
      <c r="B34" s="3">
        <v>0.42507898148148149</v>
      </c>
      <c r="C34" s="4">
        <v>12.106999999999999</v>
      </c>
      <c r="D34" s="4">
        <v>3.0000000000000001E-3</v>
      </c>
      <c r="E34" s="4">
        <v>30</v>
      </c>
      <c r="F34" s="4">
        <v>230.1</v>
      </c>
      <c r="G34" s="4">
        <v>-25</v>
      </c>
      <c r="H34" s="4">
        <v>4.9000000000000004</v>
      </c>
      <c r="J34" s="4">
        <v>2.1</v>
      </c>
      <c r="K34" s="4">
        <v>0.87639999999999996</v>
      </c>
      <c r="L34" s="4">
        <v>10.6113</v>
      </c>
      <c r="M34" s="4">
        <v>2.5999999999999999E-3</v>
      </c>
      <c r="N34" s="4">
        <v>201.63759999999999</v>
      </c>
      <c r="O34" s="4">
        <v>0</v>
      </c>
      <c r="P34" s="4">
        <v>201.6</v>
      </c>
      <c r="Q34" s="4">
        <v>156.72720000000001</v>
      </c>
      <c r="R34" s="4">
        <v>0</v>
      </c>
      <c r="S34" s="4">
        <v>156.69999999999999</v>
      </c>
      <c r="T34" s="4">
        <v>4.8639999999999999</v>
      </c>
      <c r="W34" s="4">
        <v>0</v>
      </c>
      <c r="X34" s="4">
        <v>1.8405</v>
      </c>
      <c r="Y34" s="4">
        <v>11.8</v>
      </c>
      <c r="Z34" s="4">
        <v>854</v>
      </c>
      <c r="AA34" s="4">
        <v>865</v>
      </c>
      <c r="AB34" s="4">
        <v>853</v>
      </c>
      <c r="AC34" s="4">
        <v>75</v>
      </c>
      <c r="AD34" s="4">
        <v>14.03</v>
      </c>
      <c r="AE34" s="4">
        <v>0.32</v>
      </c>
      <c r="AF34" s="4">
        <v>982</v>
      </c>
      <c r="AG34" s="4">
        <v>-5</v>
      </c>
      <c r="AH34" s="4">
        <v>11</v>
      </c>
      <c r="AI34" s="4">
        <v>13</v>
      </c>
      <c r="AJ34" s="4">
        <v>120</v>
      </c>
      <c r="AK34" s="4">
        <v>119</v>
      </c>
      <c r="AL34" s="4">
        <v>4.7</v>
      </c>
      <c r="AM34" s="4">
        <v>142</v>
      </c>
      <c r="AN34" s="4" t="s">
        <v>155</v>
      </c>
      <c r="AO34" s="4">
        <v>2</v>
      </c>
      <c r="AP34" s="5">
        <v>0.63378472222222226</v>
      </c>
      <c r="AQ34" s="4">
        <v>47.158507</v>
      </c>
      <c r="AR34" s="4">
        <v>-88.484763999999998</v>
      </c>
      <c r="AS34" s="4">
        <v>307.60000000000002</v>
      </c>
      <c r="AT34" s="4">
        <v>26.4</v>
      </c>
      <c r="AU34" s="4">
        <v>12</v>
      </c>
      <c r="AV34" s="4">
        <v>12</v>
      </c>
      <c r="AW34" s="4" t="s">
        <v>404</v>
      </c>
      <c r="AX34" s="4">
        <v>1.5925069999999999</v>
      </c>
      <c r="AY34" s="4">
        <v>1.0049950000000001</v>
      </c>
      <c r="AZ34" s="4">
        <v>1.9975020000000001</v>
      </c>
      <c r="BA34" s="4">
        <v>11.154</v>
      </c>
      <c r="BB34" s="4">
        <v>13.86</v>
      </c>
      <c r="BC34" s="4">
        <v>1.24</v>
      </c>
      <c r="BD34" s="4">
        <v>14.097</v>
      </c>
      <c r="BE34" s="4">
        <v>2419.645</v>
      </c>
      <c r="BF34" s="4">
        <v>0.38200000000000001</v>
      </c>
      <c r="BG34" s="4">
        <v>4.8150000000000004</v>
      </c>
      <c r="BH34" s="4">
        <v>0</v>
      </c>
      <c r="BI34" s="4">
        <v>4.8150000000000004</v>
      </c>
      <c r="BJ34" s="4">
        <v>3.7429999999999999</v>
      </c>
      <c r="BK34" s="4">
        <v>0</v>
      </c>
      <c r="BL34" s="4">
        <v>3.7429999999999999</v>
      </c>
      <c r="BM34" s="4">
        <v>4.5999999999999999E-2</v>
      </c>
      <c r="BQ34" s="4">
        <v>305.16199999999998</v>
      </c>
      <c r="BR34" s="4">
        <v>0.11323800000000001</v>
      </c>
      <c r="BS34" s="4">
        <v>-5</v>
      </c>
      <c r="BT34" s="4">
        <v>0.19721</v>
      </c>
      <c r="BU34" s="4">
        <v>2.7672539999999999</v>
      </c>
      <c r="BV34" s="4">
        <v>3.9836420000000001</v>
      </c>
      <c r="BW34" s="4">
        <f t="shared" si="10"/>
        <v>0.73110850679999995</v>
      </c>
      <c r="BY34" s="4">
        <f t="shared" si="11"/>
        <v>5167.7970648677938</v>
      </c>
      <c r="BZ34" s="4">
        <f t="shared" si="12"/>
        <v>0.81586285541039993</v>
      </c>
      <c r="CA34" s="4">
        <f t="shared" si="13"/>
        <v>7.9941745230395993</v>
      </c>
      <c r="CB34" s="4">
        <f t="shared" si="14"/>
        <v>9.8245265311199995E-2</v>
      </c>
    </row>
    <row r="35" spans="1:80" x14ac:dyDescent="0.25">
      <c r="A35" s="2">
        <v>42803</v>
      </c>
      <c r="B35" s="3">
        <v>0.42509055555555553</v>
      </c>
      <c r="C35" s="4">
        <v>12.848000000000001</v>
      </c>
      <c r="D35" s="4">
        <v>2E-3</v>
      </c>
      <c r="E35" s="4">
        <v>19.671053000000001</v>
      </c>
      <c r="F35" s="4">
        <v>211.5</v>
      </c>
      <c r="G35" s="4">
        <v>-23.2</v>
      </c>
      <c r="H35" s="4">
        <v>9.1</v>
      </c>
      <c r="J35" s="4">
        <v>2.25</v>
      </c>
      <c r="K35" s="4">
        <v>0.86960000000000004</v>
      </c>
      <c r="L35" s="4">
        <v>11.173</v>
      </c>
      <c r="M35" s="4">
        <v>1.6999999999999999E-3</v>
      </c>
      <c r="N35" s="4">
        <v>183.953</v>
      </c>
      <c r="O35" s="4">
        <v>0</v>
      </c>
      <c r="P35" s="4">
        <v>184</v>
      </c>
      <c r="Q35" s="4">
        <v>142.98330000000001</v>
      </c>
      <c r="R35" s="4">
        <v>0</v>
      </c>
      <c r="S35" s="4">
        <v>143</v>
      </c>
      <c r="T35" s="4">
        <v>9.0729000000000006</v>
      </c>
      <c r="W35" s="4">
        <v>0</v>
      </c>
      <c r="X35" s="4">
        <v>1.9553</v>
      </c>
      <c r="Y35" s="4">
        <v>11.8</v>
      </c>
      <c r="Z35" s="4">
        <v>855</v>
      </c>
      <c r="AA35" s="4">
        <v>866</v>
      </c>
      <c r="AB35" s="4">
        <v>855</v>
      </c>
      <c r="AC35" s="4">
        <v>75</v>
      </c>
      <c r="AD35" s="4">
        <v>14.04</v>
      </c>
      <c r="AE35" s="4">
        <v>0.32</v>
      </c>
      <c r="AF35" s="4">
        <v>982</v>
      </c>
      <c r="AG35" s="4">
        <v>-5</v>
      </c>
      <c r="AH35" s="4">
        <v>11</v>
      </c>
      <c r="AI35" s="4">
        <v>13</v>
      </c>
      <c r="AJ35" s="4">
        <v>120</v>
      </c>
      <c r="AK35" s="4">
        <v>119</v>
      </c>
      <c r="AL35" s="4">
        <v>4.8</v>
      </c>
      <c r="AM35" s="4">
        <v>142</v>
      </c>
      <c r="AN35" s="4" t="s">
        <v>155</v>
      </c>
      <c r="AO35" s="4">
        <v>2</v>
      </c>
      <c r="AP35" s="5">
        <v>0.6337962962962963</v>
      </c>
      <c r="AQ35" s="4">
        <v>47.158520000000003</v>
      </c>
      <c r="AR35" s="4">
        <v>-88.484627000000003</v>
      </c>
      <c r="AS35" s="4">
        <v>307.5</v>
      </c>
      <c r="AT35" s="4">
        <v>24.6</v>
      </c>
      <c r="AU35" s="4">
        <v>12</v>
      </c>
      <c r="AV35" s="4">
        <v>12</v>
      </c>
      <c r="AW35" s="4" t="s">
        <v>404</v>
      </c>
      <c r="AX35" s="4">
        <v>1.6</v>
      </c>
      <c r="AY35" s="4">
        <v>1.1948049999999999</v>
      </c>
      <c r="AZ35" s="4">
        <v>2.1948050000000001</v>
      </c>
      <c r="BA35" s="4">
        <v>11.154</v>
      </c>
      <c r="BB35" s="4">
        <v>13.1</v>
      </c>
      <c r="BC35" s="4">
        <v>1.17</v>
      </c>
      <c r="BD35" s="4">
        <v>14.992000000000001</v>
      </c>
      <c r="BE35" s="4">
        <v>2419.3310000000001</v>
      </c>
      <c r="BF35" s="4">
        <v>0.23599999999999999</v>
      </c>
      <c r="BG35" s="4">
        <v>4.1710000000000003</v>
      </c>
      <c r="BH35" s="4">
        <v>0</v>
      </c>
      <c r="BI35" s="4">
        <v>4.1710000000000003</v>
      </c>
      <c r="BJ35" s="4">
        <v>3.242</v>
      </c>
      <c r="BK35" s="4">
        <v>0</v>
      </c>
      <c r="BL35" s="4">
        <v>3.242</v>
      </c>
      <c r="BM35" s="4">
        <v>8.1500000000000003E-2</v>
      </c>
      <c r="BQ35" s="4">
        <v>307.85599999999999</v>
      </c>
      <c r="BR35" s="4">
        <v>0.114356</v>
      </c>
      <c r="BS35" s="4">
        <v>-5</v>
      </c>
      <c r="BT35" s="4">
        <v>0.19600000000000001</v>
      </c>
      <c r="BU35" s="4">
        <v>2.794575</v>
      </c>
      <c r="BV35" s="4">
        <v>3.9592000000000001</v>
      </c>
      <c r="BW35" s="4">
        <f t="shared" si="10"/>
        <v>0.73832671500000002</v>
      </c>
      <c r="BY35" s="4">
        <f t="shared" si="11"/>
        <v>5218.1412890530355</v>
      </c>
      <c r="BZ35" s="4">
        <f t="shared" si="12"/>
        <v>0.50901730445999993</v>
      </c>
      <c r="CA35" s="4">
        <f t="shared" si="13"/>
        <v>6.9925173773700005</v>
      </c>
      <c r="CB35" s="4">
        <f t="shared" si="14"/>
        <v>0.17578351827750002</v>
      </c>
    </row>
    <row r="36" spans="1:80" x14ac:dyDescent="0.25">
      <c r="A36" s="2">
        <v>42803</v>
      </c>
      <c r="B36" s="3">
        <v>0.42510212962962962</v>
      </c>
      <c r="C36" s="4">
        <v>13.723000000000001</v>
      </c>
      <c r="D36" s="4">
        <v>3.7000000000000002E-3</v>
      </c>
      <c r="E36" s="4">
        <v>37.016393000000001</v>
      </c>
      <c r="F36" s="4">
        <v>180.8</v>
      </c>
      <c r="G36" s="4">
        <v>-30.4</v>
      </c>
      <c r="H36" s="4">
        <v>13</v>
      </c>
      <c r="J36" s="4">
        <v>2.5</v>
      </c>
      <c r="K36" s="4">
        <v>0.86160000000000003</v>
      </c>
      <c r="L36" s="4">
        <v>11.8239</v>
      </c>
      <c r="M36" s="4">
        <v>3.2000000000000002E-3</v>
      </c>
      <c r="N36" s="4">
        <v>155.79159999999999</v>
      </c>
      <c r="O36" s="4">
        <v>0</v>
      </c>
      <c r="P36" s="4">
        <v>155.80000000000001</v>
      </c>
      <c r="Q36" s="4">
        <v>121.0891</v>
      </c>
      <c r="R36" s="4">
        <v>0</v>
      </c>
      <c r="S36" s="4">
        <v>121.1</v>
      </c>
      <c r="T36" s="4">
        <v>13</v>
      </c>
      <c r="W36" s="4">
        <v>0</v>
      </c>
      <c r="X36" s="4">
        <v>2.1524000000000001</v>
      </c>
      <c r="Y36" s="4">
        <v>11.8</v>
      </c>
      <c r="Z36" s="4">
        <v>854</v>
      </c>
      <c r="AA36" s="4">
        <v>865</v>
      </c>
      <c r="AB36" s="4">
        <v>853</v>
      </c>
      <c r="AC36" s="4">
        <v>75</v>
      </c>
      <c r="AD36" s="4">
        <v>14.02</v>
      </c>
      <c r="AE36" s="4">
        <v>0.32</v>
      </c>
      <c r="AF36" s="4">
        <v>983</v>
      </c>
      <c r="AG36" s="4">
        <v>-5</v>
      </c>
      <c r="AH36" s="4">
        <v>10.242000000000001</v>
      </c>
      <c r="AI36" s="4">
        <v>13</v>
      </c>
      <c r="AJ36" s="4">
        <v>119.2</v>
      </c>
      <c r="AK36" s="4">
        <v>119</v>
      </c>
      <c r="AL36" s="4">
        <v>4.7</v>
      </c>
      <c r="AM36" s="4">
        <v>142</v>
      </c>
      <c r="AN36" s="4" t="s">
        <v>155</v>
      </c>
      <c r="AO36" s="4">
        <v>2</v>
      </c>
      <c r="AP36" s="5">
        <v>0.63380787037037034</v>
      </c>
      <c r="AQ36" s="4">
        <v>47.158549000000001</v>
      </c>
      <c r="AR36" s="4">
        <v>-88.484505999999996</v>
      </c>
      <c r="AS36" s="4">
        <v>307.39999999999998</v>
      </c>
      <c r="AT36" s="4">
        <v>22.8</v>
      </c>
      <c r="AU36" s="4">
        <v>12</v>
      </c>
      <c r="AV36" s="4">
        <v>12</v>
      </c>
      <c r="AW36" s="4" t="s">
        <v>404</v>
      </c>
      <c r="AX36" s="4">
        <v>1.794605</v>
      </c>
      <c r="AY36" s="4">
        <v>1.005395</v>
      </c>
      <c r="AZ36" s="4">
        <v>2.3946049999999999</v>
      </c>
      <c r="BA36" s="4">
        <v>11.154</v>
      </c>
      <c r="BB36" s="4">
        <v>12.32</v>
      </c>
      <c r="BC36" s="4">
        <v>1.1000000000000001</v>
      </c>
      <c r="BD36" s="4">
        <v>16.062000000000001</v>
      </c>
      <c r="BE36" s="4">
        <v>2418.5010000000002</v>
      </c>
      <c r="BF36" s="4">
        <v>0.41499999999999998</v>
      </c>
      <c r="BG36" s="4">
        <v>3.3370000000000002</v>
      </c>
      <c r="BH36" s="4">
        <v>0</v>
      </c>
      <c r="BI36" s="4">
        <v>3.3370000000000002</v>
      </c>
      <c r="BJ36" s="4">
        <v>2.5939999999999999</v>
      </c>
      <c r="BK36" s="4">
        <v>0</v>
      </c>
      <c r="BL36" s="4">
        <v>2.5939999999999999</v>
      </c>
      <c r="BM36" s="4">
        <v>0.1103</v>
      </c>
      <c r="BQ36" s="4">
        <v>320.11399999999998</v>
      </c>
      <c r="BR36" s="4">
        <v>0.13198199999999999</v>
      </c>
      <c r="BS36" s="4">
        <v>-5</v>
      </c>
      <c r="BT36" s="4">
        <v>0.19600000000000001</v>
      </c>
      <c r="BU36" s="4">
        <v>3.225311</v>
      </c>
      <c r="BV36" s="4">
        <v>3.9592000000000001</v>
      </c>
      <c r="BW36" s="4">
        <f t="shared" si="10"/>
        <v>0.85212716619999995</v>
      </c>
      <c r="BY36" s="4">
        <f t="shared" si="11"/>
        <v>6020.3625188663309</v>
      </c>
      <c r="BZ36" s="4">
        <f t="shared" si="12"/>
        <v>1.0330574373670001</v>
      </c>
      <c r="CA36" s="4">
        <f t="shared" si="13"/>
        <v>6.4572313073011998</v>
      </c>
      <c r="CB36" s="4">
        <f t="shared" si="14"/>
        <v>0.27456924178694003</v>
      </c>
    </row>
    <row r="37" spans="1:80" x14ac:dyDescent="0.25">
      <c r="A37" s="2">
        <v>42803</v>
      </c>
      <c r="B37" s="3">
        <v>0.42511370370370366</v>
      </c>
      <c r="C37" s="4">
        <v>14.151999999999999</v>
      </c>
      <c r="D37" s="4">
        <v>1.8100000000000002E-2</v>
      </c>
      <c r="E37" s="4">
        <v>181.04825299999999</v>
      </c>
      <c r="F37" s="4">
        <v>171.4</v>
      </c>
      <c r="G37" s="4">
        <v>-32</v>
      </c>
      <c r="H37" s="4">
        <v>11.6</v>
      </c>
      <c r="J37" s="4">
        <v>2.75</v>
      </c>
      <c r="K37" s="4">
        <v>0.85760000000000003</v>
      </c>
      <c r="L37" s="4">
        <v>12.136799999999999</v>
      </c>
      <c r="M37" s="4">
        <v>1.55E-2</v>
      </c>
      <c r="N37" s="4">
        <v>146.99680000000001</v>
      </c>
      <c r="O37" s="4">
        <v>0</v>
      </c>
      <c r="P37" s="4">
        <v>147</v>
      </c>
      <c r="Q37" s="4">
        <v>114.2564</v>
      </c>
      <c r="R37" s="4">
        <v>0</v>
      </c>
      <c r="S37" s="4">
        <v>114.3</v>
      </c>
      <c r="T37" s="4">
        <v>11.555099999999999</v>
      </c>
      <c r="W37" s="4">
        <v>0</v>
      </c>
      <c r="X37" s="4">
        <v>2.3567999999999998</v>
      </c>
      <c r="Y37" s="4">
        <v>11.7</v>
      </c>
      <c r="Z37" s="4">
        <v>855</v>
      </c>
      <c r="AA37" s="4">
        <v>866</v>
      </c>
      <c r="AB37" s="4">
        <v>853</v>
      </c>
      <c r="AC37" s="4">
        <v>75</v>
      </c>
      <c r="AD37" s="4">
        <v>14.03</v>
      </c>
      <c r="AE37" s="4">
        <v>0.32</v>
      </c>
      <c r="AF37" s="4">
        <v>982</v>
      </c>
      <c r="AG37" s="4">
        <v>-5</v>
      </c>
      <c r="AH37" s="4">
        <v>10</v>
      </c>
      <c r="AI37" s="4">
        <v>13</v>
      </c>
      <c r="AJ37" s="4">
        <v>119.8</v>
      </c>
      <c r="AK37" s="4">
        <v>119</v>
      </c>
      <c r="AL37" s="4">
        <v>4.8</v>
      </c>
      <c r="AM37" s="4">
        <v>142</v>
      </c>
      <c r="AN37" s="4" t="s">
        <v>155</v>
      </c>
      <c r="AO37" s="4">
        <v>2</v>
      </c>
      <c r="AP37" s="5">
        <v>0.63381944444444438</v>
      </c>
      <c r="AQ37" s="4">
        <v>47.158594000000001</v>
      </c>
      <c r="AR37" s="4">
        <v>-88.484390000000005</v>
      </c>
      <c r="AS37" s="4">
        <v>307.60000000000002</v>
      </c>
      <c r="AT37" s="4">
        <v>22</v>
      </c>
      <c r="AU37" s="4">
        <v>12</v>
      </c>
      <c r="AV37" s="4">
        <v>12</v>
      </c>
      <c r="AW37" s="4" t="s">
        <v>404</v>
      </c>
      <c r="AX37" s="4">
        <v>1.8</v>
      </c>
      <c r="AY37" s="4">
        <v>1.1944060000000001</v>
      </c>
      <c r="AZ37" s="4">
        <v>2.5944060000000002</v>
      </c>
      <c r="BA37" s="4">
        <v>11.154</v>
      </c>
      <c r="BB37" s="4">
        <v>11.95</v>
      </c>
      <c r="BC37" s="4">
        <v>1.07</v>
      </c>
      <c r="BD37" s="4">
        <v>16.600999999999999</v>
      </c>
      <c r="BE37" s="4">
        <v>2415.8789999999999</v>
      </c>
      <c r="BF37" s="4">
        <v>1.9670000000000001</v>
      </c>
      <c r="BG37" s="4">
        <v>3.0640000000000001</v>
      </c>
      <c r="BH37" s="4">
        <v>0</v>
      </c>
      <c r="BI37" s="4">
        <v>3.0640000000000001</v>
      </c>
      <c r="BJ37" s="4">
        <v>2.3820000000000001</v>
      </c>
      <c r="BK37" s="4">
        <v>0</v>
      </c>
      <c r="BL37" s="4">
        <v>2.3820000000000001</v>
      </c>
      <c r="BM37" s="4">
        <v>9.5399999999999999E-2</v>
      </c>
      <c r="BQ37" s="4">
        <v>341.10300000000001</v>
      </c>
      <c r="BR37" s="4">
        <v>0.16323199999999999</v>
      </c>
      <c r="BS37" s="4">
        <v>-5</v>
      </c>
      <c r="BT37" s="4">
        <v>0.19448599999999999</v>
      </c>
      <c r="BU37" s="4">
        <v>3.9889770000000002</v>
      </c>
      <c r="BV37" s="4">
        <v>3.928607</v>
      </c>
      <c r="BW37" s="4">
        <f t="shared" si="10"/>
        <v>1.0538877233999999</v>
      </c>
      <c r="BY37" s="4">
        <f t="shared" si="11"/>
        <v>7437.7484340313194</v>
      </c>
      <c r="BZ37" s="4">
        <f t="shared" si="12"/>
        <v>6.0557880463962004</v>
      </c>
      <c r="CA37" s="4">
        <f t="shared" si="13"/>
        <v>7.3334454125652009</v>
      </c>
      <c r="CB37" s="4">
        <f t="shared" si="14"/>
        <v>0.29370725959644001</v>
      </c>
    </row>
    <row r="38" spans="1:80" x14ac:dyDescent="0.25">
      <c r="A38" s="2">
        <v>42803</v>
      </c>
      <c r="B38" s="3">
        <v>0.42512527777777781</v>
      </c>
      <c r="C38" s="4">
        <v>14.24</v>
      </c>
      <c r="D38" s="4">
        <v>6.5500000000000003E-2</v>
      </c>
      <c r="E38" s="4">
        <v>655.25790300000006</v>
      </c>
      <c r="F38" s="4">
        <v>167.7</v>
      </c>
      <c r="G38" s="4">
        <v>-32</v>
      </c>
      <c r="H38" s="4">
        <v>11.4</v>
      </c>
      <c r="J38" s="4">
        <v>2.9</v>
      </c>
      <c r="K38" s="4">
        <v>0.85640000000000005</v>
      </c>
      <c r="L38" s="4">
        <v>12.1945</v>
      </c>
      <c r="M38" s="4">
        <v>5.6099999999999997E-2</v>
      </c>
      <c r="N38" s="4">
        <v>143.6131</v>
      </c>
      <c r="O38" s="4">
        <v>0</v>
      </c>
      <c r="P38" s="4">
        <v>143.6</v>
      </c>
      <c r="Q38" s="4">
        <v>111.62779999999999</v>
      </c>
      <c r="R38" s="4">
        <v>0</v>
      </c>
      <c r="S38" s="4">
        <v>111.6</v>
      </c>
      <c r="T38" s="4">
        <v>11.44</v>
      </c>
      <c r="W38" s="4">
        <v>0</v>
      </c>
      <c r="X38" s="4">
        <v>2.4834000000000001</v>
      </c>
      <c r="Y38" s="4">
        <v>11.7</v>
      </c>
      <c r="Z38" s="4">
        <v>855</v>
      </c>
      <c r="AA38" s="4">
        <v>865</v>
      </c>
      <c r="AB38" s="4">
        <v>852</v>
      </c>
      <c r="AC38" s="4">
        <v>75</v>
      </c>
      <c r="AD38" s="4">
        <v>14.04</v>
      </c>
      <c r="AE38" s="4">
        <v>0.32</v>
      </c>
      <c r="AF38" s="4">
        <v>982</v>
      </c>
      <c r="AG38" s="4">
        <v>-5</v>
      </c>
      <c r="AH38" s="4">
        <v>10</v>
      </c>
      <c r="AI38" s="4">
        <v>13</v>
      </c>
      <c r="AJ38" s="4">
        <v>120</v>
      </c>
      <c r="AK38" s="4">
        <v>119</v>
      </c>
      <c r="AL38" s="4">
        <v>4.8</v>
      </c>
      <c r="AM38" s="4">
        <v>142</v>
      </c>
      <c r="AN38" s="4" t="s">
        <v>155</v>
      </c>
      <c r="AO38" s="4">
        <v>2</v>
      </c>
      <c r="AP38" s="5">
        <v>0.63383101851851853</v>
      </c>
      <c r="AQ38" s="4">
        <v>47.158653000000001</v>
      </c>
      <c r="AR38" s="4">
        <v>-88.484302999999997</v>
      </c>
      <c r="AS38" s="4">
        <v>307.7</v>
      </c>
      <c r="AT38" s="4">
        <v>20.9</v>
      </c>
      <c r="AU38" s="4">
        <v>12</v>
      </c>
      <c r="AV38" s="4">
        <v>12</v>
      </c>
      <c r="AW38" s="4" t="s">
        <v>404</v>
      </c>
      <c r="AX38" s="4">
        <v>2.0913089999999999</v>
      </c>
      <c r="AY38" s="4">
        <v>1.0057940000000001</v>
      </c>
      <c r="AZ38" s="4">
        <v>2.6971029999999998</v>
      </c>
      <c r="BA38" s="4">
        <v>11.154</v>
      </c>
      <c r="BB38" s="4">
        <v>11.84</v>
      </c>
      <c r="BC38" s="4">
        <v>1.06</v>
      </c>
      <c r="BD38" s="4">
        <v>16.774000000000001</v>
      </c>
      <c r="BE38" s="4">
        <v>2407.8290000000002</v>
      </c>
      <c r="BF38" s="4">
        <v>7.0519999999999996</v>
      </c>
      <c r="BG38" s="4">
        <v>2.97</v>
      </c>
      <c r="BH38" s="4">
        <v>0</v>
      </c>
      <c r="BI38" s="4">
        <v>2.97</v>
      </c>
      <c r="BJ38" s="4">
        <v>2.3079999999999998</v>
      </c>
      <c r="BK38" s="4">
        <v>0</v>
      </c>
      <c r="BL38" s="4">
        <v>2.3079999999999998</v>
      </c>
      <c r="BM38" s="4">
        <v>9.3700000000000006E-2</v>
      </c>
      <c r="BQ38" s="4">
        <v>356.54300000000001</v>
      </c>
      <c r="BR38" s="4">
        <v>0.14069000000000001</v>
      </c>
      <c r="BS38" s="4">
        <v>-5</v>
      </c>
      <c r="BT38" s="4">
        <v>0.19703100000000001</v>
      </c>
      <c r="BU38" s="4">
        <v>3.4381050000000002</v>
      </c>
      <c r="BV38" s="4">
        <v>3.9800270000000002</v>
      </c>
      <c r="BW38" s="4">
        <f t="shared" si="10"/>
        <v>0.90834734100000003</v>
      </c>
      <c r="BY38" s="4">
        <f t="shared" si="11"/>
        <v>6389.2451355779313</v>
      </c>
      <c r="BZ38" s="4">
        <f t="shared" si="12"/>
        <v>18.712689603828</v>
      </c>
      <c r="CA38" s="4">
        <f t="shared" si="13"/>
        <v>6.1243459452120002</v>
      </c>
      <c r="CB38" s="4">
        <f t="shared" si="14"/>
        <v>0.24863570843430002</v>
      </c>
    </row>
    <row r="39" spans="1:80" x14ac:dyDescent="0.25">
      <c r="A39" s="2">
        <v>42803</v>
      </c>
      <c r="B39" s="3">
        <v>0.42513685185185185</v>
      </c>
      <c r="C39" s="4">
        <v>14.006</v>
      </c>
      <c r="D39" s="4">
        <v>0.80579999999999996</v>
      </c>
      <c r="E39" s="4">
        <v>8058.1651380000003</v>
      </c>
      <c r="F39" s="4">
        <v>144.30000000000001</v>
      </c>
      <c r="G39" s="4">
        <v>-32</v>
      </c>
      <c r="H39" s="4">
        <v>16.399999999999999</v>
      </c>
      <c r="J39" s="4">
        <v>2.9</v>
      </c>
      <c r="K39" s="4">
        <v>0.8508</v>
      </c>
      <c r="L39" s="4">
        <v>11.916700000000001</v>
      </c>
      <c r="M39" s="4">
        <v>0.68559999999999999</v>
      </c>
      <c r="N39" s="4">
        <v>122.7824</v>
      </c>
      <c r="O39" s="4">
        <v>0</v>
      </c>
      <c r="P39" s="4">
        <v>122.8</v>
      </c>
      <c r="Q39" s="4">
        <v>95.436499999999995</v>
      </c>
      <c r="R39" s="4">
        <v>0</v>
      </c>
      <c r="S39" s="4">
        <v>95.4</v>
      </c>
      <c r="T39" s="4">
        <v>16.382300000000001</v>
      </c>
      <c r="W39" s="4">
        <v>0</v>
      </c>
      <c r="X39" s="4">
        <v>2.4672999999999998</v>
      </c>
      <c r="Y39" s="4">
        <v>11.7</v>
      </c>
      <c r="Z39" s="4">
        <v>854</v>
      </c>
      <c r="AA39" s="4">
        <v>865</v>
      </c>
      <c r="AB39" s="4">
        <v>853</v>
      </c>
      <c r="AC39" s="4">
        <v>75</v>
      </c>
      <c r="AD39" s="4">
        <v>14.04</v>
      </c>
      <c r="AE39" s="4">
        <v>0.32</v>
      </c>
      <c r="AF39" s="4">
        <v>982</v>
      </c>
      <c r="AG39" s="4">
        <v>-5</v>
      </c>
      <c r="AH39" s="4">
        <v>10</v>
      </c>
      <c r="AI39" s="4">
        <v>13</v>
      </c>
      <c r="AJ39" s="4">
        <v>120</v>
      </c>
      <c r="AK39" s="4">
        <v>119</v>
      </c>
      <c r="AL39" s="4">
        <v>4.7</v>
      </c>
      <c r="AM39" s="4">
        <v>142</v>
      </c>
      <c r="AN39" s="4" t="s">
        <v>155</v>
      </c>
      <c r="AO39" s="4">
        <v>2</v>
      </c>
      <c r="AP39" s="5">
        <v>0.63384259259259257</v>
      </c>
      <c r="AQ39" s="4">
        <v>47.158737000000002</v>
      </c>
      <c r="AR39" s="4">
        <v>-88.484234999999998</v>
      </c>
      <c r="AS39" s="4">
        <v>307.7</v>
      </c>
      <c r="AT39" s="4">
        <v>21.6</v>
      </c>
      <c r="AU39" s="4">
        <v>12</v>
      </c>
      <c r="AV39" s="4">
        <v>12</v>
      </c>
      <c r="AW39" s="4" t="s">
        <v>404</v>
      </c>
      <c r="AX39" s="4">
        <v>2.1</v>
      </c>
      <c r="AY39" s="4">
        <v>1</v>
      </c>
      <c r="AZ39" s="4">
        <v>2.3119879999999999</v>
      </c>
      <c r="BA39" s="4">
        <v>11.154</v>
      </c>
      <c r="BB39" s="4">
        <v>11.38</v>
      </c>
      <c r="BC39" s="4">
        <v>1.02</v>
      </c>
      <c r="BD39" s="4">
        <v>17.536000000000001</v>
      </c>
      <c r="BE39" s="4">
        <v>2287</v>
      </c>
      <c r="BF39" s="4">
        <v>83.744</v>
      </c>
      <c r="BG39" s="4">
        <v>2.468</v>
      </c>
      <c r="BH39" s="4">
        <v>0</v>
      </c>
      <c r="BI39" s="4">
        <v>2.468</v>
      </c>
      <c r="BJ39" s="4">
        <v>1.9179999999999999</v>
      </c>
      <c r="BK39" s="4">
        <v>0</v>
      </c>
      <c r="BL39" s="4">
        <v>1.9179999999999999</v>
      </c>
      <c r="BM39" s="4">
        <v>0.13039999999999999</v>
      </c>
      <c r="BQ39" s="4">
        <v>344.3</v>
      </c>
      <c r="BR39" s="4">
        <v>0.193914</v>
      </c>
      <c r="BS39" s="4">
        <v>-5</v>
      </c>
      <c r="BT39" s="4">
        <v>0.197242</v>
      </c>
      <c r="BU39" s="4">
        <v>4.7387730000000001</v>
      </c>
      <c r="BV39" s="4">
        <v>3.9842879999999998</v>
      </c>
      <c r="BW39" s="4">
        <f t="shared" si="10"/>
        <v>1.2519838266000001</v>
      </c>
      <c r="BY39" s="4">
        <f t="shared" si="11"/>
        <v>8364.4394982018021</v>
      </c>
      <c r="BZ39" s="4">
        <f t="shared" si="12"/>
        <v>306.28404955724159</v>
      </c>
      <c r="CA39" s="4">
        <f t="shared" si="13"/>
        <v>7.0148644326852008</v>
      </c>
      <c r="CB39" s="4">
        <f t="shared" si="14"/>
        <v>0.47692300418256001</v>
      </c>
    </row>
    <row r="40" spans="1:80" x14ac:dyDescent="0.25">
      <c r="A40" s="2">
        <v>42803</v>
      </c>
      <c r="B40" s="3">
        <v>0.42514842592592594</v>
      </c>
      <c r="C40" s="4">
        <v>13.795999999999999</v>
      </c>
      <c r="D40" s="4">
        <v>1.0165999999999999</v>
      </c>
      <c r="E40" s="4">
        <v>10166.214834</v>
      </c>
      <c r="F40" s="4">
        <v>121.8</v>
      </c>
      <c r="G40" s="4">
        <v>-32</v>
      </c>
      <c r="H40" s="4">
        <v>52</v>
      </c>
      <c r="J40" s="4">
        <v>2.9</v>
      </c>
      <c r="K40" s="4">
        <v>0.85040000000000004</v>
      </c>
      <c r="L40" s="4">
        <v>11.732900000000001</v>
      </c>
      <c r="M40" s="4">
        <v>0.86460000000000004</v>
      </c>
      <c r="N40" s="4">
        <v>103.5634</v>
      </c>
      <c r="O40" s="4">
        <v>0</v>
      </c>
      <c r="P40" s="4">
        <v>103.6</v>
      </c>
      <c r="Q40" s="4">
        <v>80.494699999999995</v>
      </c>
      <c r="R40" s="4">
        <v>0</v>
      </c>
      <c r="S40" s="4">
        <v>80.5</v>
      </c>
      <c r="T40" s="4">
        <v>51.9574</v>
      </c>
      <c r="W40" s="4">
        <v>0</v>
      </c>
      <c r="X40" s="4">
        <v>2.4662000000000002</v>
      </c>
      <c r="Y40" s="4">
        <v>11.7</v>
      </c>
      <c r="Z40" s="4">
        <v>854</v>
      </c>
      <c r="AA40" s="4">
        <v>866</v>
      </c>
      <c r="AB40" s="4">
        <v>852</v>
      </c>
      <c r="AC40" s="4">
        <v>75</v>
      </c>
      <c r="AD40" s="4">
        <v>14.02</v>
      </c>
      <c r="AE40" s="4">
        <v>0.32</v>
      </c>
      <c r="AF40" s="4">
        <v>983</v>
      </c>
      <c r="AG40" s="4">
        <v>-5</v>
      </c>
      <c r="AH40" s="4">
        <v>10</v>
      </c>
      <c r="AI40" s="4">
        <v>13</v>
      </c>
      <c r="AJ40" s="4">
        <v>119.2</v>
      </c>
      <c r="AK40" s="4">
        <v>119</v>
      </c>
      <c r="AL40" s="4">
        <v>4.5999999999999996</v>
      </c>
      <c r="AM40" s="4">
        <v>142</v>
      </c>
      <c r="AN40" s="4" t="s">
        <v>155</v>
      </c>
      <c r="AO40" s="4">
        <v>2</v>
      </c>
      <c r="AP40" s="5">
        <v>0.63385416666666672</v>
      </c>
      <c r="AQ40" s="4">
        <v>47.158816000000002</v>
      </c>
      <c r="AR40" s="4">
        <v>-88.484174999999993</v>
      </c>
      <c r="AS40" s="4">
        <v>307.5</v>
      </c>
      <c r="AT40" s="4">
        <v>21.9</v>
      </c>
      <c r="AU40" s="4">
        <v>12</v>
      </c>
      <c r="AV40" s="4">
        <v>12</v>
      </c>
      <c r="AW40" s="4" t="s">
        <v>404</v>
      </c>
      <c r="AX40" s="4">
        <v>1.421678</v>
      </c>
      <c r="AY40" s="4">
        <v>1.096903</v>
      </c>
      <c r="AZ40" s="4">
        <v>2.2030970000000001</v>
      </c>
      <c r="BA40" s="4">
        <v>11.154</v>
      </c>
      <c r="BB40" s="4">
        <v>11.35</v>
      </c>
      <c r="BC40" s="4">
        <v>1.02</v>
      </c>
      <c r="BD40" s="4">
        <v>17.588000000000001</v>
      </c>
      <c r="BE40" s="4">
        <v>2251.9470000000001</v>
      </c>
      <c r="BF40" s="4">
        <v>105.61499999999999</v>
      </c>
      <c r="BG40" s="4">
        <v>2.0819999999999999</v>
      </c>
      <c r="BH40" s="4">
        <v>0</v>
      </c>
      <c r="BI40" s="4">
        <v>2.0819999999999999</v>
      </c>
      <c r="BJ40" s="4">
        <v>1.6180000000000001</v>
      </c>
      <c r="BK40" s="4">
        <v>0</v>
      </c>
      <c r="BL40" s="4">
        <v>1.6180000000000001</v>
      </c>
      <c r="BM40" s="4">
        <v>0.41349999999999998</v>
      </c>
      <c r="BQ40" s="4">
        <v>344.18099999999998</v>
      </c>
      <c r="BR40" s="4">
        <v>0.19808200000000001</v>
      </c>
      <c r="BS40" s="4">
        <v>-5</v>
      </c>
      <c r="BT40" s="4">
        <v>0.198516</v>
      </c>
      <c r="BU40" s="4">
        <v>4.8406289999999998</v>
      </c>
      <c r="BV40" s="4">
        <v>4.0100230000000003</v>
      </c>
      <c r="BW40" s="4">
        <f t="shared" si="10"/>
        <v>1.2788941817999999</v>
      </c>
      <c r="BY40" s="4">
        <f t="shared" si="11"/>
        <v>8413.268277008905</v>
      </c>
      <c r="BZ40" s="4">
        <f t="shared" si="12"/>
        <v>394.57737197025301</v>
      </c>
      <c r="CA40" s="4">
        <f t="shared" si="13"/>
        <v>6.0448438938396007</v>
      </c>
      <c r="CB40" s="4">
        <f t="shared" si="14"/>
        <v>1.5448349506196999</v>
      </c>
    </row>
    <row r="41" spans="1:80" x14ac:dyDescent="0.25">
      <c r="A41" s="2">
        <v>42803</v>
      </c>
      <c r="B41" s="3">
        <v>0.42515999999999998</v>
      </c>
      <c r="C41" s="4">
        <v>13.788</v>
      </c>
      <c r="D41" s="4">
        <v>1.1568000000000001</v>
      </c>
      <c r="E41" s="4">
        <v>11567.611940000001</v>
      </c>
      <c r="F41" s="4">
        <v>115.4</v>
      </c>
      <c r="G41" s="4">
        <v>-32</v>
      </c>
      <c r="H41" s="4">
        <v>76.599999999999994</v>
      </c>
      <c r="J41" s="4">
        <v>2.75</v>
      </c>
      <c r="K41" s="4">
        <v>0.84899999999999998</v>
      </c>
      <c r="L41" s="4">
        <v>11.706200000000001</v>
      </c>
      <c r="M41" s="4">
        <v>0.98209999999999997</v>
      </c>
      <c r="N41" s="4">
        <v>97.971299999999999</v>
      </c>
      <c r="O41" s="4">
        <v>0</v>
      </c>
      <c r="P41" s="4">
        <v>98</v>
      </c>
      <c r="Q41" s="4">
        <v>76.147300000000001</v>
      </c>
      <c r="R41" s="4">
        <v>0</v>
      </c>
      <c r="S41" s="4">
        <v>76.099999999999994</v>
      </c>
      <c r="T41" s="4">
        <v>76.622399999999999</v>
      </c>
      <c r="W41" s="4">
        <v>0</v>
      </c>
      <c r="X41" s="4">
        <v>2.3353000000000002</v>
      </c>
      <c r="Y41" s="4">
        <v>11.7</v>
      </c>
      <c r="Z41" s="4">
        <v>853</v>
      </c>
      <c r="AA41" s="4">
        <v>864</v>
      </c>
      <c r="AB41" s="4">
        <v>853</v>
      </c>
      <c r="AC41" s="4">
        <v>75</v>
      </c>
      <c r="AD41" s="4">
        <v>14.02</v>
      </c>
      <c r="AE41" s="4">
        <v>0.32</v>
      </c>
      <c r="AF41" s="4">
        <v>983</v>
      </c>
      <c r="AG41" s="4">
        <v>-5</v>
      </c>
      <c r="AH41" s="4">
        <v>10</v>
      </c>
      <c r="AI41" s="4">
        <v>13</v>
      </c>
      <c r="AJ41" s="4">
        <v>119</v>
      </c>
      <c r="AK41" s="4">
        <v>119</v>
      </c>
      <c r="AL41" s="4">
        <v>4.5</v>
      </c>
      <c r="AM41" s="4">
        <v>142</v>
      </c>
      <c r="AN41" s="4" t="s">
        <v>155</v>
      </c>
      <c r="AO41" s="4">
        <v>2</v>
      </c>
      <c r="AP41" s="5">
        <v>0.63386574074074076</v>
      </c>
      <c r="AQ41" s="4">
        <v>47.158904999999997</v>
      </c>
      <c r="AR41" s="4">
        <v>-88.484140999999994</v>
      </c>
      <c r="AS41" s="4">
        <v>307.3</v>
      </c>
      <c r="AT41" s="4">
        <v>23.2</v>
      </c>
      <c r="AU41" s="4">
        <v>12</v>
      </c>
      <c r="AV41" s="4">
        <v>11</v>
      </c>
      <c r="AW41" s="4" t="s">
        <v>421</v>
      </c>
      <c r="AX41" s="4">
        <v>1.4</v>
      </c>
      <c r="AY41" s="4">
        <v>1.1000000000000001</v>
      </c>
      <c r="AZ41" s="4">
        <v>2.2000000000000002</v>
      </c>
      <c r="BA41" s="4">
        <v>11.154</v>
      </c>
      <c r="BB41" s="4">
        <v>11.24</v>
      </c>
      <c r="BC41" s="4">
        <v>1.01</v>
      </c>
      <c r="BD41" s="4">
        <v>17.788</v>
      </c>
      <c r="BE41" s="4">
        <v>2230.259</v>
      </c>
      <c r="BF41" s="4">
        <v>119.086</v>
      </c>
      <c r="BG41" s="4">
        <v>1.9550000000000001</v>
      </c>
      <c r="BH41" s="4">
        <v>0</v>
      </c>
      <c r="BI41" s="4">
        <v>1.9550000000000001</v>
      </c>
      <c r="BJ41" s="4">
        <v>1.5189999999999999</v>
      </c>
      <c r="BK41" s="4">
        <v>0</v>
      </c>
      <c r="BL41" s="4">
        <v>1.5189999999999999</v>
      </c>
      <c r="BM41" s="4">
        <v>0.60529999999999995</v>
      </c>
      <c r="BQ41" s="4">
        <v>323.5</v>
      </c>
      <c r="BR41" s="4">
        <v>0.27107399999999998</v>
      </c>
      <c r="BS41" s="4">
        <v>-5</v>
      </c>
      <c r="BT41" s="4">
        <v>0.19900000000000001</v>
      </c>
      <c r="BU41" s="4">
        <v>6.624371</v>
      </c>
      <c r="BV41" s="4">
        <v>4.0198</v>
      </c>
      <c r="BW41" s="4">
        <f t="shared" si="10"/>
        <v>1.7501588181999999</v>
      </c>
      <c r="BY41" s="4">
        <f t="shared" si="11"/>
        <v>11402.62185588429</v>
      </c>
      <c r="BZ41" s="4">
        <f t="shared" si="12"/>
        <v>608.8497462984509</v>
      </c>
      <c r="CA41" s="4">
        <f t="shared" si="13"/>
        <v>7.7661754079182002</v>
      </c>
      <c r="CB41" s="4">
        <f t="shared" si="14"/>
        <v>3.0947109772303398</v>
      </c>
    </row>
    <row r="42" spans="1:80" x14ac:dyDescent="0.25">
      <c r="A42" s="2">
        <v>42803</v>
      </c>
      <c r="B42" s="3">
        <v>0.42517157407407408</v>
      </c>
      <c r="C42" s="4">
        <v>13.78</v>
      </c>
      <c r="D42" s="4">
        <v>1.2371000000000001</v>
      </c>
      <c r="E42" s="4">
        <v>12370.848980000001</v>
      </c>
      <c r="F42" s="4">
        <v>99.8</v>
      </c>
      <c r="G42" s="4">
        <v>-32</v>
      </c>
      <c r="H42" s="4">
        <v>107.2</v>
      </c>
      <c r="J42" s="4">
        <v>2.5</v>
      </c>
      <c r="K42" s="4">
        <v>0.84809999999999997</v>
      </c>
      <c r="L42" s="4">
        <v>11.6874</v>
      </c>
      <c r="M42" s="4">
        <v>1.0491999999999999</v>
      </c>
      <c r="N42" s="4">
        <v>84.630300000000005</v>
      </c>
      <c r="O42" s="4">
        <v>0</v>
      </c>
      <c r="P42" s="4">
        <v>84.6</v>
      </c>
      <c r="Q42" s="4">
        <v>65.780699999999996</v>
      </c>
      <c r="R42" s="4">
        <v>0</v>
      </c>
      <c r="S42" s="4">
        <v>65.8</v>
      </c>
      <c r="T42" s="4">
        <v>107.1909</v>
      </c>
      <c r="W42" s="4">
        <v>0</v>
      </c>
      <c r="X42" s="4">
        <v>2.1225999999999998</v>
      </c>
      <c r="Y42" s="4">
        <v>11.7</v>
      </c>
      <c r="Z42" s="4">
        <v>855</v>
      </c>
      <c r="AA42" s="4">
        <v>865</v>
      </c>
      <c r="AB42" s="4">
        <v>854</v>
      </c>
      <c r="AC42" s="4">
        <v>75</v>
      </c>
      <c r="AD42" s="4">
        <v>14.03</v>
      </c>
      <c r="AE42" s="4">
        <v>0.32</v>
      </c>
      <c r="AF42" s="4">
        <v>982</v>
      </c>
      <c r="AG42" s="4">
        <v>-5</v>
      </c>
      <c r="AH42" s="4">
        <v>10</v>
      </c>
      <c r="AI42" s="4">
        <v>13</v>
      </c>
      <c r="AJ42" s="4">
        <v>119</v>
      </c>
      <c r="AK42" s="4">
        <v>119.8</v>
      </c>
      <c r="AL42" s="4">
        <v>4.3</v>
      </c>
      <c r="AM42" s="4">
        <v>142</v>
      </c>
      <c r="AN42" s="4" t="s">
        <v>155</v>
      </c>
      <c r="AO42" s="4">
        <v>2</v>
      </c>
      <c r="AP42" s="5">
        <v>0.6338773148148148</v>
      </c>
      <c r="AQ42" s="4">
        <v>47.159005000000001</v>
      </c>
      <c r="AR42" s="4">
        <v>-88.484117999999995</v>
      </c>
      <c r="AS42" s="4">
        <v>306.89999999999998</v>
      </c>
      <c r="AT42" s="4">
        <v>24.3</v>
      </c>
      <c r="AU42" s="4">
        <v>12</v>
      </c>
      <c r="AV42" s="4">
        <v>7</v>
      </c>
      <c r="AW42" s="4" t="s">
        <v>426</v>
      </c>
      <c r="AX42" s="4">
        <v>1.2044440000000001</v>
      </c>
      <c r="AY42" s="4">
        <v>1.197778</v>
      </c>
      <c r="AZ42" s="4">
        <v>2.1022219999999998</v>
      </c>
      <c r="BA42" s="4">
        <v>11.154</v>
      </c>
      <c r="BB42" s="4">
        <v>11.18</v>
      </c>
      <c r="BC42" s="4">
        <v>1</v>
      </c>
      <c r="BD42" s="4">
        <v>17.905000000000001</v>
      </c>
      <c r="BE42" s="4">
        <v>2217.6689999999999</v>
      </c>
      <c r="BF42" s="4">
        <v>126.71299999999999</v>
      </c>
      <c r="BG42" s="4">
        <v>1.6819999999999999</v>
      </c>
      <c r="BH42" s="4">
        <v>0</v>
      </c>
      <c r="BI42" s="4">
        <v>1.6819999999999999</v>
      </c>
      <c r="BJ42" s="4">
        <v>1.3069999999999999</v>
      </c>
      <c r="BK42" s="4">
        <v>0</v>
      </c>
      <c r="BL42" s="4">
        <v>1.3069999999999999</v>
      </c>
      <c r="BM42" s="4">
        <v>0.84340000000000004</v>
      </c>
      <c r="BQ42" s="4">
        <v>292.84300000000002</v>
      </c>
      <c r="BR42" s="4">
        <v>0.280082</v>
      </c>
      <c r="BS42" s="4">
        <v>-5</v>
      </c>
      <c r="BT42" s="4">
        <v>0.19900000000000001</v>
      </c>
      <c r="BU42" s="4">
        <v>6.8445039999999997</v>
      </c>
      <c r="BV42" s="4">
        <v>4.0198</v>
      </c>
      <c r="BW42" s="4">
        <f t="shared" si="10"/>
        <v>1.8083179567999998</v>
      </c>
      <c r="BY42" s="4">
        <f t="shared" si="11"/>
        <v>11715.032062519636</v>
      </c>
      <c r="BZ42" s="4">
        <f t="shared" si="12"/>
        <v>669.37259696467356</v>
      </c>
      <c r="CA42" s="4">
        <f t="shared" si="13"/>
        <v>6.9043427606703993</v>
      </c>
      <c r="CB42" s="4">
        <f t="shared" si="14"/>
        <v>4.4553348770844803</v>
      </c>
    </row>
    <row r="43" spans="1:80" x14ac:dyDescent="0.25">
      <c r="A43" s="2">
        <v>42803</v>
      </c>
      <c r="B43" s="3">
        <v>0.42518314814814812</v>
      </c>
      <c r="C43" s="4">
        <v>13.805</v>
      </c>
      <c r="D43" s="4">
        <v>1.141</v>
      </c>
      <c r="E43" s="4">
        <v>11409.857142999999</v>
      </c>
      <c r="F43" s="4">
        <v>86</v>
      </c>
      <c r="G43" s="4">
        <v>-32</v>
      </c>
      <c r="H43" s="4">
        <v>127.3</v>
      </c>
      <c r="J43" s="4">
        <v>2.25</v>
      </c>
      <c r="K43" s="4">
        <v>0.84889999999999999</v>
      </c>
      <c r="L43" s="4">
        <v>11.719200000000001</v>
      </c>
      <c r="M43" s="4">
        <v>0.96860000000000002</v>
      </c>
      <c r="N43" s="4">
        <v>72.998199999999997</v>
      </c>
      <c r="O43" s="4">
        <v>0</v>
      </c>
      <c r="P43" s="4">
        <v>73</v>
      </c>
      <c r="Q43" s="4">
        <v>56.740200000000002</v>
      </c>
      <c r="R43" s="4">
        <v>0</v>
      </c>
      <c r="S43" s="4">
        <v>56.7</v>
      </c>
      <c r="T43" s="4">
        <v>127.286</v>
      </c>
      <c r="W43" s="4">
        <v>0</v>
      </c>
      <c r="X43" s="4">
        <v>1.9101999999999999</v>
      </c>
      <c r="Y43" s="4">
        <v>11.8</v>
      </c>
      <c r="Z43" s="4">
        <v>853</v>
      </c>
      <c r="AA43" s="4">
        <v>864</v>
      </c>
      <c r="AB43" s="4">
        <v>853</v>
      </c>
      <c r="AC43" s="4">
        <v>75</v>
      </c>
      <c r="AD43" s="4">
        <v>14.04</v>
      </c>
      <c r="AE43" s="4">
        <v>0.32</v>
      </c>
      <c r="AF43" s="4">
        <v>982</v>
      </c>
      <c r="AG43" s="4">
        <v>-5</v>
      </c>
      <c r="AH43" s="4">
        <v>10</v>
      </c>
      <c r="AI43" s="4">
        <v>13</v>
      </c>
      <c r="AJ43" s="4">
        <v>119</v>
      </c>
      <c r="AK43" s="4">
        <v>120</v>
      </c>
      <c r="AL43" s="4">
        <v>4.4000000000000004</v>
      </c>
      <c r="AM43" s="4">
        <v>142</v>
      </c>
      <c r="AN43" s="4" t="s">
        <v>155</v>
      </c>
      <c r="AO43" s="4">
        <v>2</v>
      </c>
      <c r="AP43" s="5">
        <v>0.63388888888888884</v>
      </c>
      <c r="AQ43" s="4">
        <v>47.159109999999998</v>
      </c>
      <c r="AR43" s="4">
        <v>-88.484140999999994</v>
      </c>
      <c r="AS43" s="4">
        <v>307.3</v>
      </c>
      <c r="AT43" s="4">
        <v>25</v>
      </c>
      <c r="AU43" s="4">
        <v>12</v>
      </c>
      <c r="AV43" s="4">
        <v>8</v>
      </c>
      <c r="AW43" s="4" t="s">
        <v>427</v>
      </c>
      <c r="AX43" s="4">
        <v>1.493107</v>
      </c>
      <c r="AY43" s="4">
        <v>1.395405</v>
      </c>
      <c r="AZ43" s="4">
        <v>2.3931070000000001</v>
      </c>
      <c r="BA43" s="4">
        <v>11.154</v>
      </c>
      <c r="BB43" s="4">
        <v>11.24</v>
      </c>
      <c r="BC43" s="4">
        <v>1.01</v>
      </c>
      <c r="BD43" s="4">
        <v>17.8</v>
      </c>
      <c r="BE43" s="4">
        <v>2231.9299999999998</v>
      </c>
      <c r="BF43" s="4">
        <v>117.407</v>
      </c>
      <c r="BG43" s="4">
        <v>1.456</v>
      </c>
      <c r="BH43" s="4">
        <v>0</v>
      </c>
      <c r="BI43" s="4">
        <v>1.456</v>
      </c>
      <c r="BJ43" s="4">
        <v>1.1319999999999999</v>
      </c>
      <c r="BK43" s="4">
        <v>0</v>
      </c>
      <c r="BL43" s="4">
        <v>1.1319999999999999</v>
      </c>
      <c r="BM43" s="4">
        <v>1.0052000000000001</v>
      </c>
      <c r="BQ43" s="4">
        <v>264.52699999999999</v>
      </c>
      <c r="BR43" s="4">
        <v>0.33639799999999997</v>
      </c>
      <c r="BS43" s="4">
        <v>-5</v>
      </c>
      <c r="BT43" s="4">
        <v>0.200516</v>
      </c>
      <c r="BU43" s="4">
        <v>8.2207260000000009</v>
      </c>
      <c r="BV43" s="4">
        <v>4.0504230000000003</v>
      </c>
      <c r="BW43" s="4">
        <f t="shared" si="10"/>
        <v>2.1719158092000002</v>
      </c>
      <c r="BY43" s="4">
        <f t="shared" si="11"/>
        <v>14161.051988474725</v>
      </c>
      <c r="BZ43" s="4">
        <f t="shared" si="12"/>
        <v>744.91880606060772</v>
      </c>
      <c r="CA43" s="4">
        <f t="shared" si="13"/>
        <v>7.1822641619376002</v>
      </c>
      <c r="CB43" s="4">
        <f t="shared" si="14"/>
        <v>6.3777490596993616</v>
      </c>
    </row>
    <row r="44" spans="1:80" x14ac:dyDescent="0.25">
      <c r="A44" s="2">
        <v>42803</v>
      </c>
      <c r="B44" s="3">
        <v>0.42519472222222227</v>
      </c>
      <c r="C44" s="4">
        <v>13.932</v>
      </c>
      <c r="D44" s="4">
        <v>0.92169999999999996</v>
      </c>
      <c r="E44" s="4">
        <v>9216.5798319999994</v>
      </c>
      <c r="F44" s="4">
        <v>75.7</v>
      </c>
      <c r="G44" s="4">
        <v>-32</v>
      </c>
      <c r="H44" s="4">
        <v>144.6</v>
      </c>
      <c r="J44" s="4">
        <v>1.9</v>
      </c>
      <c r="K44" s="4">
        <v>0.85019999999999996</v>
      </c>
      <c r="L44" s="4">
        <v>11.8444</v>
      </c>
      <c r="M44" s="4">
        <v>0.78359999999999996</v>
      </c>
      <c r="N44" s="4">
        <v>64.346100000000007</v>
      </c>
      <c r="O44" s="4">
        <v>0</v>
      </c>
      <c r="P44" s="4">
        <v>64.3</v>
      </c>
      <c r="Q44" s="4">
        <v>50.013100000000001</v>
      </c>
      <c r="R44" s="4">
        <v>0</v>
      </c>
      <c r="S44" s="4">
        <v>50</v>
      </c>
      <c r="T44" s="4">
        <v>144.6</v>
      </c>
      <c r="W44" s="4">
        <v>0</v>
      </c>
      <c r="X44" s="4">
        <v>1.6158999999999999</v>
      </c>
      <c r="Y44" s="4">
        <v>12</v>
      </c>
      <c r="Z44" s="4">
        <v>851</v>
      </c>
      <c r="AA44" s="4">
        <v>863</v>
      </c>
      <c r="AB44" s="4">
        <v>851</v>
      </c>
      <c r="AC44" s="4">
        <v>75</v>
      </c>
      <c r="AD44" s="4">
        <v>14.02</v>
      </c>
      <c r="AE44" s="4">
        <v>0.32</v>
      </c>
      <c r="AF44" s="4">
        <v>983</v>
      </c>
      <c r="AG44" s="4">
        <v>-5</v>
      </c>
      <c r="AH44" s="4">
        <v>10.757999999999999</v>
      </c>
      <c r="AI44" s="4">
        <v>13</v>
      </c>
      <c r="AJ44" s="4">
        <v>119.8</v>
      </c>
      <c r="AK44" s="4">
        <v>120</v>
      </c>
      <c r="AL44" s="4">
        <v>4.9000000000000004</v>
      </c>
      <c r="AM44" s="4">
        <v>142</v>
      </c>
      <c r="AN44" s="4" t="s">
        <v>155</v>
      </c>
      <c r="AO44" s="4">
        <v>2</v>
      </c>
      <c r="AP44" s="5">
        <v>0.63390046296296299</v>
      </c>
      <c r="AQ44" s="4">
        <v>47.159219999999998</v>
      </c>
      <c r="AR44" s="4">
        <v>-88.484155000000001</v>
      </c>
      <c r="AS44" s="4">
        <v>307.3</v>
      </c>
      <c r="AT44" s="4">
        <v>26.2</v>
      </c>
      <c r="AU44" s="4">
        <v>12</v>
      </c>
      <c r="AV44" s="4">
        <v>8</v>
      </c>
      <c r="AW44" s="4" t="s">
        <v>427</v>
      </c>
      <c r="AX44" s="4">
        <v>1.6952050000000001</v>
      </c>
      <c r="AY44" s="4">
        <v>1.595205</v>
      </c>
      <c r="AZ44" s="4">
        <v>2.595205</v>
      </c>
      <c r="BA44" s="4">
        <v>11.154</v>
      </c>
      <c r="BB44" s="4">
        <v>11.33</v>
      </c>
      <c r="BC44" s="4">
        <v>1.02</v>
      </c>
      <c r="BD44" s="4">
        <v>17.623000000000001</v>
      </c>
      <c r="BE44" s="4">
        <v>2266.1759999999999</v>
      </c>
      <c r="BF44" s="4">
        <v>95.42</v>
      </c>
      <c r="BG44" s="4">
        <v>1.2889999999999999</v>
      </c>
      <c r="BH44" s="4">
        <v>0</v>
      </c>
      <c r="BI44" s="4">
        <v>1.2889999999999999</v>
      </c>
      <c r="BJ44" s="4">
        <v>1.002</v>
      </c>
      <c r="BK44" s="4">
        <v>0</v>
      </c>
      <c r="BL44" s="4">
        <v>1.002</v>
      </c>
      <c r="BM44" s="4">
        <v>1.1472</v>
      </c>
      <c r="BQ44" s="4">
        <v>224.80500000000001</v>
      </c>
      <c r="BR44" s="4">
        <v>0.34917799999999999</v>
      </c>
      <c r="BS44" s="4">
        <v>-5</v>
      </c>
      <c r="BT44" s="4">
        <v>0.20403199999999999</v>
      </c>
      <c r="BU44" s="4">
        <v>8.5330370000000002</v>
      </c>
      <c r="BV44" s="4">
        <v>4.1214459999999997</v>
      </c>
      <c r="BW44" s="4">
        <f t="shared" si="10"/>
        <v>2.2544283753999999</v>
      </c>
      <c r="BY44" s="4">
        <f t="shared" si="11"/>
        <v>14924.577270095962</v>
      </c>
      <c r="BZ44" s="4">
        <f t="shared" si="12"/>
        <v>628.41684101877206</v>
      </c>
      <c r="CA44" s="4">
        <f t="shared" si="13"/>
        <v>6.5989695525132008</v>
      </c>
      <c r="CB44" s="4">
        <f t="shared" si="14"/>
        <v>7.5552274158115198</v>
      </c>
    </row>
    <row r="45" spans="1:80" x14ac:dyDescent="0.25">
      <c r="A45" s="2">
        <v>42803</v>
      </c>
      <c r="B45" s="3">
        <v>0.4252062962962963</v>
      </c>
      <c r="C45" s="4">
        <v>14.128</v>
      </c>
      <c r="D45" s="4">
        <v>0.40849999999999997</v>
      </c>
      <c r="E45" s="4">
        <v>4084.6937090000001</v>
      </c>
      <c r="F45" s="4">
        <v>67.900000000000006</v>
      </c>
      <c r="G45" s="4">
        <v>-32</v>
      </c>
      <c r="H45" s="4">
        <v>134.30000000000001</v>
      </c>
      <c r="J45" s="4">
        <v>1.6</v>
      </c>
      <c r="K45" s="4">
        <v>0.8538</v>
      </c>
      <c r="L45" s="4">
        <v>12.062099999999999</v>
      </c>
      <c r="M45" s="4">
        <v>0.3488</v>
      </c>
      <c r="N45" s="4">
        <v>57.991799999999998</v>
      </c>
      <c r="O45" s="4">
        <v>0</v>
      </c>
      <c r="P45" s="4">
        <v>58</v>
      </c>
      <c r="Q45" s="4">
        <v>45.073599999999999</v>
      </c>
      <c r="R45" s="4">
        <v>0</v>
      </c>
      <c r="S45" s="4">
        <v>45.1</v>
      </c>
      <c r="T45" s="4">
        <v>134.2782</v>
      </c>
      <c r="W45" s="4">
        <v>0</v>
      </c>
      <c r="X45" s="4">
        <v>1.3694</v>
      </c>
      <c r="Y45" s="4">
        <v>12.2</v>
      </c>
      <c r="Z45" s="4">
        <v>849</v>
      </c>
      <c r="AA45" s="4">
        <v>862</v>
      </c>
      <c r="AB45" s="4">
        <v>849</v>
      </c>
      <c r="AC45" s="4">
        <v>75</v>
      </c>
      <c r="AD45" s="4">
        <v>14.02</v>
      </c>
      <c r="AE45" s="4">
        <v>0.32</v>
      </c>
      <c r="AF45" s="4">
        <v>983</v>
      </c>
      <c r="AG45" s="4">
        <v>-5</v>
      </c>
      <c r="AH45" s="4">
        <v>11</v>
      </c>
      <c r="AI45" s="4">
        <v>13</v>
      </c>
      <c r="AJ45" s="4">
        <v>120</v>
      </c>
      <c r="AK45" s="4">
        <v>120</v>
      </c>
      <c r="AL45" s="4">
        <v>5.0999999999999996</v>
      </c>
      <c r="AM45" s="4">
        <v>142</v>
      </c>
      <c r="AN45" s="4" t="s">
        <v>155</v>
      </c>
      <c r="AO45" s="4">
        <v>2</v>
      </c>
      <c r="AP45" s="5">
        <v>0.63391203703703702</v>
      </c>
      <c r="AQ45" s="4">
        <v>47.159334000000001</v>
      </c>
      <c r="AR45" s="4">
        <v>-88.484165000000004</v>
      </c>
      <c r="AS45" s="4">
        <v>307.60000000000002</v>
      </c>
      <c r="AT45" s="4">
        <v>27.3</v>
      </c>
      <c r="AU45" s="4">
        <v>12</v>
      </c>
      <c r="AV45" s="4">
        <v>8</v>
      </c>
      <c r="AW45" s="4" t="s">
        <v>427</v>
      </c>
      <c r="AX45" s="4">
        <v>1.7</v>
      </c>
      <c r="AY45" s="4">
        <v>1.6975020000000001</v>
      </c>
      <c r="AZ45" s="4">
        <v>2.6975020000000001</v>
      </c>
      <c r="BA45" s="4">
        <v>11.154</v>
      </c>
      <c r="BB45" s="4">
        <v>11.62</v>
      </c>
      <c r="BC45" s="4">
        <v>1.04</v>
      </c>
      <c r="BD45" s="4">
        <v>17.123000000000001</v>
      </c>
      <c r="BE45" s="4">
        <v>2348.4969999999998</v>
      </c>
      <c r="BF45" s="4">
        <v>43.216999999999999</v>
      </c>
      <c r="BG45" s="4">
        <v>1.1819999999999999</v>
      </c>
      <c r="BH45" s="4">
        <v>0</v>
      </c>
      <c r="BI45" s="4">
        <v>1.1819999999999999</v>
      </c>
      <c r="BJ45" s="4">
        <v>0.91900000000000004</v>
      </c>
      <c r="BK45" s="4">
        <v>0</v>
      </c>
      <c r="BL45" s="4">
        <v>0.91900000000000004</v>
      </c>
      <c r="BM45" s="4">
        <v>1.0840000000000001</v>
      </c>
      <c r="BQ45" s="4">
        <v>193.869</v>
      </c>
      <c r="BR45" s="4">
        <v>0.343968</v>
      </c>
      <c r="BS45" s="4">
        <v>-5</v>
      </c>
      <c r="BT45" s="4">
        <v>0.21030599999999999</v>
      </c>
      <c r="BU45" s="4">
        <v>8.4057180000000002</v>
      </c>
      <c r="BV45" s="4">
        <v>4.2481809999999998</v>
      </c>
      <c r="BW45" s="4">
        <f t="shared" si="10"/>
        <v>2.2207906955999999</v>
      </c>
      <c r="BY45" s="4">
        <f t="shared" si="11"/>
        <v>15235.952145811945</v>
      </c>
      <c r="BZ45" s="4">
        <f t="shared" si="12"/>
        <v>280.37172024727079</v>
      </c>
      <c r="CA45" s="4">
        <f t="shared" si="13"/>
        <v>5.9620429670556012</v>
      </c>
      <c r="CB45" s="4">
        <f t="shared" si="14"/>
        <v>7.0324859372016011</v>
      </c>
    </row>
    <row r="46" spans="1:80" x14ac:dyDescent="0.25">
      <c r="A46" s="2">
        <v>42803</v>
      </c>
      <c r="B46" s="3">
        <v>0.4252178703703704</v>
      </c>
      <c r="C46" s="4">
        <v>14.28</v>
      </c>
      <c r="D46" s="4">
        <v>0.17150000000000001</v>
      </c>
      <c r="E46" s="4">
        <v>1715.4241649999999</v>
      </c>
      <c r="F46" s="4">
        <v>67.400000000000006</v>
      </c>
      <c r="G46" s="4">
        <v>-32</v>
      </c>
      <c r="H46" s="4">
        <v>102.7</v>
      </c>
      <c r="J46" s="4">
        <v>1.29</v>
      </c>
      <c r="K46" s="4">
        <v>0.85489999999999999</v>
      </c>
      <c r="L46" s="4">
        <v>12.207599999999999</v>
      </c>
      <c r="M46" s="4">
        <v>0.14660000000000001</v>
      </c>
      <c r="N46" s="4">
        <v>57.617400000000004</v>
      </c>
      <c r="O46" s="4">
        <v>0</v>
      </c>
      <c r="P46" s="4">
        <v>57.6</v>
      </c>
      <c r="Q46" s="4">
        <v>44.782600000000002</v>
      </c>
      <c r="R46" s="4">
        <v>0</v>
      </c>
      <c r="S46" s="4">
        <v>44.8</v>
      </c>
      <c r="T46" s="4">
        <v>102.7294</v>
      </c>
      <c r="W46" s="4">
        <v>0</v>
      </c>
      <c r="X46" s="4">
        <v>1.1034999999999999</v>
      </c>
      <c r="Y46" s="4">
        <v>12.2</v>
      </c>
      <c r="Z46" s="4">
        <v>848</v>
      </c>
      <c r="AA46" s="4">
        <v>860</v>
      </c>
      <c r="AB46" s="4">
        <v>849</v>
      </c>
      <c r="AC46" s="4">
        <v>75</v>
      </c>
      <c r="AD46" s="4">
        <v>14.02</v>
      </c>
      <c r="AE46" s="4">
        <v>0.32</v>
      </c>
      <c r="AF46" s="4">
        <v>983</v>
      </c>
      <c r="AG46" s="4">
        <v>-5</v>
      </c>
      <c r="AH46" s="4">
        <v>11</v>
      </c>
      <c r="AI46" s="4">
        <v>13</v>
      </c>
      <c r="AJ46" s="4">
        <v>120</v>
      </c>
      <c r="AK46" s="4">
        <v>120.8</v>
      </c>
      <c r="AL46" s="4">
        <v>4.9000000000000004</v>
      </c>
      <c r="AM46" s="4">
        <v>142</v>
      </c>
      <c r="AN46" s="4" t="s">
        <v>155</v>
      </c>
      <c r="AO46" s="4">
        <v>2</v>
      </c>
      <c r="AP46" s="5">
        <v>0.63392361111111117</v>
      </c>
      <c r="AQ46" s="4">
        <v>47.159460000000003</v>
      </c>
      <c r="AR46" s="4">
        <v>-88.484172999999998</v>
      </c>
      <c r="AS46" s="4">
        <v>307.89999999999998</v>
      </c>
      <c r="AT46" s="4">
        <v>29.1</v>
      </c>
      <c r="AU46" s="4">
        <v>12</v>
      </c>
      <c r="AV46" s="4">
        <v>12</v>
      </c>
      <c r="AW46" s="4" t="s">
        <v>404</v>
      </c>
      <c r="AX46" s="4">
        <v>1.7973049999999999</v>
      </c>
      <c r="AY46" s="4">
        <v>1.7973049999999999</v>
      </c>
      <c r="AZ46" s="4">
        <v>2.7973050000000002</v>
      </c>
      <c r="BA46" s="4">
        <v>11.154</v>
      </c>
      <c r="BB46" s="4">
        <v>11.71</v>
      </c>
      <c r="BC46" s="4">
        <v>1.05</v>
      </c>
      <c r="BD46" s="4">
        <v>16.978000000000002</v>
      </c>
      <c r="BE46" s="4">
        <v>2388.3589999999999</v>
      </c>
      <c r="BF46" s="4">
        <v>18.260999999999999</v>
      </c>
      <c r="BG46" s="4">
        <v>1.18</v>
      </c>
      <c r="BH46" s="4">
        <v>0</v>
      </c>
      <c r="BI46" s="4">
        <v>1.18</v>
      </c>
      <c r="BJ46" s="4">
        <v>0.91800000000000004</v>
      </c>
      <c r="BK46" s="4">
        <v>0</v>
      </c>
      <c r="BL46" s="4">
        <v>0.91800000000000004</v>
      </c>
      <c r="BM46" s="4">
        <v>0.83340000000000003</v>
      </c>
      <c r="BQ46" s="4">
        <v>156.97999999999999</v>
      </c>
      <c r="BR46" s="4">
        <v>0.39984999999999998</v>
      </c>
      <c r="BS46" s="4">
        <v>-5</v>
      </c>
      <c r="BT46" s="4">
        <v>0.212758</v>
      </c>
      <c r="BU46" s="4">
        <v>9.7713339999999995</v>
      </c>
      <c r="BV46" s="4">
        <v>4.2977119999999998</v>
      </c>
      <c r="BW46" s="4">
        <f t="shared" si="10"/>
        <v>2.5815864427999999</v>
      </c>
      <c r="BY46" s="4">
        <f t="shared" si="11"/>
        <v>18011.846611999252</v>
      </c>
      <c r="BZ46" s="4">
        <f t="shared" si="12"/>
        <v>137.7156160282932</v>
      </c>
      <c r="CA46" s="4">
        <f t="shared" si="13"/>
        <v>6.9231113035415994</v>
      </c>
      <c r="CB46" s="4">
        <f t="shared" si="14"/>
        <v>6.2850990853720798</v>
      </c>
    </row>
    <row r="47" spans="1:80" x14ac:dyDescent="0.25">
      <c r="A47" s="2">
        <v>42803</v>
      </c>
      <c r="B47" s="3">
        <v>0.42522944444444444</v>
      </c>
      <c r="C47" s="4">
        <v>14.314</v>
      </c>
      <c r="D47" s="4">
        <v>8.3299999999999999E-2</v>
      </c>
      <c r="E47" s="4">
        <v>832.97979799999996</v>
      </c>
      <c r="F47" s="4">
        <v>67.400000000000006</v>
      </c>
      <c r="G47" s="4">
        <v>-32</v>
      </c>
      <c r="H47" s="4">
        <v>81.099999999999994</v>
      </c>
      <c r="J47" s="4">
        <v>1.05</v>
      </c>
      <c r="K47" s="4">
        <v>0.85550000000000004</v>
      </c>
      <c r="L47" s="4">
        <v>12.246</v>
      </c>
      <c r="M47" s="4">
        <v>7.1300000000000002E-2</v>
      </c>
      <c r="N47" s="4">
        <v>57.664000000000001</v>
      </c>
      <c r="O47" s="4">
        <v>0</v>
      </c>
      <c r="P47" s="4">
        <v>57.7</v>
      </c>
      <c r="Q47" s="4">
        <v>44.818800000000003</v>
      </c>
      <c r="R47" s="4">
        <v>0</v>
      </c>
      <c r="S47" s="4">
        <v>44.8</v>
      </c>
      <c r="T47" s="4">
        <v>81.088899999999995</v>
      </c>
      <c r="W47" s="4">
        <v>0</v>
      </c>
      <c r="X47" s="4">
        <v>0.89939999999999998</v>
      </c>
      <c r="Y47" s="4">
        <v>12.2</v>
      </c>
      <c r="Z47" s="4">
        <v>847</v>
      </c>
      <c r="AA47" s="4">
        <v>861</v>
      </c>
      <c r="AB47" s="4">
        <v>848</v>
      </c>
      <c r="AC47" s="4">
        <v>75</v>
      </c>
      <c r="AD47" s="4">
        <v>14.02</v>
      </c>
      <c r="AE47" s="4">
        <v>0.32</v>
      </c>
      <c r="AF47" s="4">
        <v>983</v>
      </c>
      <c r="AG47" s="4">
        <v>-5</v>
      </c>
      <c r="AH47" s="4">
        <v>11</v>
      </c>
      <c r="AI47" s="4">
        <v>13</v>
      </c>
      <c r="AJ47" s="4">
        <v>120</v>
      </c>
      <c r="AK47" s="4">
        <v>120.2</v>
      </c>
      <c r="AL47" s="4">
        <v>5.0999999999999996</v>
      </c>
      <c r="AM47" s="4">
        <v>142</v>
      </c>
      <c r="AN47" s="4" t="s">
        <v>155</v>
      </c>
      <c r="AO47" s="4">
        <v>2</v>
      </c>
      <c r="AP47" s="5">
        <v>0.63393518518518521</v>
      </c>
      <c r="AQ47" s="4">
        <v>47.159588999999997</v>
      </c>
      <c r="AR47" s="4">
        <v>-88.484187000000006</v>
      </c>
      <c r="AS47" s="4">
        <v>308.5</v>
      </c>
      <c r="AT47" s="4">
        <v>30.6</v>
      </c>
      <c r="AU47" s="4">
        <v>12</v>
      </c>
      <c r="AV47" s="4">
        <v>11</v>
      </c>
      <c r="AW47" s="4" t="s">
        <v>197</v>
      </c>
      <c r="AX47" s="4">
        <v>1.897203</v>
      </c>
      <c r="AY47" s="4">
        <v>1.897203</v>
      </c>
      <c r="AZ47" s="4">
        <v>2.8972030000000002</v>
      </c>
      <c r="BA47" s="4">
        <v>11.154</v>
      </c>
      <c r="BB47" s="4">
        <v>11.76</v>
      </c>
      <c r="BC47" s="4">
        <v>1.05</v>
      </c>
      <c r="BD47" s="4">
        <v>16.884</v>
      </c>
      <c r="BE47" s="4">
        <v>2403.5079999999998</v>
      </c>
      <c r="BF47" s="4">
        <v>8.9019999999999992</v>
      </c>
      <c r="BG47" s="4">
        <v>1.1850000000000001</v>
      </c>
      <c r="BH47" s="4">
        <v>0</v>
      </c>
      <c r="BI47" s="4">
        <v>1.1850000000000001</v>
      </c>
      <c r="BJ47" s="4">
        <v>0.92100000000000004</v>
      </c>
      <c r="BK47" s="4">
        <v>0</v>
      </c>
      <c r="BL47" s="4">
        <v>0.92100000000000004</v>
      </c>
      <c r="BM47" s="4">
        <v>0.65990000000000004</v>
      </c>
      <c r="BQ47" s="4">
        <v>128.35400000000001</v>
      </c>
      <c r="BR47" s="4">
        <v>0.39222800000000002</v>
      </c>
      <c r="BS47" s="4">
        <v>-5</v>
      </c>
      <c r="BT47" s="4">
        <v>0.21299999999999999</v>
      </c>
      <c r="BU47" s="4">
        <v>9.5850720000000003</v>
      </c>
      <c r="BV47" s="4">
        <v>4.3026</v>
      </c>
      <c r="BW47" s="4">
        <f t="shared" si="10"/>
        <v>2.5323760223999998</v>
      </c>
      <c r="BY47" s="4">
        <f t="shared" si="11"/>
        <v>17780.571904102155</v>
      </c>
      <c r="BZ47" s="4">
        <f t="shared" si="12"/>
        <v>65.854846786579202</v>
      </c>
      <c r="CA47" s="4">
        <f t="shared" si="13"/>
        <v>6.8133356426016007</v>
      </c>
      <c r="CB47" s="4">
        <f t="shared" si="14"/>
        <v>4.8817808800790408</v>
      </c>
    </row>
    <row r="48" spans="1:80" x14ac:dyDescent="0.25">
      <c r="A48" s="2">
        <v>42803</v>
      </c>
      <c r="B48" s="3">
        <v>0.42524101851851853</v>
      </c>
      <c r="C48" s="4">
        <v>14.28</v>
      </c>
      <c r="D48" s="4">
        <v>4.5600000000000002E-2</v>
      </c>
      <c r="E48" s="4">
        <v>455.84795300000002</v>
      </c>
      <c r="F48" s="4">
        <v>70.5</v>
      </c>
      <c r="G48" s="4">
        <v>-18.5</v>
      </c>
      <c r="H48" s="4">
        <v>65.900000000000006</v>
      </c>
      <c r="J48" s="4">
        <v>0.9</v>
      </c>
      <c r="K48" s="4">
        <v>0.85629999999999995</v>
      </c>
      <c r="L48" s="4">
        <v>12.227499999999999</v>
      </c>
      <c r="M48" s="4">
        <v>3.9E-2</v>
      </c>
      <c r="N48" s="4">
        <v>60.3431</v>
      </c>
      <c r="O48" s="4">
        <v>0</v>
      </c>
      <c r="P48" s="4">
        <v>60.3</v>
      </c>
      <c r="Q48" s="4">
        <v>46.902999999999999</v>
      </c>
      <c r="R48" s="4">
        <v>0</v>
      </c>
      <c r="S48" s="4">
        <v>46.9</v>
      </c>
      <c r="T48" s="4">
        <v>65.928200000000004</v>
      </c>
      <c r="W48" s="4">
        <v>0</v>
      </c>
      <c r="X48" s="4">
        <v>0.77239999999999998</v>
      </c>
      <c r="Y48" s="4">
        <v>12</v>
      </c>
      <c r="Z48" s="4">
        <v>849</v>
      </c>
      <c r="AA48" s="4">
        <v>861</v>
      </c>
      <c r="AB48" s="4">
        <v>850</v>
      </c>
      <c r="AC48" s="4">
        <v>75</v>
      </c>
      <c r="AD48" s="4">
        <v>14.03</v>
      </c>
      <c r="AE48" s="4">
        <v>0.32</v>
      </c>
      <c r="AF48" s="4">
        <v>982</v>
      </c>
      <c r="AG48" s="4">
        <v>-5</v>
      </c>
      <c r="AH48" s="4">
        <v>10.242000000000001</v>
      </c>
      <c r="AI48" s="4">
        <v>13</v>
      </c>
      <c r="AJ48" s="4">
        <v>120</v>
      </c>
      <c r="AK48" s="4">
        <v>119.2</v>
      </c>
      <c r="AL48" s="4">
        <v>5.0999999999999996</v>
      </c>
      <c r="AM48" s="4">
        <v>142</v>
      </c>
      <c r="AN48" s="4" t="s">
        <v>155</v>
      </c>
      <c r="AO48" s="4">
        <v>2</v>
      </c>
      <c r="AP48" s="5">
        <v>0.63394675925925925</v>
      </c>
      <c r="AQ48" s="4">
        <v>47.159719000000003</v>
      </c>
      <c r="AR48" s="4">
        <v>-88.484187000000006</v>
      </c>
      <c r="AS48" s="4">
        <v>309.10000000000002</v>
      </c>
      <c r="AT48" s="4">
        <v>31.3</v>
      </c>
      <c r="AU48" s="4">
        <v>12</v>
      </c>
      <c r="AV48" s="4">
        <v>11</v>
      </c>
      <c r="AW48" s="4" t="s">
        <v>197</v>
      </c>
      <c r="AX48" s="4">
        <v>2.0942059999999998</v>
      </c>
      <c r="AY48" s="4">
        <v>2.191309</v>
      </c>
      <c r="AZ48" s="4">
        <v>3.191309</v>
      </c>
      <c r="BA48" s="4">
        <v>11.154</v>
      </c>
      <c r="BB48" s="4">
        <v>11.82</v>
      </c>
      <c r="BC48" s="4">
        <v>1.06</v>
      </c>
      <c r="BD48" s="4">
        <v>16.788</v>
      </c>
      <c r="BE48" s="4">
        <v>2410.1289999999999</v>
      </c>
      <c r="BF48" s="4">
        <v>4.8970000000000002</v>
      </c>
      <c r="BG48" s="4">
        <v>1.246</v>
      </c>
      <c r="BH48" s="4">
        <v>0</v>
      </c>
      <c r="BI48" s="4">
        <v>1.246</v>
      </c>
      <c r="BJ48" s="4">
        <v>0.96799999999999997</v>
      </c>
      <c r="BK48" s="4">
        <v>0</v>
      </c>
      <c r="BL48" s="4">
        <v>0.96799999999999997</v>
      </c>
      <c r="BM48" s="4">
        <v>0.53879999999999995</v>
      </c>
      <c r="BQ48" s="4">
        <v>110.694</v>
      </c>
      <c r="BR48" s="4">
        <v>0.373388</v>
      </c>
      <c r="BS48" s="4">
        <v>-5</v>
      </c>
      <c r="BT48" s="4">
        <v>0.20769399999999999</v>
      </c>
      <c r="BU48" s="4">
        <v>9.1246690000000008</v>
      </c>
      <c r="BV48" s="4">
        <v>4.1954190000000002</v>
      </c>
      <c r="BW48" s="4">
        <f t="shared" si="10"/>
        <v>2.4107375498000003</v>
      </c>
      <c r="BY48" s="4">
        <f t="shared" si="11"/>
        <v>16973.139549541913</v>
      </c>
      <c r="BZ48" s="4">
        <f t="shared" si="12"/>
        <v>34.486728458977403</v>
      </c>
      <c r="CA48" s="4">
        <f t="shared" si="13"/>
        <v>6.8170621091056001</v>
      </c>
      <c r="CB48" s="4">
        <f t="shared" si="14"/>
        <v>3.7944556450269604</v>
      </c>
    </row>
    <row r="49" spans="1:80" x14ac:dyDescent="0.25">
      <c r="A49" s="2">
        <v>42803</v>
      </c>
      <c r="B49" s="3">
        <v>0.42525259259259257</v>
      </c>
      <c r="C49" s="4">
        <v>14.082000000000001</v>
      </c>
      <c r="D49" s="4">
        <v>1.9199999999999998E-2</v>
      </c>
      <c r="E49" s="4">
        <v>191.51442299999999</v>
      </c>
      <c r="F49" s="4">
        <v>83.7</v>
      </c>
      <c r="G49" s="4">
        <v>-29.5</v>
      </c>
      <c r="H49" s="4">
        <v>51.9</v>
      </c>
      <c r="J49" s="4">
        <v>0.75</v>
      </c>
      <c r="K49" s="4">
        <v>0.85829999999999995</v>
      </c>
      <c r="L49" s="4">
        <v>12.086499999999999</v>
      </c>
      <c r="M49" s="4">
        <v>1.6400000000000001E-2</v>
      </c>
      <c r="N49" s="4">
        <v>71.858199999999997</v>
      </c>
      <c r="O49" s="4">
        <v>0</v>
      </c>
      <c r="P49" s="4">
        <v>71.900000000000006</v>
      </c>
      <c r="Q49" s="4">
        <v>55.854100000000003</v>
      </c>
      <c r="R49" s="4">
        <v>0</v>
      </c>
      <c r="S49" s="4">
        <v>55.9</v>
      </c>
      <c r="T49" s="4">
        <v>51.933700000000002</v>
      </c>
      <c r="W49" s="4">
        <v>0</v>
      </c>
      <c r="X49" s="4">
        <v>0.64100000000000001</v>
      </c>
      <c r="Y49" s="4">
        <v>11.8</v>
      </c>
      <c r="Z49" s="4">
        <v>851</v>
      </c>
      <c r="AA49" s="4">
        <v>862</v>
      </c>
      <c r="AB49" s="4">
        <v>851</v>
      </c>
      <c r="AC49" s="4">
        <v>75</v>
      </c>
      <c r="AD49" s="4">
        <v>14.04</v>
      </c>
      <c r="AE49" s="4">
        <v>0.32</v>
      </c>
      <c r="AF49" s="4">
        <v>982</v>
      </c>
      <c r="AG49" s="4">
        <v>-5</v>
      </c>
      <c r="AH49" s="4">
        <v>10</v>
      </c>
      <c r="AI49" s="4">
        <v>13</v>
      </c>
      <c r="AJ49" s="4">
        <v>119.2</v>
      </c>
      <c r="AK49" s="4">
        <v>119.8</v>
      </c>
      <c r="AL49" s="4">
        <v>5.0999999999999996</v>
      </c>
      <c r="AM49" s="4">
        <v>142</v>
      </c>
      <c r="AN49" s="4" t="s">
        <v>155</v>
      </c>
      <c r="AO49" s="4">
        <v>2</v>
      </c>
      <c r="AP49" s="5">
        <v>0.63395833333333329</v>
      </c>
      <c r="AQ49" s="4">
        <v>47.159855999999998</v>
      </c>
      <c r="AR49" s="4">
        <v>-88.484198000000006</v>
      </c>
      <c r="AS49" s="4">
        <v>309.60000000000002</v>
      </c>
      <c r="AT49" s="4">
        <v>32.700000000000003</v>
      </c>
      <c r="AU49" s="4">
        <v>12</v>
      </c>
      <c r="AV49" s="4">
        <v>11</v>
      </c>
      <c r="AW49" s="4" t="s">
        <v>197</v>
      </c>
      <c r="AX49" s="4">
        <v>2.1</v>
      </c>
      <c r="AY49" s="4">
        <v>2.2000000000000002</v>
      </c>
      <c r="AZ49" s="4">
        <v>3.2</v>
      </c>
      <c r="BA49" s="4">
        <v>11.154</v>
      </c>
      <c r="BB49" s="4">
        <v>12</v>
      </c>
      <c r="BC49" s="4">
        <v>1.08</v>
      </c>
      <c r="BD49" s="4">
        <v>16.507999999999999</v>
      </c>
      <c r="BE49" s="4">
        <v>2414.9079999999999</v>
      </c>
      <c r="BF49" s="4">
        <v>2.09</v>
      </c>
      <c r="BG49" s="4">
        <v>1.504</v>
      </c>
      <c r="BH49" s="4">
        <v>0</v>
      </c>
      <c r="BI49" s="4">
        <v>1.504</v>
      </c>
      <c r="BJ49" s="4">
        <v>1.169</v>
      </c>
      <c r="BK49" s="4">
        <v>0</v>
      </c>
      <c r="BL49" s="4">
        <v>1.169</v>
      </c>
      <c r="BM49" s="4">
        <v>0.43030000000000002</v>
      </c>
      <c r="BQ49" s="4">
        <v>93.128</v>
      </c>
      <c r="BR49" s="4">
        <v>0.33740599999999998</v>
      </c>
      <c r="BS49" s="4">
        <v>-5</v>
      </c>
      <c r="BT49" s="4">
        <v>0.20145199999999999</v>
      </c>
      <c r="BU49" s="4">
        <v>8.2453599999999998</v>
      </c>
      <c r="BV49" s="4">
        <v>4.0693299999999999</v>
      </c>
      <c r="BW49" s="4">
        <f t="shared" si="10"/>
        <v>2.1784241120000001</v>
      </c>
      <c r="BY49" s="4">
        <f t="shared" si="11"/>
        <v>15367.916301185982</v>
      </c>
      <c r="BZ49" s="4">
        <f t="shared" si="12"/>
        <v>13.300276892319998</v>
      </c>
      <c r="CA49" s="4">
        <f t="shared" si="13"/>
        <v>7.4392457833120007</v>
      </c>
      <c r="CB49" s="4">
        <f t="shared" si="14"/>
        <v>2.7383297352944003</v>
      </c>
    </row>
    <row r="50" spans="1:80" x14ac:dyDescent="0.25">
      <c r="A50" s="2">
        <v>42803</v>
      </c>
      <c r="B50" s="3">
        <v>0.42526416666666672</v>
      </c>
      <c r="C50" s="4">
        <v>13.731</v>
      </c>
      <c r="D50" s="4">
        <v>7.1000000000000004E-3</v>
      </c>
      <c r="E50" s="4">
        <v>71.322114999999997</v>
      </c>
      <c r="F50" s="4">
        <v>96.1</v>
      </c>
      <c r="G50" s="4">
        <v>-32</v>
      </c>
      <c r="H50" s="4">
        <v>44.6</v>
      </c>
      <c r="J50" s="4">
        <v>0.6</v>
      </c>
      <c r="K50" s="4">
        <v>0.86160000000000003</v>
      </c>
      <c r="L50" s="4">
        <v>11.8308</v>
      </c>
      <c r="M50" s="4">
        <v>6.1000000000000004E-3</v>
      </c>
      <c r="N50" s="4">
        <v>82.823999999999998</v>
      </c>
      <c r="O50" s="4">
        <v>0</v>
      </c>
      <c r="P50" s="4">
        <v>82.8</v>
      </c>
      <c r="Q50" s="4">
        <v>64.377600000000001</v>
      </c>
      <c r="R50" s="4">
        <v>0</v>
      </c>
      <c r="S50" s="4">
        <v>64.400000000000006</v>
      </c>
      <c r="T50" s="4">
        <v>44.575099999999999</v>
      </c>
      <c r="W50" s="4">
        <v>0</v>
      </c>
      <c r="X50" s="4">
        <v>0.51919999999999999</v>
      </c>
      <c r="Y50" s="4">
        <v>11.8</v>
      </c>
      <c r="Z50" s="4">
        <v>852</v>
      </c>
      <c r="AA50" s="4">
        <v>864</v>
      </c>
      <c r="AB50" s="4">
        <v>851</v>
      </c>
      <c r="AC50" s="4">
        <v>75</v>
      </c>
      <c r="AD50" s="4">
        <v>14.04</v>
      </c>
      <c r="AE50" s="4">
        <v>0.32</v>
      </c>
      <c r="AF50" s="4">
        <v>982</v>
      </c>
      <c r="AG50" s="4">
        <v>-5</v>
      </c>
      <c r="AH50" s="4">
        <v>10</v>
      </c>
      <c r="AI50" s="4">
        <v>13</v>
      </c>
      <c r="AJ50" s="4">
        <v>119</v>
      </c>
      <c r="AK50" s="4">
        <v>119.2</v>
      </c>
      <c r="AL50" s="4">
        <v>5.2</v>
      </c>
      <c r="AM50" s="4">
        <v>142</v>
      </c>
      <c r="AN50" s="4" t="s">
        <v>155</v>
      </c>
      <c r="AO50" s="4">
        <v>2</v>
      </c>
      <c r="AP50" s="5">
        <v>0.63396990740740744</v>
      </c>
      <c r="AQ50" s="4">
        <v>47.159987999999998</v>
      </c>
      <c r="AR50" s="4">
        <v>-88.484206999999998</v>
      </c>
      <c r="AS50" s="4">
        <v>310</v>
      </c>
      <c r="AT50" s="4">
        <v>32.700000000000003</v>
      </c>
      <c r="AU50" s="4">
        <v>12</v>
      </c>
      <c r="AV50" s="4">
        <v>11</v>
      </c>
      <c r="AW50" s="4" t="s">
        <v>197</v>
      </c>
      <c r="AX50" s="4">
        <v>2.681419</v>
      </c>
      <c r="AY50" s="4">
        <v>1.618581</v>
      </c>
      <c r="AZ50" s="4">
        <v>3.8783219999999998</v>
      </c>
      <c r="BA50" s="4">
        <v>11.154</v>
      </c>
      <c r="BB50" s="4">
        <v>12.3</v>
      </c>
      <c r="BC50" s="4">
        <v>1.1000000000000001</v>
      </c>
      <c r="BD50" s="4">
        <v>16.059000000000001</v>
      </c>
      <c r="BE50" s="4">
        <v>2417.2440000000001</v>
      </c>
      <c r="BF50" s="4">
        <v>0.79900000000000004</v>
      </c>
      <c r="BG50" s="4">
        <v>1.772</v>
      </c>
      <c r="BH50" s="4">
        <v>0</v>
      </c>
      <c r="BI50" s="4">
        <v>1.772</v>
      </c>
      <c r="BJ50" s="4">
        <v>1.377</v>
      </c>
      <c r="BK50" s="4">
        <v>0</v>
      </c>
      <c r="BL50" s="4">
        <v>1.377</v>
      </c>
      <c r="BM50" s="4">
        <v>0.37759999999999999</v>
      </c>
      <c r="BQ50" s="4">
        <v>77.137</v>
      </c>
      <c r="BR50" s="4">
        <v>0.30880800000000003</v>
      </c>
      <c r="BS50" s="4">
        <v>-5</v>
      </c>
      <c r="BT50" s="4">
        <v>0.2</v>
      </c>
      <c r="BU50" s="4">
        <v>7.5464950000000002</v>
      </c>
      <c r="BV50" s="4">
        <v>4.04</v>
      </c>
      <c r="BW50" s="4">
        <f t="shared" si="10"/>
        <v>1.993783979</v>
      </c>
      <c r="BY50" s="4">
        <f t="shared" si="11"/>
        <v>14078.959310598206</v>
      </c>
      <c r="BZ50" s="4">
        <f t="shared" si="12"/>
        <v>4.6536834879590003</v>
      </c>
      <c r="CA50" s="4">
        <f t="shared" si="13"/>
        <v>8.0201779260570003</v>
      </c>
      <c r="CB50" s="4">
        <f t="shared" si="14"/>
        <v>2.1992877159616002</v>
      </c>
    </row>
    <row r="51" spans="1:80" x14ac:dyDescent="0.25">
      <c r="A51" s="2">
        <v>42803</v>
      </c>
      <c r="B51" s="3">
        <v>0.42527574074074076</v>
      </c>
      <c r="C51" s="4">
        <v>13.57</v>
      </c>
      <c r="D51" s="4">
        <v>6.1999999999999998E-3</v>
      </c>
      <c r="E51" s="4">
        <v>61.675083999999998</v>
      </c>
      <c r="F51" s="4">
        <v>141</v>
      </c>
      <c r="G51" s="4">
        <v>-32</v>
      </c>
      <c r="H51" s="4">
        <v>39.9</v>
      </c>
      <c r="J51" s="4">
        <v>0.5</v>
      </c>
      <c r="K51" s="4">
        <v>0.86309999999999998</v>
      </c>
      <c r="L51" s="4">
        <v>11.7127</v>
      </c>
      <c r="M51" s="4">
        <v>5.3E-3</v>
      </c>
      <c r="N51" s="4">
        <v>121.7076</v>
      </c>
      <c r="O51" s="4">
        <v>0</v>
      </c>
      <c r="P51" s="4">
        <v>121.7</v>
      </c>
      <c r="Q51" s="4">
        <v>94.601100000000002</v>
      </c>
      <c r="R51" s="4">
        <v>0</v>
      </c>
      <c r="S51" s="4">
        <v>94.6</v>
      </c>
      <c r="T51" s="4">
        <v>39.946300000000001</v>
      </c>
      <c r="W51" s="4">
        <v>0</v>
      </c>
      <c r="X51" s="4">
        <v>0.43159999999999998</v>
      </c>
      <c r="Y51" s="4">
        <v>11.7</v>
      </c>
      <c r="Z51" s="4">
        <v>853</v>
      </c>
      <c r="AA51" s="4">
        <v>864</v>
      </c>
      <c r="AB51" s="4">
        <v>853</v>
      </c>
      <c r="AC51" s="4">
        <v>75</v>
      </c>
      <c r="AD51" s="4">
        <v>14.04</v>
      </c>
      <c r="AE51" s="4">
        <v>0.32</v>
      </c>
      <c r="AF51" s="4">
        <v>982</v>
      </c>
      <c r="AG51" s="4">
        <v>-5</v>
      </c>
      <c r="AH51" s="4">
        <v>10</v>
      </c>
      <c r="AI51" s="4">
        <v>13</v>
      </c>
      <c r="AJ51" s="4">
        <v>119.8</v>
      </c>
      <c r="AK51" s="4">
        <v>119</v>
      </c>
      <c r="AL51" s="4">
        <v>5.3</v>
      </c>
      <c r="AM51" s="4">
        <v>142</v>
      </c>
      <c r="AN51" s="4" t="s">
        <v>155</v>
      </c>
      <c r="AO51" s="4">
        <v>2</v>
      </c>
      <c r="AP51" s="5">
        <v>0.63398148148148148</v>
      </c>
      <c r="AQ51" s="4">
        <v>47.160133000000002</v>
      </c>
      <c r="AR51" s="4">
        <v>-88.484205000000003</v>
      </c>
      <c r="AS51" s="4">
        <v>310.60000000000002</v>
      </c>
      <c r="AT51" s="4">
        <v>33.799999999999997</v>
      </c>
      <c r="AU51" s="4">
        <v>12</v>
      </c>
      <c r="AV51" s="4">
        <v>11</v>
      </c>
      <c r="AW51" s="4" t="s">
        <v>197</v>
      </c>
      <c r="AX51" s="4">
        <v>2.7</v>
      </c>
      <c r="AY51" s="4">
        <v>1.6</v>
      </c>
      <c r="AZ51" s="4">
        <v>3.9</v>
      </c>
      <c r="BA51" s="4">
        <v>11.154</v>
      </c>
      <c r="BB51" s="4">
        <v>12.44</v>
      </c>
      <c r="BC51" s="4">
        <v>1.1200000000000001</v>
      </c>
      <c r="BD51" s="4">
        <v>15.856999999999999</v>
      </c>
      <c r="BE51" s="4">
        <v>2417.5700000000002</v>
      </c>
      <c r="BF51" s="4">
        <v>0.69899999999999995</v>
      </c>
      <c r="BG51" s="4">
        <v>2.6309999999999998</v>
      </c>
      <c r="BH51" s="4">
        <v>0</v>
      </c>
      <c r="BI51" s="4">
        <v>2.6309999999999998</v>
      </c>
      <c r="BJ51" s="4">
        <v>2.0449999999999999</v>
      </c>
      <c r="BK51" s="4">
        <v>0</v>
      </c>
      <c r="BL51" s="4">
        <v>2.0449999999999999</v>
      </c>
      <c r="BM51" s="4">
        <v>0.34189999999999998</v>
      </c>
      <c r="BQ51" s="4">
        <v>64.769000000000005</v>
      </c>
      <c r="BR51" s="4">
        <v>0.24008599999999999</v>
      </c>
      <c r="BS51" s="4">
        <v>-5</v>
      </c>
      <c r="BT51" s="4">
        <v>0.199242</v>
      </c>
      <c r="BU51" s="4">
        <v>5.867102</v>
      </c>
      <c r="BV51" s="4">
        <v>4.0246880000000003</v>
      </c>
      <c r="BW51" s="4">
        <f t="shared" si="10"/>
        <v>1.5500883483999999</v>
      </c>
      <c r="BY51" s="4">
        <f t="shared" si="11"/>
        <v>10947.311365855652</v>
      </c>
      <c r="BZ51" s="4">
        <f t="shared" si="12"/>
        <v>3.1652322971964004</v>
      </c>
      <c r="CA51" s="4">
        <f t="shared" si="13"/>
        <v>9.2602289667619999</v>
      </c>
      <c r="CB51" s="4">
        <f t="shared" si="14"/>
        <v>1.5482016057388401</v>
      </c>
    </row>
    <row r="52" spans="1:80" x14ac:dyDescent="0.25">
      <c r="A52" s="2">
        <v>42803</v>
      </c>
      <c r="B52" s="3">
        <v>0.4252873148148148</v>
      </c>
      <c r="C52" s="4">
        <v>13.727</v>
      </c>
      <c r="D52" s="4">
        <v>6.0000000000000001E-3</v>
      </c>
      <c r="E52" s="4">
        <v>60</v>
      </c>
      <c r="F52" s="4">
        <v>249.5</v>
      </c>
      <c r="G52" s="4">
        <v>-32</v>
      </c>
      <c r="H52" s="4">
        <v>36.5</v>
      </c>
      <c r="J52" s="4">
        <v>0.5</v>
      </c>
      <c r="K52" s="4">
        <v>0.86150000000000004</v>
      </c>
      <c r="L52" s="4">
        <v>11.8263</v>
      </c>
      <c r="M52" s="4">
        <v>5.1999999999999998E-3</v>
      </c>
      <c r="N52" s="4">
        <v>214.995</v>
      </c>
      <c r="O52" s="4">
        <v>0</v>
      </c>
      <c r="P52" s="4">
        <v>215</v>
      </c>
      <c r="Q52" s="4">
        <v>167.11170000000001</v>
      </c>
      <c r="R52" s="4">
        <v>0</v>
      </c>
      <c r="S52" s="4">
        <v>167.1</v>
      </c>
      <c r="T52" s="4">
        <v>36.460799999999999</v>
      </c>
      <c r="W52" s="4">
        <v>0</v>
      </c>
      <c r="X52" s="4">
        <v>0.43080000000000002</v>
      </c>
      <c r="Y52" s="4">
        <v>11.7</v>
      </c>
      <c r="Z52" s="4">
        <v>853</v>
      </c>
      <c r="AA52" s="4">
        <v>865</v>
      </c>
      <c r="AB52" s="4">
        <v>854</v>
      </c>
      <c r="AC52" s="4">
        <v>75</v>
      </c>
      <c r="AD52" s="4">
        <v>14.04</v>
      </c>
      <c r="AE52" s="4">
        <v>0.32</v>
      </c>
      <c r="AF52" s="4">
        <v>982</v>
      </c>
      <c r="AG52" s="4">
        <v>-5</v>
      </c>
      <c r="AH52" s="4">
        <v>10</v>
      </c>
      <c r="AI52" s="4">
        <v>13</v>
      </c>
      <c r="AJ52" s="4">
        <v>120</v>
      </c>
      <c r="AK52" s="4">
        <v>119</v>
      </c>
      <c r="AL52" s="4">
        <v>4.8</v>
      </c>
      <c r="AM52" s="4">
        <v>142</v>
      </c>
      <c r="AN52" s="4" t="s">
        <v>155</v>
      </c>
      <c r="AO52" s="4">
        <v>2</v>
      </c>
      <c r="AP52" s="5">
        <v>0.63399305555555552</v>
      </c>
      <c r="AQ52" s="4">
        <v>47.160271999999999</v>
      </c>
      <c r="AR52" s="4">
        <v>-88.484202999999994</v>
      </c>
      <c r="AS52" s="4">
        <v>310.8</v>
      </c>
      <c r="AT52" s="4">
        <v>33.9</v>
      </c>
      <c r="AU52" s="4">
        <v>12</v>
      </c>
      <c r="AV52" s="4">
        <v>10</v>
      </c>
      <c r="AW52" s="4" t="s">
        <v>428</v>
      </c>
      <c r="AX52" s="4">
        <v>1.233333</v>
      </c>
      <c r="AY52" s="4">
        <v>1.6</v>
      </c>
      <c r="AZ52" s="4">
        <v>2.0422220000000002</v>
      </c>
      <c r="BA52" s="4">
        <v>11.154</v>
      </c>
      <c r="BB52" s="4">
        <v>12.31</v>
      </c>
      <c r="BC52" s="4">
        <v>1.1000000000000001</v>
      </c>
      <c r="BD52" s="4">
        <v>16.071000000000002</v>
      </c>
      <c r="BE52" s="4">
        <v>2417.6129999999998</v>
      </c>
      <c r="BF52" s="4">
        <v>0.67300000000000004</v>
      </c>
      <c r="BG52" s="4">
        <v>4.6029999999999998</v>
      </c>
      <c r="BH52" s="4">
        <v>0</v>
      </c>
      <c r="BI52" s="4">
        <v>4.6029999999999998</v>
      </c>
      <c r="BJ52" s="4">
        <v>3.577</v>
      </c>
      <c r="BK52" s="4">
        <v>0</v>
      </c>
      <c r="BL52" s="4">
        <v>3.577</v>
      </c>
      <c r="BM52" s="4">
        <v>0.30909999999999999</v>
      </c>
      <c r="BQ52" s="4">
        <v>64.03</v>
      </c>
      <c r="BR52" s="4">
        <v>0.258658</v>
      </c>
      <c r="BS52" s="4">
        <v>-5</v>
      </c>
      <c r="BT52" s="4">
        <v>0.198242</v>
      </c>
      <c r="BU52" s="4">
        <v>6.3209549999999997</v>
      </c>
      <c r="BV52" s="4">
        <v>4.0044880000000003</v>
      </c>
      <c r="BW52" s="4">
        <f t="shared" si="10"/>
        <v>1.6699963109999998</v>
      </c>
      <c r="BY52" s="4">
        <f t="shared" si="11"/>
        <v>11794.356616284296</v>
      </c>
      <c r="BZ52" s="4">
        <f t="shared" si="12"/>
        <v>3.2832392954370007</v>
      </c>
      <c r="CA52" s="4">
        <f t="shared" si="13"/>
        <v>17.450441247813</v>
      </c>
      <c r="CB52" s="4">
        <f t="shared" si="14"/>
        <v>1.5079483896279</v>
      </c>
    </row>
    <row r="53" spans="1:80" x14ac:dyDescent="0.25">
      <c r="A53" s="2">
        <v>42803</v>
      </c>
      <c r="B53" s="3">
        <v>0.42529888888888889</v>
      </c>
      <c r="C53" s="4">
        <v>13.952</v>
      </c>
      <c r="D53" s="4">
        <v>4.4999999999999997E-3</v>
      </c>
      <c r="E53" s="4">
        <v>44.897435999999999</v>
      </c>
      <c r="F53" s="4">
        <v>368.1</v>
      </c>
      <c r="G53" s="4">
        <v>-32</v>
      </c>
      <c r="H53" s="4">
        <v>40.1</v>
      </c>
      <c r="J53" s="4">
        <v>0.5</v>
      </c>
      <c r="K53" s="4">
        <v>0.85950000000000004</v>
      </c>
      <c r="L53" s="4">
        <v>11.9923</v>
      </c>
      <c r="M53" s="4">
        <v>3.8999999999999998E-3</v>
      </c>
      <c r="N53" s="4">
        <v>316.39960000000002</v>
      </c>
      <c r="O53" s="4">
        <v>0</v>
      </c>
      <c r="P53" s="4">
        <v>316.39999999999998</v>
      </c>
      <c r="Q53" s="4">
        <v>245.9316</v>
      </c>
      <c r="R53" s="4">
        <v>0</v>
      </c>
      <c r="S53" s="4">
        <v>245.9</v>
      </c>
      <c r="T53" s="4">
        <v>40.08</v>
      </c>
      <c r="W53" s="4">
        <v>0</v>
      </c>
      <c r="X53" s="4">
        <v>0.42980000000000002</v>
      </c>
      <c r="Y53" s="4">
        <v>11.8</v>
      </c>
      <c r="Z53" s="4">
        <v>852</v>
      </c>
      <c r="AA53" s="4">
        <v>863</v>
      </c>
      <c r="AB53" s="4">
        <v>853</v>
      </c>
      <c r="AC53" s="4">
        <v>75</v>
      </c>
      <c r="AD53" s="4">
        <v>14.04</v>
      </c>
      <c r="AE53" s="4">
        <v>0.32</v>
      </c>
      <c r="AF53" s="4">
        <v>982</v>
      </c>
      <c r="AG53" s="4">
        <v>-5</v>
      </c>
      <c r="AH53" s="4">
        <v>10</v>
      </c>
      <c r="AI53" s="4">
        <v>13</v>
      </c>
      <c r="AJ53" s="4">
        <v>120</v>
      </c>
      <c r="AK53" s="4">
        <v>119</v>
      </c>
      <c r="AL53" s="4">
        <v>4.8</v>
      </c>
      <c r="AM53" s="4">
        <v>142</v>
      </c>
      <c r="AN53" s="4" t="s">
        <v>155</v>
      </c>
      <c r="AO53" s="4">
        <v>2</v>
      </c>
      <c r="AP53" s="5">
        <v>0.63400462962962967</v>
      </c>
      <c r="AQ53" s="4">
        <v>47.160404</v>
      </c>
      <c r="AR53" s="4">
        <v>-88.484178</v>
      </c>
      <c r="AS53" s="4">
        <v>310.89999999999998</v>
      </c>
      <c r="AT53" s="4">
        <v>33.4</v>
      </c>
      <c r="AU53" s="4">
        <v>12</v>
      </c>
      <c r="AV53" s="4">
        <v>11</v>
      </c>
      <c r="AW53" s="4" t="s">
        <v>197</v>
      </c>
      <c r="AX53" s="4">
        <v>1.493107</v>
      </c>
      <c r="AY53" s="4">
        <v>1.0137860000000001</v>
      </c>
      <c r="AZ53" s="4">
        <v>2.293107</v>
      </c>
      <c r="BA53" s="4">
        <v>11.154</v>
      </c>
      <c r="BB53" s="4">
        <v>12.12</v>
      </c>
      <c r="BC53" s="4">
        <v>1.0900000000000001</v>
      </c>
      <c r="BD53" s="4">
        <v>16.341000000000001</v>
      </c>
      <c r="BE53" s="4">
        <v>2417.7159999999999</v>
      </c>
      <c r="BF53" s="4">
        <v>0.495</v>
      </c>
      <c r="BG53" s="4">
        <v>6.68</v>
      </c>
      <c r="BH53" s="4">
        <v>0</v>
      </c>
      <c r="BI53" s="4">
        <v>6.68</v>
      </c>
      <c r="BJ53" s="4">
        <v>5.1920000000000002</v>
      </c>
      <c r="BK53" s="4">
        <v>0</v>
      </c>
      <c r="BL53" s="4">
        <v>5.1920000000000002</v>
      </c>
      <c r="BM53" s="4">
        <v>0.33500000000000002</v>
      </c>
      <c r="BQ53" s="4">
        <v>63</v>
      </c>
      <c r="BR53" s="4">
        <v>0.27705800000000003</v>
      </c>
      <c r="BS53" s="4">
        <v>-5</v>
      </c>
      <c r="BT53" s="4">
        <v>0.199514</v>
      </c>
      <c r="BU53" s="4">
        <v>6.7706039999999996</v>
      </c>
      <c r="BV53" s="4">
        <v>4.0301929999999997</v>
      </c>
      <c r="BW53" s="4">
        <f t="shared" si="10"/>
        <v>1.7887935767999998</v>
      </c>
      <c r="BY53" s="4">
        <f t="shared" si="11"/>
        <v>12633.901083474115</v>
      </c>
      <c r="BZ53" s="4">
        <f t="shared" si="12"/>
        <v>2.5866483227639998</v>
      </c>
      <c r="CA53" s="4">
        <f t="shared" si="13"/>
        <v>27.1310668521024</v>
      </c>
      <c r="CB53" s="4">
        <f t="shared" si="14"/>
        <v>1.7505599760120001</v>
      </c>
    </row>
    <row r="54" spans="1:80" x14ac:dyDescent="0.25">
      <c r="A54" s="2">
        <v>42803</v>
      </c>
      <c r="B54" s="3">
        <v>0.42531046296296293</v>
      </c>
      <c r="C54" s="4">
        <v>13.558</v>
      </c>
      <c r="D54" s="4">
        <v>3.7000000000000002E-3</v>
      </c>
      <c r="E54" s="4">
        <v>36.807473999999999</v>
      </c>
      <c r="F54" s="4">
        <v>513.6</v>
      </c>
      <c r="G54" s="4">
        <v>-28.4</v>
      </c>
      <c r="H54" s="4">
        <v>24.1</v>
      </c>
      <c r="J54" s="4">
        <v>0.51</v>
      </c>
      <c r="K54" s="4">
        <v>0.86309999999999998</v>
      </c>
      <c r="L54" s="4">
        <v>11.7018</v>
      </c>
      <c r="M54" s="4">
        <v>3.2000000000000002E-3</v>
      </c>
      <c r="N54" s="4">
        <v>443.25510000000003</v>
      </c>
      <c r="O54" s="4">
        <v>0</v>
      </c>
      <c r="P54" s="4">
        <v>443.3</v>
      </c>
      <c r="Q54" s="4">
        <v>344.53399999999999</v>
      </c>
      <c r="R54" s="4">
        <v>0</v>
      </c>
      <c r="S54" s="4">
        <v>344.5</v>
      </c>
      <c r="T54" s="4">
        <v>24.1</v>
      </c>
      <c r="W54" s="4">
        <v>0</v>
      </c>
      <c r="X54" s="4">
        <v>0.43690000000000001</v>
      </c>
      <c r="Y54" s="4">
        <v>11.8</v>
      </c>
      <c r="Z54" s="4">
        <v>852</v>
      </c>
      <c r="AA54" s="4">
        <v>863</v>
      </c>
      <c r="AB54" s="4">
        <v>852</v>
      </c>
      <c r="AC54" s="4">
        <v>75</v>
      </c>
      <c r="AD54" s="4">
        <v>14.04</v>
      </c>
      <c r="AE54" s="4">
        <v>0.32</v>
      </c>
      <c r="AF54" s="4">
        <v>982</v>
      </c>
      <c r="AG54" s="4">
        <v>-5</v>
      </c>
      <c r="AH54" s="4">
        <v>10</v>
      </c>
      <c r="AI54" s="4">
        <v>13</v>
      </c>
      <c r="AJ54" s="4">
        <v>120</v>
      </c>
      <c r="AK54" s="4">
        <v>119</v>
      </c>
      <c r="AL54" s="4">
        <v>4.7</v>
      </c>
      <c r="AM54" s="4">
        <v>142</v>
      </c>
      <c r="AN54" s="4" t="s">
        <v>155</v>
      </c>
      <c r="AO54" s="4">
        <v>2</v>
      </c>
      <c r="AP54" s="5">
        <v>0.63401620370370371</v>
      </c>
      <c r="AQ54" s="4">
        <v>47.160532000000003</v>
      </c>
      <c r="AR54" s="4">
        <v>-88.484157999999994</v>
      </c>
      <c r="AS54" s="4">
        <v>311.10000000000002</v>
      </c>
      <c r="AT54" s="4">
        <v>32.6</v>
      </c>
      <c r="AU54" s="4">
        <v>12</v>
      </c>
      <c r="AV54" s="4">
        <v>11</v>
      </c>
      <c r="AW54" s="4" t="s">
        <v>197</v>
      </c>
      <c r="AX54" s="4">
        <v>1.5</v>
      </c>
      <c r="AY54" s="4">
        <v>1</v>
      </c>
      <c r="AZ54" s="4">
        <v>2.2999999999999998</v>
      </c>
      <c r="BA54" s="4">
        <v>11.154</v>
      </c>
      <c r="BB54" s="4">
        <v>12.46</v>
      </c>
      <c r="BC54" s="4">
        <v>1.1200000000000001</v>
      </c>
      <c r="BD54" s="4">
        <v>15.861000000000001</v>
      </c>
      <c r="BE54" s="4">
        <v>2418.3490000000002</v>
      </c>
      <c r="BF54" s="4">
        <v>0.41799999999999998</v>
      </c>
      <c r="BG54" s="4">
        <v>9.593</v>
      </c>
      <c r="BH54" s="4">
        <v>0</v>
      </c>
      <c r="BI54" s="4">
        <v>9.593</v>
      </c>
      <c r="BJ54" s="4">
        <v>7.4560000000000004</v>
      </c>
      <c r="BK54" s="4">
        <v>0</v>
      </c>
      <c r="BL54" s="4">
        <v>7.4560000000000004</v>
      </c>
      <c r="BM54" s="4">
        <v>0.20649999999999999</v>
      </c>
      <c r="BQ54" s="4">
        <v>65.656999999999996</v>
      </c>
      <c r="BR54" s="4">
        <v>0.25626700000000002</v>
      </c>
      <c r="BS54" s="4">
        <v>-5</v>
      </c>
      <c r="BT54" s="4">
        <v>0.19848399999999999</v>
      </c>
      <c r="BU54" s="4">
        <v>6.2625310000000001</v>
      </c>
      <c r="BV54" s="4">
        <v>4.0093870000000003</v>
      </c>
      <c r="BW54" s="4">
        <f t="shared" si="10"/>
        <v>1.6545606901999999</v>
      </c>
      <c r="BY54" s="4">
        <f t="shared" si="11"/>
        <v>11688.899871662004</v>
      </c>
      <c r="BZ54" s="4">
        <f t="shared" si="12"/>
        <v>2.0203701559843998</v>
      </c>
      <c r="CA54" s="4">
        <f t="shared" si="13"/>
        <v>36.037990150764806</v>
      </c>
      <c r="CB54" s="4">
        <f t="shared" si="14"/>
        <v>0.99810152442770006</v>
      </c>
    </row>
    <row r="55" spans="1:80" x14ac:dyDescent="0.25">
      <c r="A55" s="2">
        <v>42803</v>
      </c>
      <c r="B55" s="3">
        <v>0.42532203703703703</v>
      </c>
      <c r="C55" s="4">
        <v>13.848000000000001</v>
      </c>
      <c r="D55" s="4">
        <v>4.7000000000000002E-3</v>
      </c>
      <c r="E55" s="4">
        <v>46.866667</v>
      </c>
      <c r="F55" s="4">
        <v>589.70000000000005</v>
      </c>
      <c r="G55" s="4">
        <v>-15.4</v>
      </c>
      <c r="H55" s="4">
        <v>24.1</v>
      </c>
      <c r="J55" s="4">
        <v>0.6</v>
      </c>
      <c r="K55" s="4">
        <v>0.86040000000000005</v>
      </c>
      <c r="L55" s="4">
        <v>11.915800000000001</v>
      </c>
      <c r="M55" s="4">
        <v>4.0000000000000001E-3</v>
      </c>
      <c r="N55" s="4">
        <v>507.42320000000001</v>
      </c>
      <c r="O55" s="4">
        <v>0</v>
      </c>
      <c r="P55" s="4">
        <v>507.4</v>
      </c>
      <c r="Q55" s="4">
        <v>394.41070000000002</v>
      </c>
      <c r="R55" s="4">
        <v>0</v>
      </c>
      <c r="S55" s="4">
        <v>394.4</v>
      </c>
      <c r="T55" s="4">
        <v>24.1</v>
      </c>
      <c r="W55" s="4">
        <v>0</v>
      </c>
      <c r="X55" s="4">
        <v>0.51629999999999998</v>
      </c>
      <c r="Y55" s="4">
        <v>11.8</v>
      </c>
      <c r="Z55" s="4">
        <v>852</v>
      </c>
      <c r="AA55" s="4">
        <v>864</v>
      </c>
      <c r="AB55" s="4">
        <v>852</v>
      </c>
      <c r="AC55" s="4">
        <v>75</v>
      </c>
      <c r="AD55" s="4">
        <v>14.04</v>
      </c>
      <c r="AE55" s="4">
        <v>0.32</v>
      </c>
      <c r="AF55" s="4">
        <v>982</v>
      </c>
      <c r="AG55" s="4">
        <v>-5</v>
      </c>
      <c r="AH55" s="4">
        <v>10</v>
      </c>
      <c r="AI55" s="4">
        <v>13</v>
      </c>
      <c r="AJ55" s="4">
        <v>120</v>
      </c>
      <c r="AK55" s="4">
        <v>118.2</v>
      </c>
      <c r="AL55" s="4">
        <v>4.7</v>
      </c>
      <c r="AM55" s="4">
        <v>142</v>
      </c>
      <c r="AN55" s="4" t="s">
        <v>155</v>
      </c>
      <c r="AO55" s="4">
        <v>2</v>
      </c>
      <c r="AP55" s="5">
        <v>0.63402777777777775</v>
      </c>
      <c r="AQ55" s="4">
        <v>47.160657</v>
      </c>
      <c r="AR55" s="4">
        <v>-88.484103000000005</v>
      </c>
      <c r="AS55" s="4">
        <v>311.2</v>
      </c>
      <c r="AT55" s="4">
        <v>32.1</v>
      </c>
      <c r="AU55" s="4">
        <v>12</v>
      </c>
      <c r="AV55" s="4">
        <v>11</v>
      </c>
      <c r="AW55" s="4" t="s">
        <v>197</v>
      </c>
      <c r="AX55" s="4">
        <v>1.9875119999999999</v>
      </c>
      <c r="AY55" s="4">
        <v>1.39001</v>
      </c>
      <c r="AZ55" s="4">
        <v>2.787512</v>
      </c>
      <c r="BA55" s="4">
        <v>11.154</v>
      </c>
      <c r="BB55" s="4">
        <v>12.21</v>
      </c>
      <c r="BC55" s="4">
        <v>1.0900000000000001</v>
      </c>
      <c r="BD55" s="4">
        <v>16.218</v>
      </c>
      <c r="BE55" s="4">
        <v>2418.0479999999998</v>
      </c>
      <c r="BF55" s="4">
        <v>0.52100000000000002</v>
      </c>
      <c r="BG55" s="4">
        <v>10.782999999999999</v>
      </c>
      <c r="BH55" s="4">
        <v>0</v>
      </c>
      <c r="BI55" s="4">
        <v>10.782999999999999</v>
      </c>
      <c r="BJ55" s="4">
        <v>8.3819999999999997</v>
      </c>
      <c r="BK55" s="4">
        <v>0</v>
      </c>
      <c r="BL55" s="4">
        <v>8.3819999999999997</v>
      </c>
      <c r="BM55" s="4">
        <v>0.20280000000000001</v>
      </c>
      <c r="BQ55" s="4">
        <v>76.174999999999997</v>
      </c>
      <c r="BR55" s="4">
        <v>0.295238</v>
      </c>
      <c r="BS55" s="4">
        <v>-5</v>
      </c>
      <c r="BT55" s="4">
        <v>0.197242</v>
      </c>
      <c r="BU55" s="4">
        <v>7.2148789999999998</v>
      </c>
      <c r="BV55" s="4">
        <v>3.9842879999999998</v>
      </c>
      <c r="BW55" s="4">
        <f t="shared" si="10"/>
        <v>1.9061710317999998</v>
      </c>
      <c r="BY55" s="4">
        <f t="shared" si="11"/>
        <v>13464.763939592985</v>
      </c>
      <c r="BZ55" s="4">
        <f t="shared" si="12"/>
        <v>2.9011591219562001</v>
      </c>
      <c r="CA55" s="4">
        <f t="shared" si="13"/>
        <v>46.674694357460396</v>
      </c>
      <c r="CB55" s="4">
        <f t="shared" si="14"/>
        <v>1.12928036455416</v>
      </c>
    </row>
    <row r="56" spans="1:80" x14ac:dyDescent="0.25">
      <c r="A56" s="2">
        <v>42803</v>
      </c>
      <c r="B56" s="3">
        <v>0.42533361111111107</v>
      </c>
      <c r="C56" s="4">
        <v>13.93</v>
      </c>
      <c r="D56" s="4">
        <v>3.0000000000000001E-3</v>
      </c>
      <c r="E56" s="4">
        <v>30.2</v>
      </c>
      <c r="F56" s="4">
        <v>564.1</v>
      </c>
      <c r="G56" s="4">
        <v>-15.5</v>
      </c>
      <c r="H56" s="4">
        <v>22</v>
      </c>
      <c r="J56" s="4">
        <v>0.7</v>
      </c>
      <c r="K56" s="4">
        <v>0.85970000000000002</v>
      </c>
      <c r="L56" s="4">
        <v>11.9755</v>
      </c>
      <c r="M56" s="4">
        <v>2.5999999999999999E-3</v>
      </c>
      <c r="N56" s="4">
        <v>484.92559999999997</v>
      </c>
      <c r="O56" s="4">
        <v>0</v>
      </c>
      <c r="P56" s="4">
        <v>484.9</v>
      </c>
      <c r="Q56" s="4">
        <v>376.9237</v>
      </c>
      <c r="R56" s="4">
        <v>0</v>
      </c>
      <c r="S56" s="4">
        <v>376.9</v>
      </c>
      <c r="T56" s="4">
        <v>22.0016</v>
      </c>
      <c r="W56" s="4">
        <v>0</v>
      </c>
      <c r="X56" s="4">
        <v>0.6018</v>
      </c>
      <c r="Y56" s="4">
        <v>11.7</v>
      </c>
      <c r="Z56" s="4">
        <v>853</v>
      </c>
      <c r="AA56" s="4">
        <v>863</v>
      </c>
      <c r="AB56" s="4">
        <v>852</v>
      </c>
      <c r="AC56" s="4">
        <v>75</v>
      </c>
      <c r="AD56" s="4">
        <v>14.04</v>
      </c>
      <c r="AE56" s="4">
        <v>0.32</v>
      </c>
      <c r="AF56" s="4">
        <v>982</v>
      </c>
      <c r="AG56" s="4">
        <v>-5</v>
      </c>
      <c r="AH56" s="4">
        <v>10</v>
      </c>
      <c r="AI56" s="4">
        <v>13</v>
      </c>
      <c r="AJ56" s="4">
        <v>120</v>
      </c>
      <c r="AK56" s="4">
        <v>118</v>
      </c>
      <c r="AL56" s="4">
        <v>4.5</v>
      </c>
      <c r="AM56" s="4">
        <v>142</v>
      </c>
      <c r="AN56" s="4" t="s">
        <v>155</v>
      </c>
      <c r="AO56" s="4">
        <v>2</v>
      </c>
      <c r="AP56" s="5">
        <v>0.63403935185185178</v>
      </c>
      <c r="AQ56" s="4">
        <v>47.160772000000001</v>
      </c>
      <c r="AR56" s="4">
        <v>-88.484030000000004</v>
      </c>
      <c r="AS56" s="4">
        <v>311.89999999999998</v>
      </c>
      <c r="AT56" s="4">
        <v>31.2</v>
      </c>
      <c r="AU56" s="4">
        <v>12</v>
      </c>
      <c r="AV56" s="4">
        <v>11</v>
      </c>
      <c r="AW56" s="4" t="s">
        <v>197</v>
      </c>
      <c r="AX56" s="4">
        <v>1.318182</v>
      </c>
      <c r="AY56" s="4">
        <v>1.497403</v>
      </c>
      <c r="AZ56" s="4">
        <v>2.6051950000000001</v>
      </c>
      <c r="BA56" s="4">
        <v>11.154</v>
      </c>
      <c r="BB56" s="4">
        <v>12.14</v>
      </c>
      <c r="BC56" s="4">
        <v>1.0900000000000001</v>
      </c>
      <c r="BD56" s="4">
        <v>16.321999999999999</v>
      </c>
      <c r="BE56" s="4">
        <v>2418.3470000000002</v>
      </c>
      <c r="BF56" s="4">
        <v>0.33400000000000002</v>
      </c>
      <c r="BG56" s="4">
        <v>10.255000000000001</v>
      </c>
      <c r="BH56" s="4">
        <v>0</v>
      </c>
      <c r="BI56" s="4">
        <v>10.255000000000001</v>
      </c>
      <c r="BJ56" s="4">
        <v>7.9710000000000001</v>
      </c>
      <c r="BK56" s="4">
        <v>0</v>
      </c>
      <c r="BL56" s="4">
        <v>7.9710000000000001</v>
      </c>
      <c r="BM56" s="4">
        <v>0.1842</v>
      </c>
      <c r="BQ56" s="4">
        <v>88.36</v>
      </c>
      <c r="BR56" s="4">
        <v>0.34865800000000002</v>
      </c>
      <c r="BS56" s="4">
        <v>-5</v>
      </c>
      <c r="BT56" s="4">
        <v>0.19548399999999999</v>
      </c>
      <c r="BU56" s="4">
        <v>8.5203290000000003</v>
      </c>
      <c r="BV56" s="4">
        <v>3.9487770000000002</v>
      </c>
      <c r="BW56" s="4">
        <f t="shared" si="10"/>
        <v>2.2510709217999998</v>
      </c>
      <c r="BY56" s="4">
        <f t="shared" si="11"/>
        <v>15903.025500382604</v>
      </c>
      <c r="BZ56" s="4">
        <f t="shared" si="12"/>
        <v>2.1963806340148002</v>
      </c>
      <c r="CA56" s="4">
        <f t="shared" si="13"/>
        <v>52.417215669856212</v>
      </c>
      <c r="CB56" s="4">
        <f t="shared" si="14"/>
        <v>1.2112973436692402</v>
      </c>
    </row>
    <row r="57" spans="1:80" x14ac:dyDescent="0.25">
      <c r="A57" s="2">
        <v>42803</v>
      </c>
      <c r="B57" s="3">
        <v>0.42534518518518522</v>
      </c>
      <c r="C57" s="4">
        <v>13.805999999999999</v>
      </c>
      <c r="D57" s="4">
        <v>3.0000000000000001E-3</v>
      </c>
      <c r="E57" s="4">
        <v>30</v>
      </c>
      <c r="F57" s="4">
        <v>548.79999999999995</v>
      </c>
      <c r="G57" s="4">
        <v>-15.6</v>
      </c>
      <c r="H57" s="4">
        <v>22.2</v>
      </c>
      <c r="J57" s="4">
        <v>0.8</v>
      </c>
      <c r="K57" s="4">
        <v>0.86080000000000001</v>
      </c>
      <c r="L57" s="4">
        <v>11.8842</v>
      </c>
      <c r="M57" s="4">
        <v>2.5999999999999999E-3</v>
      </c>
      <c r="N57" s="4">
        <v>472.40370000000001</v>
      </c>
      <c r="O57" s="4">
        <v>0</v>
      </c>
      <c r="P57" s="4">
        <v>472.4</v>
      </c>
      <c r="Q57" s="4">
        <v>367.19069999999999</v>
      </c>
      <c r="R57" s="4">
        <v>0</v>
      </c>
      <c r="S57" s="4">
        <v>367.2</v>
      </c>
      <c r="T57" s="4">
        <v>22.235900000000001</v>
      </c>
      <c r="W57" s="4">
        <v>0</v>
      </c>
      <c r="X57" s="4">
        <v>0.68859999999999999</v>
      </c>
      <c r="Y57" s="4">
        <v>11.7</v>
      </c>
      <c r="Z57" s="4">
        <v>854</v>
      </c>
      <c r="AA57" s="4">
        <v>864</v>
      </c>
      <c r="AB57" s="4">
        <v>853</v>
      </c>
      <c r="AC57" s="4">
        <v>75</v>
      </c>
      <c r="AD57" s="4">
        <v>14.04</v>
      </c>
      <c r="AE57" s="4">
        <v>0.32</v>
      </c>
      <c r="AF57" s="4">
        <v>982</v>
      </c>
      <c r="AG57" s="4">
        <v>-5</v>
      </c>
      <c r="AH57" s="4">
        <v>10</v>
      </c>
      <c r="AI57" s="4">
        <v>13</v>
      </c>
      <c r="AJ57" s="4">
        <v>120</v>
      </c>
      <c r="AK57" s="4">
        <v>118</v>
      </c>
      <c r="AL57" s="4">
        <v>4.5999999999999996</v>
      </c>
      <c r="AM57" s="4">
        <v>142</v>
      </c>
      <c r="AN57" s="4" t="s">
        <v>155</v>
      </c>
      <c r="AO57" s="4">
        <v>2</v>
      </c>
      <c r="AP57" s="5">
        <v>0.63405092592592593</v>
      </c>
      <c r="AQ57" s="4">
        <v>47.160887000000002</v>
      </c>
      <c r="AR57" s="4">
        <v>-88.483986000000002</v>
      </c>
      <c r="AS57" s="4">
        <v>312.39999999999998</v>
      </c>
      <c r="AT57" s="4">
        <v>30.3</v>
      </c>
      <c r="AU57" s="4">
        <v>12</v>
      </c>
      <c r="AV57" s="4">
        <v>11</v>
      </c>
      <c r="AW57" s="4" t="s">
        <v>197</v>
      </c>
      <c r="AX57" s="4">
        <v>1.494605</v>
      </c>
      <c r="AY57" s="4">
        <v>1.5</v>
      </c>
      <c r="AZ57" s="4">
        <v>2.7946049999999998</v>
      </c>
      <c r="BA57" s="4">
        <v>11.154</v>
      </c>
      <c r="BB57" s="4">
        <v>12.25</v>
      </c>
      <c r="BC57" s="4">
        <v>1.1000000000000001</v>
      </c>
      <c r="BD57" s="4">
        <v>16.170000000000002</v>
      </c>
      <c r="BE57" s="4">
        <v>2418.4</v>
      </c>
      <c r="BF57" s="4">
        <v>0.33400000000000002</v>
      </c>
      <c r="BG57" s="4">
        <v>10.067</v>
      </c>
      <c r="BH57" s="4">
        <v>0</v>
      </c>
      <c r="BI57" s="4">
        <v>10.067</v>
      </c>
      <c r="BJ57" s="4">
        <v>7.8250000000000002</v>
      </c>
      <c r="BK57" s="4">
        <v>0</v>
      </c>
      <c r="BL57" s="4">
        <v>7.8250000000000002</v>
      </c>
      <c r="BM57" s="4">
        <v>0.18759999999999999</v>
      </c>
      <c r="BQ57" s="4">
        <v>101.896</v>
      </c>
      <c r="BR57" s="4">
        <v>0.294296</v>
      </c>
      <c r="BS57" s="4">
        <v>-5</v>
      </c>
      <c r="BT57" s="4">
        <v>0.19500000000000001</v>
      </c>
      <c r="BU57" s="4">
        <v>7.191859</v>
      </c>
      <c r="BV57" s="4">
        <v>3.9390000000000001</v>
      </c>
      <c r="BW57" s="4">
        <f t="shared" si="10"/>
        <v>1.9000891477999999</v>
      </c>
      <c r="BY57" s="4">
        <f t="shared" si="11"/>
        <v>13423.756715562082</v>
      </c>
      <c r="BZ57" s="4">
        <f t="shared" si="12"/>
        <v>1.8539260432508002</v>
      </c>
      <c r="CA57" s="4">
        <f t="shared" si="13"/>
        <v>43.434045773765007</v>
      </c>
      <c r="CB57" s="4">
        <f t="shared" si="14"/>
        <v>1.04130696321512</v>
      </c>
    </row>
    <row r="58" spans="1:80" x14ac:dyDescent="0.25">
      <c r="A58" s="2">
        <v>42803</v>
      </c>
      <c r="B58" s="3">
        <v>0.42535675925925925</v>
      </c>
      <c r="C58" s="4">
        <v>13.808999999999999</v>
      </c>
      <c r="D58" s="4">
        <v>3.7000000000000002E-3</v>
      </c>
      <c r="E58" s="4">
        <v>36.778638999999998</v>
      </c>
      <c r="F58" s="4">
        <v>531.79999999999995</v>
      </c>
      <c r="G58" s="4">
        <v>-6.8</v>
      </c>
      <c r="H58" s="4">
        <v>26.5</v>
      </c>
      <c r="J58" s="4">
        <v>0.9</v>
      </c>
      <c r="K58" s="4">
        <v>0.86080000000000001</v>
      </c>
      <c r="L58" s="4">
        <v>11.886799999999999</v>
      </c>
      <c r="M58" s="4">
        <v>3.2000000000000002E-3</v>
      </c>
      <c r="N58" s="4">
        <v>457.76069999999999</v>
      </c>
      <c r="O58" s="4">
        <v>0</v>
      </c>
      <c r="P58" s="4">
        <v>457.8</v>
      </c>
      <c r="Q58" s="4">
        <v>355.80889999999999</v>
      </c>
      <c r="R58" s="4">
        <v>0</v>
      </c>
      <c r="S58" s="4">
        <v>355.8</v>
      </c>
      <c r="T58" s="4">
        <v>26.521799999999999</v>
      </c>
      <c r="W58" s="4">
        <v>0</v>
      </c>
      <c r="X58" s="4">
        <v>0.77470000000000006</v>
      </c>
      <c r="Y58" s="4">
        <v>11.8</v>
      </c>
      <c r="Z58" s="4">
        <v>853</v>
      </c>
      <c r="AA58" s="4">
        <v>863</v>
      </c>
      <c r="AB58" s="4">
        <v>852</v>
      </c>
      <c r="AC58" s="4">
        <v>75</v>
      </c>
      <c r="AD58" s="4">
        <v>14.04</v>
      </c>
      <c r="AE58" s="4">
        <v>0.32</v>
      </c>
      <c r="AF58" s="4">
        <v>982</v>
      </c>
      <c r="AG58" s="4">
        <v>-5</v>
      </c>
      <c r="AH58" s="4">
        <v>10</v>
      </c>
      <c r="AI58" s="4">
        <v>13</v>
      </c>
      <c r="AJ58" s="4">
        <v>120</v>
      </c>
      <c r="AK58" s="4">
        <v>118</v>
      </c>
      <c r="AL58" s="4">
        <v>4.5999999999999996</v>
      </c>
      <c r="AM58" s="4">
        <v>142</v>
      </c>
      <c r="AN58" s="4" t="s">
        <v>155</v>
      </c>
      <c r="AO58" s="4">
        <v>2</v>
      </c>
      <c r="AP58" s="5">
        <v>0.63406249999999997</v>
      </c>
      <c r="AQ58" s="4">
        <v>47.161011999999999</v>
      </c>
      <c r="AR58" s="4">
        <v>-88.483963000000003</v>
      </c>
      <c r="AS58" s="4">
        <v>312.60000000000002</v>
      </c>
      <c r="AT58" s="4">
        <v>30.6</v>
      </c>
      <c r="AU58" s="4">
        <v>12</v>
      </c>
      <c r="AV58" s="4">
        <v>11</v>
      </c>
      <c r="AW58" s="4" t="s">
        <v>197</v>
      </c>
      <c r="AX58" s="4">
        <v>1.111189</v>
      </c>
      <c r="AY58" s="4">
        <v>1.5</v>
      </c>
      <c r="AZ58" s="4">
        <v>1.9251750000000001</v>
      </c>
      <c r="BA58" s="4">
        <v>11.154</v>
      </c>
      <c r="BB58" s="4">
        <v>12.24</v>
      </c>
      <c r="BC58" s="4">
        <v>1.1000000000000001</v>
      </c>
      <c r="BD58" s="4">
        <v>16.173999999999999</v>
      </c>
      <c r="BE58" s="4">
        <v>2418.192</v>
      </c>
      <c r="BF58" s="4">
        <v>0.41</v>
      </c>
      <c r="BG58" s="4">
        <v>9.7520000000000007</v>
      </c>
      <c r="BH58" s="4">
        <v>0</v>
      </c>
      <c r="BI58" s="4">
        <v>9.7520000000000007</v>
      </c>
      <c r="BJ58" s="4">
        <v>7.58</v>
      </c>
      <c r="BK58" s="4">
        <v>0</v>
      </c>
      <c r="BL58" s="4">
        <v>7.58</v>
      </c>
      <c r="BM58" s="4">
        <v>0.22370000000000001</v>
      </c>
      <c r="BQ58" s="4">
        <v>114.592</v>
      </c>
      <c r="BR58" s="4">
        <v>0.26314599999999999</v>
      </c>
      <c r="BS58" s="4">
        <v>-5</v>
      </c>
      <c r="BT58" s="4">
        <v>0.196516</v>
      </c>
      <c r="BU58" s="4">
        <v>6.4306299999999998</v>
      </c>
      <c r="BV58" s="4">
        <v>3.9696229999999999</v>
      </c>
      <c r="BW58" s="4">
        <f t="shared" si="10"/>
        <v>1.698972446</v>
      </c>
      <c r="BY58" s="4">
        <f t="shared" si="11"/>
        <v>12001.874372576929</v>
      </c>
      <c r="BZ58" s="4">
        <f t="shared" si="12"/>
        <v>2.03489569594</v>
      </c>
      <c r="CA58" s="4">
        <f t="shared" si="13"/>
        <v>37.620754573719999</v>
      </c>
      <c r="CB58" s="4">
        <f t="shared" si="14"/>
        <v>1.1102589443458</v>
      </c>
    </row>
    <row r="59" spans="1:80" x14ac:dyDescent="0.25">
      <c r="A59" s="2">
        <v>42803</v>
      </c>
      <c r="B59" s="3">
        <v>0.42536833333333335</v>
      </c>
      <c r="C59" s="4">
        <v>14.06</v>
      </c>
      <c r="D59" s="4">
        <v>3.0000000000000001E-3</v>
      </c>
      <c r="E59" s="4">
        <v>29.720853999999999</v>
      </c>
      <c r="F59" s="4">
        <v>519.79999999999995</v>
      </c>
      <c r="G59" s="4">
        <v>-6.8</v>
      </c>
      <c r="H59" s="4">
        <v>27.5</v>
      </c>
      <c r="J59" s="4">
        <v>1</v>
      </c>
      <c r="K59" s="4">
        <v>0.85860000000000003</v>
      </c>
      <c r="L59" s="4">
        <v>12.071199999999999</v>
      </c>
      <c r="M59" s="4">
        <v>2.5999999999999999E-3</v>
      </c>
      <c r="N59" s="4">
        <v>446.30540000000002</v>
      </c>
      <c r="O59" s="4">
        <v>0</v>
      </c>
      <c r="P59" s="4">
        <v>446.3</v>
      </c>
      <c r="Q59" s="4">
        <v>346.90499999999997</v>
      </c>
      <c r="R59" s="4">
        <v>0</v>
      </c>
      <c r="S59" s="4">
        <v>346.9</v>
      </c>
      <c r="T59" s="4">
        <v>27.549900000000001</v>
      </c>
      <c r="W59" s="4">
        <v>0</v>
      </c>
      <c r="X59" s="4">
        <v>0.85860000000000003</v>
      </c>
      <c r="Y59" s="4">
        <v>11.7</v>
      </c>
      <c r="Z59" s="4">
        <v>853</v>
      </c>
      <c r="AA59" s="4">
        <v>864</v>
      </c>
      <c r="AB59" s="4">
        <v>852</v>
      </c>
      <c r="AC59" s="4">
        <v>75</v>
      </c>
      <c r="AD59" s="4">
        <v>14.04</v>
      </c>
      <c r="AE59" s="4">
        <v>0.32</v>
      </c>
      <c r="AF59" s="4">
        <v>982</v>
      </c>
      <c r="AG59" s="4">
        <v>-5</v>
      </c>
      <c r="AH59" s="4">
        <v>10</v>
      </c>
      <c r="AI59" s="4">
        <v>13</v>
      </c>
      <c r="AJ59" s="4">
        <v>120</v>
      </c>
      <c r="AK59" s="4">
        <v>118.8</v>
      </c>
      <c r="AL59" s="4">
        <v>4.7</v>
      </c>
      <c r="AM59" s="4">
        <v>142</v>
      </c>
      <c r="AN59" s="4" t="s">
        <v>155</v>
      </c>
      <c r="AO59" s="4">
        <v>2</v>
      </c>
      <c r="AP59" s="5">
        <v>0.63407407407407412</v>
      </c>
      <c r="AQ59" s="4">
        <v>47.161135999999999</v>
      </c>
      <c r="AR59" s="4">
        <v>-88.483937999999995</v>
      </c>
      <c r="AS59" s="4">
        <v>312.89999999999998</v>
      </c>
      <c r="AT59" s="4">
        <v>31</v>
      </c>
      <c r="AU59" s="4">
        <v>12</v>
      </c>
      <c r="AV59" s="4">
        <v>12</v>
      </c>
      <c r="AW59" s="4" t="s">
        <v>404</v>
      </c>
      <c r="AX59" s="4">
        <v>0.90579399999999999</v>
      </c>
      <c r="AY59" s="4">
        <v>1.4028970000000001</v>
      </c>
      <c r="AZ59" s="4">
        <v>1.705794</v>
      </c>
      <c r="BA59" s="4">
        <v>11.154</v>
      </c>
      <c r="BB59" s="4">
        <v>12.04</v>
      </c>
      <c r="BC59" s="4">
        <v>1.08</v>
      </c>
      <c r="BD59" s="4">
        <v>16.475000000000001</v>
      </c>
      <c r="BE59" s="4">
        <v>2418.1880000000001</v>
      </c>
      <c r="BF59" s="4">
        <v>0.32500000000000001</v>
      </c>
      <c r="BG59" s="4">
        <v>9.3629999999999995</v>
      </c>
      <c r="BH59" s="4">
        <v>0</v>
      </c>
      <c r="BI59" s="4">
        <v>9.3629999999999995</v>
      </c>
      <c r="BJ59" s="4">
        <v>7.2779999999999996</v>
      </c>
      <c r="BK59" s="4">
        <v>0</v>
      </c>
      <c r="BL59" s="4">
        <v>7.2779999999999996</v>
      </c>
      <c r="BM59" s="4">
        <v>0.2288</v>
      </c>
      <c r="BQ59" s="4">
        <v>125.056</v>
      </c>
      <c r="BR59" s="4">
        <v>0.28880400000000001</v>
      </c>
      <c r="BS59" s="4">
        <v>-5</v>
      </c>
      <c r="BT59" s="4">
        <v>0.19472600000000001</v>
      </c>
      <c r="BU59" s="4">
        <v>7.0576480000000004</v>
      </c>
      <c r="BV59" s="4">
        <v>3.933465</v>
      </c>
      <c r="BW59" s="4">
        <f t="shared" si="10"/>
        <v>1.8646306016</v>
      </c>
      <c r="BY59" s="4">
        <f t="shared" si="11"/>
        <v>13172.094265867765</v>
      </c>
      <c r="BZ59" s="4">
        <f t="shared" si="12"/>
        <v>1.7703051360800002</v>
      </c>
      <c r="CA59" s="4">
        <f t="shared" si="13"/>
        <v>39.643940862739207</v>
      </c>
      <c r="CB59" s="4">
        <f t="shared" si="14"/>
        <v>1.2462948158003202</v>
      </c>
    </row>
    <row r="60" spans="1:80" x14ac:dyDescent="0.25">
      <c r="A60" s="2">
        <v>42803</v>
      </c>
      <c r="B60" s="3">
        <v>0.42537990740740739</v>
      </c>
      <c r="C60" s="4">
        <v>14.074</v>
      </c>
      <c r="D60" s="4">
        <v>7.7000000000000002E-3</v>
      </c>
      <c r="E60" s="4">
        <v>76.805897000000002</v>
      </c>
      <c r="F60" s="4">
        <v>542.9</v>
      </c>
      <c r="G60" s="4">
        <v>-26.1</v>
      </c>
      <c r="H60" s="4">
        <v>28.2</v>
      </c>
      <c r="J60" s="4">
        <v>1</v>
      </c>
      <c r="K60" s="4">
        <v>0.85840000000000005</v>
      </c>
      <c r="L60" s="4">
        <v>12.0816</v>
      </c>
      <c r="M60" s="4">
        <v>6.6E-3</v>
      </c>
      <c r="N60" s="4">
        <v>466.01920000000001</v>
      </c>
      <c r="O60" s="4">
        <v>0</v>
      </c>
      <c r="P60" s="4">
        <v>466</v>
      </c>
      <c r="Q60" s="4">
        <v>362.24250000000001</v>
      </c>
      <c r="R60" s="4">
        <v>0</v>
      </c>
      <c r="S60" s="4">
        <v>362.2</v>
      </c>
      <c r="T60" s="4">
        <v>28.160900000000002</v>
      </c>
      <c r="W60" s="4">
        <v>0</v>
      </c>
      <c r="X60" s="4">
        <v>0.85840000000000005</v>
      </c>
      <c r="Y60" s="4">
        <v>11.7</v>
      </c>
      <c r="Z60" s="4">
        <v>853</v>
      </c>
      <c r="AA60" s="4">
        <v>864</v>
      </c>
      <c r="AB60" s="4">
        <v>851</v>
      </c>
      <c r="AC60" s="4">
        <v>75</v>
      </c>
      <c r="AD60" s="4">
        <v>14.05</v>
      </c>
      <c r="AE60" s="4">
        <v>0.32</v>
      </c>
      <c r="AF60" s="4">
        <v>981</v>
      </c>
      <c r="AG60" s="4">
        <v>-5</v>
      </c>
      <c r="AH60" s="4">
        <v>10</v>
      </c>
      <c r="AI60" s="4">
        <v>13</v>
      </c>
      <c r="AJ60" s="4">
        <v>120</v>
      </c>
      <c r="AK60" s="4">
        <v>118.2</v>
      </c>
      <c r="AL60" s="4">
        <v>4.9000000000000004</v>
      </c>
      <c r="AM60" s="4">
        <v>142</v>
      </c>
      <c r="AN60" s="4" t="s">
        <v>155</v>
      </c>
      <c r="AO60" s="4">
        <v>2</v>
      </c>
      <c r="AP60" s="5">
        <v>0.63408564814814816</v>
      </c>
      <c r="AQ60" s="4">
        <v>47.161265999999998</v>
      </c>
      <c r="AR60" s="4">
        <v>-88.483945000000006</v>
      </c>
      <c r="AS60" s="4">
        <v>312.89999999999998</v>
      </c>
      <c r="AT60" s="4">
        <v>31.5</v>
      </c>
      <c r="AU60" s="4">
        <v>12</v>
      </c>
      <c r="AV60" s="4">
        <v>12</v>
      </c>
      <c r="AW60" s="4" t="s">
        <v>404</v>
      </c>
      <c r="AX60" s="4">
        <v>1.3850150000000001</v>
      </c>
      <c r="AY60" s="4">
        <v>1.594006</v>
      </c>
      <c r="AZ60" s="4">
        <v>2.1850149999999999</v>
      </c>
      <c r="BA60" s="4">
        <v>11.154</v>
      </c>
      <c r="BB60" s="4">
        <v>12.02</v>
      </c>
      <c r="BC60" s="4">
        <v>1.08</v>
      </c>
      <c r="BD60" s="4">
        <v>16.489999999999998</v>
      </c>
      <c r="BE60" s="4">
        <v>2417.3589999999999</v>
      </c>
      <c r="BF60" s="4">
        <v>0.84</v>
      </c>
      <c r="BG60" s="4">
        <v>9.7650000000000006</v>
      </c>
      <c r="BH60" s="4">
        <v>0</v>
      </c>
      <c r="BI60" s="4">
        <v>9.7650000000000006</v>
      </c>
      <c r="BJ60" s="4">
        <v>7.59</v>
      </c>
      <c r="BK60" s="4">
        <v>0</v>
      </c>
      <c r="BL60" s="4">
        <v>7.59</v>
      </c>
      <c r="BM60" s="4">
        <v>0.2336</v>
      </c>
      <c r="BQ60" s="4">
        <v>124.889</v>
      </c>
      <c r="BR60" s="4">
        <v>0.40487800000000002</v>
      </c>
      <c r="BS60" s="4">
        <v>-5</v>
      </c>
      <c r="BT60" s="4">
        <v>0.196274</v>
      </c>
      <c r="BU60" s="4">
        <v>9.8942069999999998</v>
      </c>
      <c r="BV60" s="4">
        <v>3.9647350000000001</v>
      </c>
      <c r="BW60" s="4">
        <f t="shared" si="10"/>
        <v>2.6140494893999997</v>
      </c>
      <c r="BY60" s="4">
        <f t="shared" si="11"/>
        <v>18459.796891881771</v>
      </c>
      <c r="BZ60" s="4">
        <f t="shared" si="12"/>
        <v>6.4145331285839999</v>
      </c>
      <c r="CA60" s="4">
        <f t="shared" si="13"/>
        <v>57.959888626133996</v>
      </c>
      <c r="CB60" s="4">
        <f t="shared" si="14"/>
        <v>1.78385111766336</v>
      </c>
    </row>
    <row r="61" spans="1:80" x14ac:dyDescent="0.25">
      <c r="A61" s="2">
        <v>42803</v>
      </c>
      <c r="B61" s="3">
        <v>0.42539148148148148</v>
      </c>
      <c r="C61" s="4">
        <v>14.571</v>
      </c>
      <c r="D61" s="4">
        <v>2.12E-2</v>
      </c>
      <c r="E61" s="4">
        <v>211.816667</v>
      </c>
      <c r="F61" s="4">
        <v>581.6</v>
      </c>
      <c r="G61" s="4">
        <v>-19</v>
      </c>
      <c r="H61" s="4">
        <v>28.9</v>
      </c>
      <c r="J61" s="4">
        <v>1</v>
      </c>
      <c r="K61" s="4">
        <v>0.8538</v>
      </c>
      <c r="L61" s="4">
        <v>12.4415</v>
      </c>
      <c r="M61" s="4">
        <v>1.8100000000000002E-2</v>
      </c>
      <c r="N61" s="4">
        <v>496.62270000000001</v>
      </c>
      <c r="O61" s="4">
        <v>0</v>
      </c>
      <c r="P61" s="4">
        <v>496.6</v>
      </c>
      <c r="Q61" s="4">
        <v>386.02050000000003</v>
      </c>
      <c r="R61" s="4">
        <v>0</v>
      </c>
      <c r="S61" s="4">
        <v>386</v>
      </c>
      <c r="T61" s="4">
        <v>28.8565</v>
      </c>
      <c r="W61" s="4">
        <v>0</v>
      </c>
      <c r="X61" s="4">
        <v>0.8538</v>
      </c>
      <c r="Y61" s="4">
        <v>11.7</v>
      </c>
      <c r="Z61" s="4">
        <v>851</v>
      </c>
      <c r="AA61" s="4">
        <v>862</v>
      </c>
      <c r="AB61" s="4">
        <v>849</v>
      </c>
      <c r="AC61" s="4">
        <v>75</v>
      </c>
      <c r="AD61" s="4">
        <v>14.04</v>
      </c>
      <c r="AE61" s="4">
        <v>0.32</v>
      </c>
      <c r="AF61" s="4">
        <v>982</v>
      </c>
      <c r="AG61" s="4">
        <v>-5</v>
      </c>
      <c r="AH61" s="4">
        <v>10</v>
      </c>
      <c r="AI61" s="4">
        <v>13</v>
      </c>
      <c r="AJ61" s="4">
        <v>120</v>
      </c>
      <c r="AK61" s="4">
        <v>118.8</v>
      </c>
      <c r="AL61" s="4">
        <v>4.8</v>
      </c>
      <c r="AM61" s="4">
        <v>142</v>
      </c>
      <c r="AN61" s="4" t="s">
        <v>155</v>
      </c>
      <c r="AO61" s="4">
        <v>2</v>
      </c>
      <c r="AP61" s="5">
        <v>0.6340972222222222</v>
      </c>
      <c r="AQ61" s="4">
        <v>47.161394000000001</v>
      </c>
      <c r="AR61" s="4">
        <v>-88.483959999999996</v>
      </c>
      <c r="AS61" s="4">
        <v>313.60000000000002</v>
      </c>
      <c r="AT61" s="4">
        <v>31.5</v>
      </c>
      <c r="AU61" s="4">
        <v>12</v>
      </c>
      <c r="AV61" s="4">
        <v>12</v>
      </c>
      <c r="AW61" s="4" t="s">
        <v>404</v>
      </c>
      <c r="AX61" s="4">
        <v>1.8845149999999999</v>
      </c>
      <c r="AY61" s="4">
        <v>1.890709</v>
      </c>
      <c r="AZ61" s="4">
        <v>2.7814190000000001</v>
      </c>
      <c r="BA61" s="4">
        <v>11.154</v>
      </c>
      <c r="BB61" s="4">
        <v>11.63</v>
      </c>
      <c r="BC61" s="4">
        <v>1.04</v>
      </c>
      <c r="BD61" s="4">
        <v>17.117000000000001</v>
      </c>
      <c r="BE61" s="4">
        <v>2414.9319999999998</v>
      </c>
      <c r="BF61" s="4">
        <v>2.234</v>
      </c>
      <c r="BG61" s="4">
        <v>10.095000000000001</v>
      </c>
      <c r="BH61" s="4">
        <v>0</v>
      </c>
      <c r="BI61" s="4">
        <v>10.095000000000001</v>
      </c>
      <c r="BJ61" s="4">
        <v>7.8470000000000004</v>
      </c>
      <c r="BK61" s="4">
        <v>0</v>
      </c>
      <c r="BL61" s="4">
        <v>7.8470000000000004</v>
      </c>
      <c r="BM61" s="4">
        <v>0.23219999999999999</v>
      </c>
      <c r="BQ61" s="4">
        <v>120.50700000000001</v>
      </c>
      <c r="BR61" s="4">
        <v>0.417018</v>
      </c>
      <c r="BS61" s="4">
        <v>-5</v>
      </c>
      <c r="BT61" s="4">
        <v>0.196242</v>
      </c>
      <c r="BU61" s="4">
        <v>10.190877</v>
      </c>
      <c r="BV61" s="4">
        <v>3.9640879999999998</v>
      </c>
      <c r="BW61" s="4">
        <f t="shared" si="10"/>
        <v>2.6924297034000002</v>
      </c>
      <c r="BY61" s="4">
        <f t="shared" si="11"/>
        <v>18994.210225985935</v>
      </c>
      <c r="BZ61" s="4">
        <f t="shared" si="12"/>
        <v>17.571122352452399</v>
      </c>
      <c r="CA61" s="4">
        <f t="shared" si="13"/>
        <v>61.719157161904207</v>
      </c>
      <c r="CB61" s="4">
        <f t="shared" si="14"/>
        <v>1.8263270412889203</v>
      </c>
    </row>
    <row r="62" spans="1:80" x14ac:dyDescent="0.25">
      <c r="A62" s="2">
        <v>42803</v>
      </c>
      <c r="B62" s="3">
        <v>0.42540305555555552</v>
      </c>
      <c r="C62" s="4">
        <v>14.419</v>
      </c>
      <c r="D62" s="4">
        <v>3.2800000000000003E-2</v>
      </c>
      <c r="E62" s="4">
        <v>328.48333300000002</v>
      </c>
      <c r="F62" s="4">
        <v>542.79999999999995</v>
      </c>
      <c r="G62" s="4">
        <v>-19.5</v>
      </c>
      <c r="H62" s="4">
        <v>27</v>
      </c>
      <c r="J62" s="4">
        <v>1</v>
      </c>
      <c r="K62" s="4">
        <v>0.85499999999999998</v>
      </c>
      <c r="L62" s="4">
        <v>12.327999999999999</v>
      </c>
      <c r="M62" s="4">
        <v>2.81E-2</v>
      </c>
      <c r="N62" s="4">
        <v>464.0686</v>
      </c>
      <c r="O62" s="4">
        <v>0</v>
      </c>
      <c r="P62" s="4">
        <v>464.1</v>
      </c>
      <c r="Q62" s="4">
        <v>360.71190000000001</v>
      </c>
      <c r="R62" s="4">
        <v>0</v>
      </c>
      <c r="S62" s="4">
        <v>360.7</v>
      </c>
      <c r="T62" s="4">
        <v>27.027000000000001</v>
      </c>
      <c r="W62" s="4">
        <v>0</v>
      </c>
      <c r="X62" s="4">
        <v>0.85499999999999998</v>
      </c>
      <c r="Y62" s="4">
        <v>11.6</v>
      </c>
      <c r="Z62" s="4">
        <v>853</v>
      </c>
      <c r="AA62" s="4">
        <v>861</v>
      </c>
      <c r="AB62" s="4">
        <v>850</v>
      </c>
      <c r="AC62" s="4">
        <v>75</v>
      </c>
      <c r="AD62" s="4">
        <v>14.04</v>
      </c>
      <c r="AE62" s="4">
        <v>0.32</v>
      </c>
      <c r="AF62" s="4">
        <v>982</v>
      </c>
      <c r="AG62" s="4">
        <v>-5</v>
      </c>
      <c r="AH62" s="4">
        <v>10</v>
      </c>
      <c r="AI62" s="4">
        <v>13</v>
      </c>
      <c r="AJ62" s="4">
        <v>120</v>
      </c>
      <c r="AK62" s="4">
        <v>119</v>
      </c>
      <c r="AL62" s="4">
        <v>4.5</v>
      </c>
      <c r="AM62" s="4">
        <v>142</v>
      </c>
      <c r="AN62" s="4" t="s">
        <v>155</v>
      </c>
      <c r="AO62" s="4">
        <v>2</v>
      </c>
      <c r="AP62" s="5">
        <v>0.63410879629629624</v>
      </c>
      <c r="AQ62" s="4">
        <v>47.161523000000003</v>
      </c>
      <c r="AR62" s="4">
        <v>-88.483969999999999</v>
      </c>
      <c r="AS62" s="4">
        <v>314</v>
      </c>
      <c r="AT62" s="4">
        <v>31.8</v>
      </c>
      <c r="AU62" s="4">
        <v>12</v>
      </c>
      <c r="AV62" s="4">
        <v>12</v>
      </c>
      <c r="AW62" s="4" t="s">
        <v>404</v>
      </c>
      <c r="AX62" s="4">
        <v>1.029641</v>
      </c>
      <c r="AY62" s="4">
        <v>1.60988</v>
      </c>
      <c r="AZ62" s="4">
        <v>1.9296409999999999</v>
      </c>
      <c r="BA62" s="4">
        <v>11.154</v>
      </c>
      <c r="BB62" s="4">
        <v>11.73</v>
      </c>
      <c r="BC62" s="4">
        <v>1.05</v>
      </c>
      <c r="BD62" s="4">
        <v>16.963000000000001</v>
      </c>
      <c r="BE62" s="4">
        <v>2413.0410000000002</v>
      </c>
      <c r="BF62" s="4">
        <v>3.4990000000000001</v>
      </c>
      <c r="BG62" s="4">
        <v>9.5120000000000005</v>
      </c>
      <c r="BH62" s="4">
        <v>0</v>
      </c>
      <c r="BI62" s="4">
        <v>9.5120000000000005</v>
      </c>
      <c r="BJ62" s="4">
        <v>7.3940000000000001</v>
      </c>
      <c r="BK62" s="4">
        <v>0</v>
      </c>
      <c r="BL62" s="4">
        <v>7.3940000000000001</v>
      </c>
      <c r="BM62" s="4">
        <v>0.21940000000000001</v>
      </c>
      <c r="BQ62" s="4">
        <v>121.68</v>
      </c>
      <c r="BR62" s="4">
        <v>0.37513200000000002</v>
      </c>
      <c r="BS62" s="4">
        <v>-5</v>
      </c>
      <c r="BT62" s="4">
        <v>0.19372600000000001</v>
      </c>
      <c r="BU62" s="4">
        <v>9.1672879999999992</v>
      </c>
      <c r="BV62" s="4">
        <v>3.913265</v>
      </c>
      <c r="BW62" s="4">
        <f t="shared" si="10"/>
        <v>2.4219974895999998</v>
      </c>
      <c r="BY62" s="4">
        <f t="shared" si="11"/>
        <v>17073.020063407213</v>
      </c>
      <c r="BZ62" s="4">
        <f t="shared" si="12"/>
        <v>24.756519761521599</v>
      </c>
      <c r="CA62" s="4">
        <f t="shared" si="13"/>
        <v>52.314863422889601</v>
      </c>
      <c r="CB62" s="4">
        <f t="shared" si="14"/>
        <v>1.5523236455209601</v>
      </c>
    </row>
    <row r="63" spans="1:80" x14ac:dyDescent="0.25">
      <c r="A63" s="2">
        <v>42803</v>
      </c>
      <c r="B63" s="3">
        <v>0.42541462962962967</v>
      </c>
      <c r="C63" s="4">
        <v>14.25</v>
      </c>
      <c r="D63" s="4">
        <v>1.77E-2</v>
      </c>
      <c r="E63" s="4">
        <v>176.58031099999999</v>
      </c>
      <c r="F63" s="4">
        <v>538.29999999999995</v>
      </c>
      <c r="G63" s="4">
        <v>-23</v>
      </c>
      <c r="H63" s="4">
        <v>25.6</v>
      </c>
      <c r="J63" s="4">
        <v>1</v>
      </c>
      <c r="K63" s="4">
        <v>0.85660000000000003</v>
      </c>
      <c r="L63" s="4">
        <v>12.2056</v>
      </c>
      <c r="M63" s="4">
        <v>1.5100000000000001E-2</v>
      </c>
      <c r="N63" s="4">
        <v>461.08609999999999</v>
      </c>
      <c r="O63" s="4">
        <v>0</v>
      </c>
      <c r="P63" s="4">
        <v>461.1</v>
      </c>
      <c r="Q63" s="4">
        <v>358.3938</v>
      </c>
      <c r="R63" s="4">
        <v>0</v>
      </c>
      <c r="S63" s="4">
        <v>358.4</v>
      </c>
      <c r="T63" s="4">
        <v>25.6142</v>
      </c>
      <c r="W63" s="4">
        <v>0</v>
      </c>
      <c r="X63" s="4">
        <v>0.85660000000000003</v>
      </c>
      <c r="Y63" s="4">
        <v>11.7</v>
      </c>
      <c r="Z63" s="4">
        <v>852</v>
      </c>
      <c r="AA63" s="4">
        <v>862</v>
      </c>
      <c r="AB63" s="4">
        <v>850</v>
      </c>
      <c r="AC63" s="4">
        <v>75</v>
      </c>
      <c r="AD63" s="4">
        <v>14.04</v>
      </c>
      <c r="AE63" s="4">
        <v>0.32</v>
      </c>
      <c r="AF63" s="4">
        <v>982</v>
      </c>
      <c r="AG63" s="4">
        <v>-5</v>
      </c>
      <c r="AH63" s="4">
        <v>10</v>
      </c>
      <c r="AI63" s="4">
        <v>13</v>
      </c>
      <c r="AJ63" s="4">
        <v>120</v>
      </c>
      <c r="AK63" s="4">
        <v>119</v>
      </c>
      <c r="AL63" s="4">
        <v>4.2</v>
      </c>
      <c r="AM63" s="4">
        <v>142</v>
      </c>
      <c r="AN63" s="4" t="s">
        <v>155</v>
      </c>
      <c r="AO63" s="4">
        <v>2</v>
      </c>
      <c r="AP63" s="5">
        <v>0.63412037037037039</v>
      </c>
      <c r="AQ63" s="4">
        <v>47.161653999999999</v>
      </c>
      <c r="AR63" s="4">
        <v>-88.483985000000004</v>
      </c>
      <c r="AS63" s="4">
        <v>314.3</v>
      </c>
      <c r="AT63" s="4">
        <v>32.200000000000003</v>
      </c>
      <c r="AU63" s="4">
        <v>12</v>
      </c>
      <c r="AV63" s="4">
        <v>12</v>
      </c>
      <c r="AW63" s="4" t="s">
        <v>404</v>
      </c>
      <c r="AX63" s="4">
        <v>1</v>
      </c>
      <c r="AY63" s="4">
        <v>1.6</v>
      </c>
      <c r="AZ63" s="4">
        <v>1.9</v>
      </c>
      <c r="BA63" s="4">
        <v>11.154</v>
      </c>
      <c r="BB63" s="4">
        <v>11.87</v>
      </c>
      <c r="BC63" s="4">
        <v>1.06</v>
      </c>
      <c r="BD63" s="4">
        <v>16.745999999999999</v>
      </c>
      <c r="BE63" s="4">
        <v>2415.654</v>
      </c>
      <c r="BF63" s="4">
        <v>1.905</v>
      </c>
      <c r="BG63" s="4">
        <v>9.5559999999999992</v>
      </c>
      <c r="BH63" s="4">
        <v>0</v>
      </c>
      <c r="BI63" s="4">
        <v>9.5559999999999992</v>
      </c>
      <c r="BJ63" s="4">
        <v>7.4279999999999999</v>
      </c>
      <c r="BK63" s="4">
        <v>0</v>
      </c>
      <c r="BL63" s="4">
        <v>7.4279999999999999</v>
      </c>
      <c r="BM63" s="4">
        <v>0.2102</v>
      </c>
      <c r="BQ63" s="4">
        <v>123.26300000000001</v>
      </c>
      <c r="BR63" s="4">
        <v>0.32761600000000002</v>
      </c>
      <c r="BS63" s="4">
        <v>-5</v>
      </c>
      <c r="BT63" s="4">
        <v>0.19375800000000001</v>
      </c>
      <c r="BU63" s="4">
        <v>8.0061160000000005</v>
      </c>
      <c r="BV63" s="4">
        <v>3.9139119999999998</v>
      </c>
      <c r="BW63" s="4">
        <f t="shared" si="10"/>
        <v>2.1152158472</v>
      </c>
      <c r="BY63" s="4">
        <f t="shared" si="11"/>
        <v>14926.616738747038</v>
      </c>
      <c r="BZ63" s="4">
        <f t="shared" si="12"/>
        <v>11.771224226364001</v>
      </c>
      <c r="CA63" s="4">
        <f t="shared" si="13"/>
        <v>45.898505802326405</v>
      </c>
      <c r="CB63" s="4">
        <f t="shared" si="14"/>
        <v>1.29885109311376</v>
      </c>
    </row>
    <row r="64" spans="1:80" x14ac:dyDescent="0.25">
      <c r="A64" s="2">
        <v>42803</v>
      </c>
      <c r="B64" s="3">
        <v>0.42542620370370371</v>
      </c>
      <c r="C64" s="4">
        <v>14.21</v>
      </c>
      <c r="D64" s="4">
        <v>8.2000000000000007E-3</v>
      </c>
      <c r="E64" s="4">
        <v>81.769547000000003</v>
      </c>
      <c r="F64" s="4">
        <v>508.2</v>
      </c>
      <c r="G64" s="4">
        <v>-25.2</v>
      </c>
      <c r="H64" s="4">
        <v>17.600000000000001</v>
      </c>
      <c r="J64" s="4">
        <v>1</v>
      </c>
      <c r="K64" s="4">
        <v>0.85699999999999998</v>
      </c>
      <c r="L64" s="4">
        <v>12.1784</v>
      </c>
      <c r="M64" s="4">
        <v>7.0000000000000001E-3</v>
      </c>
      <c r="N64" s="4">
        <v>435.55119999999999</v>
      </c>
      <c r="O64" s="4">
        <v>0</v>
      </c>
      <c r="P64" s="4">
        <v>435.6</v>
      </c>
      <c r="Q64" s="4">
        <v>338.54590000000002</v>
      </c>
      <c r="R64" s="4">
        <v>0</v>
      </c>
      <c r="S64" s="4">
        <v>338.5</v>
      </c>
      <c r="T64" s="4">
        <v>17.552199999999999</v>
      </c>
      <c r="W64" s="4">
        <v>0</v>
      </c>
      <c r="X64" s="4">
        <v>0.85699999999999998</v>
      </c>
      <c r="Y64" s="4">
        <v>11.6</v>
      </c>
      <c r="Z64" s="4">
        <v>851</v>
      </c>
      <c r="AA64" s="4">
        <v>863</v>
      </c>
      <c r="AB64" s="4">
        <v>851</v>
      </c>
      <c r="AC64" s="4">
        <v>75</v>
      </c>
      <c r="AD64" s="4">
        <v>14.04</v>
      </c>
      <c r="AE64" s="4">
        <v>0.32</v>
      </c>
      <c r="AF64" s="4">
        <v>982</v>
      </c>
      <c r="AG64" s="4">
        <v>-5</v>
      </c>
      <c r="AH64" s="4">
        <v>10</v>
      </c>
      <c r="AI64" s="4">
        <v>13</v>
      </c>
      <c r="AJ64" s="4">
        <v>120</v>
      </c>
      <c r="AK64" s="4">
        <v>119</v>
      </c>
      <c r="AL64" s="4">
        <v>4.3</v>
      </c>
      <c r="AM64" s="4">
        <v>142</v>
      </c>
      <c r="AN64" s="4" t="s">
        <v>155</v>
      </c>
      <c r="AO64" s="4">
        <v>2</v>
      </c>
      <c r="AP64" s="5">
        <v>0.63413194444444443</v>
      </c>
      <c r="AQ64" s="4">
        <v>47.161797</v>
      </c>
      <c r="AR64" s="4">
        <v>-88.484048000000001</v>
      </c>
      <c r="AS64" s="4">
        <v>314.2</v>
      </c>
      <c r="AT64" s="4">
        <v>34.299999999999997</v>
      </c>
      <c r="AU64" s="4">
        <v>12</v>
      </c>
      <c r="AV64" s="4">
        <v>12</v>
      </c>
      <c r="AW64" s="4" t="s">
        <v>404</v>
      </c>
      <c r="AX64" s="4">
        <v>1.097602</v>
      </c>
      <c r="AY64" s="4">
        <v>1.6</v>
      </c>
      <c r="AZ64" s="4">
        <v>1.9</v>
      </c>
      <c r="BA64" s="4">
        <v>11.154</v>
      </c>
      <c r="BB64" s="4">
        <v>11.92</v>
      </c>
      <c r="BC64" s="4">
        <v>1.07</v>
      </c>
      <c r="BD64" s="4">
        <v>16.681999999999999</v>
      </c>
      <c r="BE64" s="4">
        <v>2417.4389999999999</v>
      </c>
      <c r="BF64" s="4">
        <v>0.88500000000000001</v>
      </c>
      <c r="BG64" s="4">
        <v>9.0540000000000003</v>
      </c>
      <c r="BH64" s="4">
        <v>0</v>
      </c>
      <c r="BI64" s="4">
        <v>9.0540000000000003</v>
      </c>
      <c r="BJ64" s="4">
        <v>7.0380000000000003</v>
      </c>
      <c r="BK64" s="4">
        <v>0</v>
      </c>
      <c r="BL64" s="4">
        <v>7.0380000000000003</v>
      </c>
      <c r="BM64" s="4">
        <v>0.14449999999999999</v>
      </c>
      <c r="BQ64" s="4">
        <v>123.697</v>
      </c>
      <c r="BR64" s="4">
        <v>0.32736999999999999</v>
      </c>
      <c r="BS64" s="4">
        <v>-5</v>
      </c>
      <c r="BT64" s="4">
        <v>0.19400000000000001</v>
      </c>
      <c r="BU64" s="4">
        <v>8.0001040000000003</v>
      </c>
      <c r="BV64" s="4">
        <v>3.9188000000000001</v>
      </c>
      <c r="BW64" s="4">
        <f t="shared" si="10"/>
        <v>2.1136274768000001</v>
      </c>
      <c r="BY64" s="4">
        <f t="shared" si="11"/>
        <v>14926.429402659702</v>
      </c>
      <c r="BZ64" s="4">
        <f t="shared" si="12"/>
        <v>5.4644150364720003</v>
      </c>
      <c r="CA64" s="4">
        <f t="shared" si="13"/>
        <v>43.455992120553603</v>
      </c>
      <c r="CB64" s="4">
        <f t="shared" si="14"/>
        <v>0.89221239861039991</v>
      </c>
    </row>
    <row r="65" spans="1:80" x14ac:dyDescent="0.25">
      <c r="A65" s="2">
        <v>42803</v>
      </c>
      <c r="B65" s="3">
        <v>0.4254377777777778</v>
      </c>
      <c r="C65" s="4">
        <v>14.257</v>
      </c>
      <c r="D65" s="4">
        <v>9.5999999999999992E-3</v>
      </c>
      <c r="E65" s="4">
        <v>95.973377999999997</v>
      </c>
      <c r="F65" s="4">
        <v>480.2</v>
      </c>
      <c r="G65" s="4">
        <v>-25.2</v>
      </c>
      <c r="H65" s="4">
        <v>24.5</v>
      </c>
      <c r="J65" s="4">
        <v>0.9</v>
      </c>
      <c r="K65" s="4">
        <v>0.85660000000000003</v>
      </c>
      <c r="L65" s="4">
        <v>12.2126</v>
      </c>
      <c r="M65" s="4">
        <v>8.2000000000000007E-3</v>
      </c>
      <c r="N65" s="4">
        <v>411.33769999999998</v>
      </c>
      <c r="O65" s="4">
        <v>0</v>
      </c>
      <c r="P65" s="4">
        <v>411.3</v>
      </c>
      <c r="Q65" s="4">
        <v>319.73790000000002</v>
      </c>
      <c r="R65" s="4">
        <v>0</v>
      </c>
      <c r="S65" s="4">
        <v>319.7</v>
      </c>
      <c r="T65" s="4">
        <v>24.450800000000001</v>
      </c>
      <c r="W65" s="4">
        <v>0</v>
      </c>
      <c r="X65" s="4">
        <v>0.77090000000000003</v>
      </c>
      <c r="Y65" s="4">
        <v>11.7</v>
      </c>
      <c r="Z65" s="4">
        <v>850</v>
      </c>
      <c r="AA65" s="4">
        <v>861</v>
      </c>
      <c r="AB65" s="4">
        <v>850</v>
      </c>
      <c r="AC65" s="4">
        <v>75</v>
      </c>
      <c r="AD65" s="4">
        <v>14.05</v>
      </c>
      <c r="AE65" s="4">
        <v>0.32</v>
      </c>
      <c r="AF65" s="4">
        <v>981</v>
      </c>
      <c r="AG65" s="4">
        <v>-5</v>
      </c>
      <c r="AH65" s="4">
        <v>9.2420000000000009</v>
      </c>
      <c r="AI65" s="4">
        <v>13</v>
      </c>
      <c r="AJ65" s="4">
        <v>119.2</v>
      </c>
      <c r="AK65" s="4">
        <v>119</v>
      </c>
      <c r="AL65" s="4">
        <v>4.3</v>
      </c>
      <c r="AM65" s="4">
        <v>142</v>
      </c>
      <c r="AN65" s="4" t="s">
        <v>155</v>
      </c>
      <c r="AO65" s="4">
        <v>2</v>
      </c>
      <c r="AP65" s="5">
        <v>0.63414351851851858</v>
      </c>
      <c r="AQ65" s="4">
        <v>47.161935</v>
      </c>
      <c r="AR65" s="4">
        <v>-88.484122999999997</v>
      </c>
      <c r="AS65" s="4">
        <v>314.5</v>
      </c>
      <c r="AT65" s="4">
        <v>35.4</v>
      </c>
      <c r="AU65" s="4">
        <v>12</v>
      </c>
      <c r="AV65" s="4">
        <v>12</v>
      </c>
      <c r="AW65" s="4" t="s">
        <v>404</v>
      </c>
      <c r="AX65" s="4">
        <v>1.295005</v>
      </c>
      <c r="AY65" s="4">
        <v>1.6</v>
      </c>
      <c r="AZ65" s="4">
        <v>2.095005</v>
      </c>
      <c r="BA65" s="4">
        <v>11.154</v>
      </c>
      <c r="BB65" s="4">
        <v>11.88</v>
      </c>
      <c r="BC65" s="4">
        <v>1.06</v>
      </c>
      <c r="BD65" s="4">
        <v>16.741</v>
      </c>
      <c r="BE65" s="4">
        <v>2417.0439999999999</v>
      </c>
      <c r="BF65" s="4">
        <v>1.036</v>
      </c>
      <c r="BG65" s="4">
        <v>8.5250000000000004</v>
      </c>
      <c r="BH65" s="4">
        <v>0</v>
      </c>
      <c r="BI65" s="4">
        <v>8.5250000000000004</v>
      </c>
      <c r="BJ65" s="4">
        <v>6.6269999999999998</v>
      </c>
      <c r="BK65" s="4">
        <v>0</v>
      </c>
      <c r="BL65" s="4">
        <v>6.6269999999999998</v>
      </c>
      <c r="BM65" s="4">
        <v>0.20069999999999999</v>
      </c>
      <c r="BQ65" s="4">
        <v>110.94199999999999</v>
      </c>
      <c r="BR65" s="4">
        <v>0.37647999999999998</v>
      </c>
      <c r="BS65" s="4">
        <v>-5</v>
      </c>
      <c r="BT65" s="4">
        <v>0.195516</v>
      </c>
      <c r="BU65" s="4">
        <v>9.2002299999999995</v>
      </c>
      <c r="BV65" s="4">
        <v>3.9494229999999999</v>
      </c>
      <c r="BW65" s="4">
        <f t="shared" si="10"/>
        <v>2.4307007659999997</v>
      </c>
      <c r="BY65" s="4">
        <f t="shared" si="11"/>
        <v>17162.795003788615</v>
      </c>
      <c r="BZ65" s="4">
        <f t="shared" si="12"/>
        <v>7.3563640645040005</v>
      </c>
      <c r="CA65" s="4">
        <f t="shared" si="13"/>
        <v>47.056587505277996</v>
      </c>
      <c r="CB65" s="4">
        <f t="shared" si="14"/>
        <v>1.4251180190598001</v>
      </c>
    </row>
    <row r="66" spans="1:80" x14ac:dyDescent="0.25">
      <c r="A66" s="2">
        <v>42803</v>
      </c>
      <c r="B66" s="3">
        <v>0.42544935185185184</v>
      </c>
      <c r="C66" s="4">
        <v>14.5</v>
      </c>
      <c r="D66" s="4">
        <v>1.7399999999999999E-2</v>
      </c>
      <c r="E66" s="4">
        <v>173.60522</v>
      </c>
      <c r="F66" s="4">
        <v>442.9</v>
      </c>
      <c r="G66" s="4">
        <v>-25.1</v>
      </c>
      <c r="H66" s="4">
        <v>29.1</v>
      </c>
      <c r="J66" s="4">
        <v>0.89</v>
      </c>
      <c r="K66" s="4">
        <v>0.85429999999999995</v>
      </c>
      <c r="L66" s="4">
        <v>12.388</v>
      </c>
      <c r="M66" s="4">
        <v>1.4800000000000001E-2</v>
      </c>
      <c r="N66" s="4">
        <v>378.4042</v>
      </c>
      <c r="O66" s="4">
        <v>0</v>
      </c>
      <c r="P66" s="4">
        <v>378.4</v>
      </c>
      <c r="Q66" s="4">
        <v>294.142</v>
      </c>
      <c r="R66" s="4">
        <v>0</v>
      </c>
      <c r="S66" s="4">
        <v>294.10000000000002</v>
      </c>
      <c r="T66" s="4">
        <v>29.1</v>
      </c>
      <c r="W66" s="4">
        <v>0</v>
      </c>
      <c r="X66" s="4">
        <v>0.7621</v>
      </c>
      <c r="Y66" s="4">
        <v>11.7</v>
      </c>
      <c r="Z66" s="4">
        <v>849</v>
      </c>
      <c r="AA66" s="4">
        <v>859</v>
      </c>
      <c r="AB66" s="4">
        <v>848</v>
      </c>
      <c r="AC66" s="4">
        <v>75</v>
      </c>
      <c r="AD66" s="4">
        <v>14.05</v>
      </c>
      <c r="AE66" s="4">
        <v>0.32</v>
      </c>
      <c r="AF66" s="4">
        <v>981</v>
      </c>
      <c r="AG66" s="4">
        <v>-5</v>
      </c>
      <c r="AH66" s="4">
        <v>9</v>
      </c>
      <c r="AI66" s="4">
        <v>13</v>
      </c>
      <c r="AJ66" s="4">
        <v>119</v>
      </c>
      <c r="AK66" s="4">
        <v>119</v>
      </c>
      <c r="AL66" s="4">
        <v>4.3</v>
      </c>
      <c r="AM66" s="4">
        <v>142</v>
      </c>
      <c r="AN66" s="4" t="s">
        <v>155</v>
      </c>
      <c r="AO66" s="4">
        <v>2</v>
      </c>
      <c r="AP66" s="5">
        <v>0.63415509259259262</v>
      </c>
      <c r="AQ66" s="4">
        <v>47.162073999999997</v>
      </c>
      <c r="AR66" s="4">
        <v>-88.484171000000003</v>
      </c>
      <c r="AS66" s="4">
        <v>314.7</v>
      </c>
      <c r="AT66" s="4">
        <v>35.6</v>
      </c>
      <c r="AU66" s="4">
        <v>12</v>
      </c>
      <c r="AV66" s="4">
        <v>12</v>
      </c>
      <c r="AW66" s="4" t="s">
        <v>404</v>
      </c>
      <c r="AX66" s="4">
        <v>0.91039000000000003</v>
      </c>
      <c r="AY66" s="4">
        <v>1.3077920000000001</v>
      </c>
      <c r="AZ66" s="4">
        <v>1.6129869999999999</v>
      </c>
      <c r="BA66" s="4">
        <v>11.154</v>
      </c>
      <c r="BB66" s="4">
        <v>11.68</v>
      </c>
      <c r="BC66" s="4">
        <v>1.05</v>
      </c>
      <c r="BD66" s="4">
        <v>17.048999999999999</v>
      </c>
      <c r="BE66" s="4">
        <v>2415.5790000000002</v>
      </c>
      <c r="BF66" s="4">
        <v>1.841</v>
      </c>
      <c r="BG66" s="4">
        <v>7.7270000000000003</v>
      </c>
      <c r="BH66" s="4">
        <v>0</v>
      </c>
      <c r="BI66" s="4">
        <v>7.7270000000000003</v>
      </c>
      <c r="BJ66" s="4">
        <v>6.0060000000000002</v>
      </c>
      <c r="BK66" s="4">
        <v>0</v>
      </c>
      <c r="BL66" s="4">
        <v>6.0060000000000002</v>
      </c>
      <c r="BM66" s="4">
        <v>0.23530000000000001</v>
      </c>
      <c r="BQ66" s="4">
        <v>108.05800000000001</v>
      </c>
      <c r="BR66" s="4">
        <v>0.44936599999999999</v>
      </c>
      <c r="BS66" s="4">
        <v>-5</v>
      </c>
      <c r="BT66" s="4">
        <v>0.19600000000000001</v>
      </c>
      <c r="BU66" s="4">
        <v>10.981382</v>
      </c>
      <c r="BV66" s="4">
        <v>3.9592000000000001</v>
      </c>
      <c r="BW66" s="4">
        <f t="shared" si="10"/>
        <v>2.9012811244000001</v>
      </c>
      <c r="BY66" s="4">
        <f t="shared" si="11"/>
        <v>20473.072239987385</v>
      </c>
      <c r="BZ66" s="4">
        <f t="shared" si="12"/>
        <v>15.603267785411601</v>
      </c>
      <c r="CA66" s="4">
        <f t="shared" si="13"/>
        <v>50.903436349365606</v>
      </c>
      <c r="CB66" s="4">
        <f t="shared" si="14"/>
        <v>1.9942688266742801</v>
      </c>
    </row>
    <row r="67" spans="1:80" x14ac:dyDescent="0.25">
      <c r="A67" s="2">
        <v>42803</v>
      </c>
      <c r="B67" s="3">
        <v>0.42546092592592594</v>
      </c>
      <c r="C67" s="4">
        <v>14.5</v>
      </c>
      <c r="D67" s="4">
        <v>3.2800000000000003E-2</v>
      </c>
      <c r="E67" s="4">
        <v>328.35</v>
      </c>
      <c r="F67" s="4">
        <v>498.6</v>
      </c>
      <c r="G67" s="4">
        <v>-16.7</v>
      </c>
      <c r="H67" s="4">
        <v>32.9</v>
      </c>
      <c r="J67" s="4">
        <v>0.8</v>
      </c>
      <c r="K67" s="4">
        <v>0.85419999999999996</v>
      </c>
      <c r="L67" s="4">
        <v>12.3857</v>
      </c>
      <c r="M67" s="4">
        <v>2.8000000000000001E-2</v>
      </c>
      <c r="N67" s="4">
        <v>425.90809999999999</v>
      </c>
      <c r="O67" s="4">
        <v>0</v>
      </c>
      <c r="P67" s="4">
        <v>425.9</v>
      </c>
      <c r="Q67" s="4">
        <v>331.06779999999998</v>
      </c>
      <c r="R67" s="4">
        <v>0</v>
      </c>
      <c r="S67" s="4">
        <v>331.1</v>
      </c>
      <c r="T67" s="4">
        <v>32.878799999999998</v>
      </c>
      <c r="W67" s="4">
        <v>0</v>
      </c>
      <c r="X67" s="4">
        <v>0.68330000000000002</v>
      </c>
      <c r="Y67" s="4">
        <v>11.7</v>
      </c>
      <c r="Z67" s="4">
        <v>849</v>
      </c>
      <c r="AA67" s="4">
        <v>858</v>
      </c>
      <c r="AB67" s="4">
        <v>848</v>
      </c>
      <c r="AC67" s="4">
        <v>75</v>
      </c>
      <c r="AD67" s="4">
        <v>14.05</v>
      </c>
      <c r="AE67" s="4">
        <v>0.32</v>
      </c>
      <c r="AF67" s="4">
        <v>981</v>
      </c>
      <c r="AG67" s="4">
        <v>-5</v>
      </c>
      <c r="AH67" s="4">
        <v>9</v>
      </c>
      <c r="AI67" s="4">
        <v>13</v>
      </c>
      <c r="AJ67" s="4">
        <v>119</v>
      </c>
      <c r="AK67" s="4">
        <v>119</v>
      </c>
      <c r="AL67" s="4">
        <v>4.3</v>
      </c>
      <c r="AM67" s="4">
        <v>142</v>
      </c>
      <c r="AN67" s="4" t="s">
        <v>155</v>
      </c>
      <c r="AO67" s="4">
        <v>2</v>
      </c>
      <c r="AP67" s="5">
        <v>0.63416666666666666</v>
      </c>
      <c r="AQ67" s="4">
        <v>47.162216000000001</v>
      </c>
      <c r="AR67" s="4">
        <v>-88.484190999999996</v>
      </c>
      <c r="AS67" s="4">
        <v>315</v>
      </c>
      <c r="AT67" s="4">
        <v>35.1</v>
      </c>
      <c r="AU67" s="4">
        <v>12</v>
      </c>
      <c r="AV67" s="4">
        <v>12</v>
      </c>
      <c r="AW67" s="4" t="s">
        <v>404</v>
      </c>
      <c r="AX67" s="4">
        <v>0.9</v>
      </c>
      <c r="AY67" s="4">
        <v>1.3</v>
      </c>
      <c r="AZ67" s="4">
        <v>1.6</v>
      </c>
      <c r="BA67" s="4">
        <v>11.154</v>
      </c>
      <c r="BB67" s="4">
        <v>11.67</v>
      </c>
      <c r="BC67" s="4">
        <v>1.05</v>
      </c>
      <c r="BD67" s="4">
        <v>17.071000000000002</v>
      </c>
      <c r="BE67" s="4">
        <v>2412.9259999999999</v>
      </c>
      <c r="BF67" s="4">
        <v>3.4780000000000002</v>
      </c>
      <c r="BG67" s="4">
        <v>8.6890000000000001</v>
      </c>
      <c r="BH67" s="4">
        <v>0</v>
      </c>
      <c r="BI67" s="4">
        <v>8.6890000000000001</v>
      </c>
      <c r="BJ67" s="4">
        <v>6.7539999999999996</v>
      </c>
      <c r="BK67" s="4">
        <v>0</v>
      </c>
      <c r="BL67" s="4">
        <v>6.7539999999999996</v>
      </c>
      <c r="BM67" s="4">
        <v>0.2656</v>
      </c>
      <c r="BQ67" s="4">
        <v>96.798000000000002</v>
      </c>
      <c r="BR67" s="4">
        <v>0.45890399999999998</v>
      </c>
      <c r="BS67" s="4">
        <v>-5</v>
      </c>
      <c r="BT67" s="4">
        <v>0.19600000000000001</v>
      </c>
      <c r="BU67" s="4">
        <v>11.214467000000001</v>
      </c>
      <c r="BV67" s="4">
        <v>3.9592000000000001</v>
      </c>
      <c r="BW67" s="4">
        <f t="shared" si="10"/>
        <v>2.9628621814000002</v>
      </c>
      <c r="BY67" s="4">
        <f t="shared" si="11"/>
        <v>20884.660252541136</v>
      </c>
      <c r="BZ67" s="4">
        <f t="shared" si="12"/>
        <v>30.103222543226806</v>
      </c>
      <c r="CA67" s="4">
        <f t="shared" si="13"/>
        <v>58.4580693090724</v>
      </c>
      <c r="CB67" s="4">
        <f t="shared" si="14"/>
        <v>2.2988544874873602</v>
      </c>
    </row>
    <row r="68" spans="1:80" x14ac:dyDescent="0.25">
      <c r="A68" s="2">
        <v>42803</v>
      </c>
      <c r="B68" s="3">
        <v>0.42547249999999998</v>
      </c>
      <c r="C68" s="4">
        <v>14.521000000000001</v>
      </c>
      <c r="D68" s="4">
        <v>8.0299999999999996E-2</v>
      </c>
      <c r="E68" s="4">
        <v>803.35</v>
      </c>
      <c r="F68" s="4">
        <v>583.6</v>
      </c>
      <c r="G68" s="4">
        <v>-19</v>
      </c>
      <c r="H68" s="4">
        <v>37</v>
      </c>
      <c r="J68" s="4">
        <v>0.8</v>
      </c>
      <c r="K68" s="4">
        <v>0.85350000000000004</v>
      </c>
      <c r="L68" s="4">
        <v>12.3934</v>
      </c>
      <c r="M68" s="4">
        <v>6.8599999999999994E-2</v>
      </c>
      <c r="N68" s="4">
        <v>498.10050000000001</v>
      </c>
      <c r="O68" s="4">
        <v>0</v>
      </c>
      <c r="P68" s="4">
        <v>498.1</v>
      </c>
      <c r="Q68" s="4">
        <v>386.98320000000001</v>
      </c>
      <c r="R68" s="4">
        <v>0</v>
      </c>
      <c r="S68" s="4">
        <v>387</v>
      </c>
      <c r="T68" s="4">
        <v>36.962600000000002</v>
      </c>
      <c r="W68" s="4">
        <v>0</v>
      </c>
      <c r="X68" s="4">
        <v>0.68279999999999996</v>
      </c>
      <c r="Y68" s="4">
        <v>11.7</v>
      </c>
      <c r="Z68" s="4">
        <v>848</v>
      </c>
      <c r="AA68" s="4">
        <v>857</v>
      </c>
      <c r="AB68" s="4">
        <v>846</v>
      </c>
      <c r="AC68" s="4">
        <v>74.2</v>
      </c>
      <c r="AD68" s="4">
        <v>13.91</v>
      </c>
      <c r="AE68" s="4">
        <v>0.32</v>
      </c>
      <c r="AF68" s="4">
        <v>981</v>
      </c>
      <c r="AG68" s="4">
        <v>-5</v>
      </c>
      <c r="AH68" s="4">
        <v>9</v>
      </c>
      <c r="AI68" s="4">
        <v>13</v>
      </c>
      <c r="AJ68" s="4">
        <v>119</v>
      </c>
      <c r="AK68" s="4">
        <v>119</v>
      </c>
      <c r="AL68" s="4">
        <v>4.2</v>
      </c>
      <c r="AM68" s="4">
        <v>142</v>
      </c>
      <c r="AN68" s="4" t="s">
        <v>155</v>
      </c>
      <c r="AO68" s="4">
        <v>2</v>
      </c>
      <c r="AP68" s="5">
        <v>0.6341782407407407</v>
      </c>
      <c r="AQ68" s="4">
        <v>47.162368999999998</v>
      </c>
      <c r="AR68" s="4">
        <v>-88.484164000000007</v>
      </c>
      <c r="AS68" s="4">
        <v>315.7</v>
      </c>
      <c r="AT68" s="4">
        <v>36.4</v>
      </c>
      <c r="AU68" s="4">
        <v>12</v>
      </c>
      <c r="AV68" s="4">
        <v>12</v>
      </c>
      <c r="AW68" s="4" t="s">
        <v>404</v>
      </c>
      <c r="AX68" s="4">
        <v>0.99720299999999995</v>
      </c>
      <c r="AY68" s="4">
        <v>1.4944059999999999</v>
      </c>
      <c r="AZ68" s="4">
        <v>1.7944059999999999</v>
      </c>
      <c r="BA68" s="4">
        <v>11.154</v>
      </c>
      <c r="BB68" s="4">
        <v>11.61</v>
      </c>
      <c r="BC68" s="4">
        <v>1.04</v>
      </c>
      <c r="BD68" s="4">
        <v>17.163</v>
      </c>
      <c r="BE68" s="4">
        <v>2404.9760000000001</v>
      </c>
      <c r="BF68" s="4">
        <v>8.4689999999999994</v>
      </c>
      <c r="BG68" s="4">
        <v>10.122</v>
      </c>
      <c r="BH68" s="4">
        <v>0</v>
      </c>
      <c r="BI68" s="4">
        <v>10.122</v>
      </c>
      <c r="BJ68" s="4">
        <v>7.8639999999999999</v>
      </c>
      <c r="BK68" s="4">
        <v>0</v>
      </c>
      <c r="BL68" s="4">
        <v>7.8639999999999999</v>
      </c>
      <c r="BM68" s="4">
        <v>0.2974</v>
      </c>
      <c r="BQ68" s="4">
        <v>96.341999999999999</v>
      </c>
      <c r="BR68" s="4">
        <v>0.47949799999999998</v>
      </c>
      <c r="BS68" s="4">
        <v>-5</v>
      </c>
      <c r="BT68" s="4">
        <v>0.197516</v>
      </c>
      <c r="BU68" s="4">
        <v>11.717733000000001</v>
      </c>
      <c r="BV68" s="4">
        <v>3.9898229999999999</v>
      </c>
      <c r="BW68" s="4">
        <f t="shared" si="10"/>
        <v>3.0958250586</v>
      </c>
      <c r="BY68" s="4">
        <f t="shared" si="11"/>
        <v>21749.992872295097</v>
      </c>
      <c r="BZ68" s="4">
        <f t="shared" si="12"/>
        <v>76.591487663688611</v>
      </c>
      <c r="CA68" s="4">
        <f t="shared" si="13"/>
        <v>71.120021134401611</v>
      </c>
      <c r="CB68" s="4">
        <f t="shared" si="14"/>
        <v>2.6896101583635601</v>
      </c>
    </row>
    <row r="69" spans="1:80" x14ac:dyDescent="0.25">
      <c r="A69" s="2">
        <v>42803</v>
      </c>
      <c r="B69" s="3">
        <v>0.42548407407407413</v>
      </c>
      <c r="C69" s="4">
        <v>14.246</v>
      </c>
      <c r="D69" s="4">
        <v>8.5900000000000004E-2</v>
      </c>
      <c r="E69" s="4">
        <v>859.21797000000004</v>
      </c>
      <c r="F69" s="4">
        <v>587.4</v>
      </c>
      <c r="G69" s="4">
        <v>-28.1</v>
      </c>
      <c r="H69" s="4">
        <v>33.799999999999997</v>
      </c>
      <c r="J69" s="4">
        <v>0.7</v>
      </c>
      <c r="K69" s="4">
        <v>0.85599999999999998</v>
      </c>
      <c r="L69" s="4">
        <v>12.1937</v>
      </c>
      <c r="M69" s="4">
        <v>7.3499999999999996E-2</v>
      </c>
      <c r="N69" s="4">
        <v>502.80560000000003</v>
      </c>
      <c r="O69" s="4">
        <v>0</v>
      </c>
      <c r="P69" s="4">
        <v>502.8</v>
      </c>
      <c r="Q69" s="4">
        <v>390.57380000000001</v>
      </c>
      <c r="R69" s="4">
        <v>0</v>
      </c>
      <c r="S69" s="4">
        <v>390.6</v>
      </c>
      <c r="T69" s="4">
        <v>33.810299999999998</v>
      </c>
      <c r="W69" s="4">
        <v>0</v>
      </c>
      <c r="X69" s="4">
        <v>0.59919999999999995</v>
      </c>
      <c r="Y69" s="4">
        <v>11.6</v>
      </c>
      <c r="Z69" s="4">
        <v>850</v>
      </c>
      <c r="AA69" s="4">
        <v>859</v>
      </c>
      <c r="AB69" s="4">
        <v>848</v>
      </c>
      <c r="AC69" s="4">
        <v>74</v>
      </c>
      <c r="AD69" s="4">
        <v>13.86</v>
      </c>
      <c r="AE69" s="4">
        <v>0.32</v>
      </c>
      <c r="AF69" s="4">
        <v>981</v>
      </c>
      <c r="AG69" s="4">
        <v>-5</v>
      </c>
      <c r="AH69" s="4">
        <v>9</v>
      </c>
      <c r="AI69" s="4">
        <v>13</v>
      </c>
      <c r="AJ69" s="4">
        <v>119.8</v>
      </c>
      <c r="AK69" s="4">
        <v>119.8</v>
      </c>
      <c r="AL69" s="4">
        <v>4.4000000000000004</v>
      </c>
      <c r="AM69" s="4">
        <v>142</v>
      </c>
      <c r="AN69" s="4" t="s">
        <v>155</v>
      </c>
      <c r="AO69" s="4">
        <v>2</v>
      </c>
      <c r="AP69" s="5">
        <v>0.63418981481481485</v>
      </c>
      <c r="AQ69" s="4">
        <v>47.162528000000002</v>
      </c>
      <c r="AR69" s="4">
        <v>-88.484128999999996</v>
      </c>
      <c r="AS69" s="4">
        <v>315.89999999999998</v>
      </c>
      <c r="AT69" s="4">
        <v>38.1</v>
      </c>
      <c r="AU69" s="4">
        <v>12</v>
      </c>
      <c r="AV69" s="4">
        <v>12</v>
      </c>
      <c r="AW69" s="4" t="s">
        <v>404</v>
      </c>
      <c r="AX69" s="4">
        <v>1</v>
      </c>
      <c r="AY69" s="4">
        <v>1.5971029999999999</v>
      </c>
      <c r="AZ69" s="4">
        <v>1.897103</v>
      </c>
      <c r="BA69" s="4">
        <v>11.154</v>
      </c>
      <c r="BB69" s="4">
        <v>11.82</v>
      </c>
      <c r="BC69" s="4">
        <v>1.06</v>
      </c>
      <c r="BD69" s="4">
        <v>16.827999999999999</v>
      </c>
      <c r="BE69" s="4">
        <v>2403.9560000000001</v>
      </c>
      <c r="BF69" s="4">
        <v>9.2279999999999998</v>
      </c>
      <c r="BG69" s="4">
        <v>10.381</v>
      </c>
      <c r="BH69" s="4">
        <v>0</v>
      </c>
      <c r="BI69" s="4">
        <v>10.381</v>
      </c>
      <c r="BJ69" s="4">
        <v>8.0640000000000001</v>
      </c>
      <c r="BK69" s="4">
        <v>0</v>
      </c>
      <c r="BL69" s="4">
        <v>8.0640000000000001</v>
      </c>
      <c r="BM69" s="4">
        <v>0.27639999999999998</v>
      </c>
      <c r="BQ69" s="4">
        <v>85.89</v>
      </c>
      <c r="BR69" s="4">
        <v>0.42181200000000002</v>
      </c>
      <c r="BS69" s="4">
        <v>-5</v>
      </c>
      <c r="BT69" s="4">
        <v>0.194968</v>
      </c>
      <c r="BU69" s="4">
        <v>10.30803</v>
      </c>
      <c r="BV69" s="4">
        <v>3.9383539999999999</v>
      </c>
      <c r="BW69" s="4">
        <f t="shared" si="10"/>
        <v>2.7233815259999998</v>
      </c>
      <c r="BY69" s="4">
        <f t="shared" si="11"/>
        <v>19125.243027363627</v>
      </c>
      <c r="BZ69" s="4">
        <f t="shared" si="12"/>
        <v>73.415546148312004</v>
      </c>
      <c r="CA69" s="4">
        <f t="shared" si="13"/>
        <v>64.155067635456007</v>
      </c>
      <c r="CB69" s="4">
        <f t="shared" si="14"/>
        <v>2.1989658599255999</v>
      </c>
    </row>
    <row r="70" spans="1:80" x14ac:dyDescent="0.25">
      <c r="A70" s="2">
        <v>42803</v>
      </c>
      <c r="B70" s="3">
        <v>0.42549564814814816</v>
      </c>
      <c r="C70" s="4">
        <v>13.885</v>
      </c>
      <c r="D70" s="4">
        <v>4.4999999999999998E-2</v>
      </c>
      <c r="E70" s="4">
        <v>450.46822700000001</v>
      </c>
      <c r="F70" s="4">
        <v>560.9</v>
      </c>
      <c r="G70" s="4">
        <v>-30.5</v>
      </c>
      <c r="H70" s="4">
        <v>33.799999999999997</v>
      </c>
      <c r="J70" s="4">
        <v>0.6</v>
      </c>
      <c r="K70" s="4">
        <v>0.85960000000000003</v>
      </c>
      <c r="L70" s="4">
        <v>11.936</v>
      </c>
      <c r="M70" s="4">
        <v>3.8699999999999998E-2</v>
      </c>
      <c r="N70" s="4">
        <v>482.17099999999999</v>
      </c>
      <c r="O70" s="4">
        <v>0</v>
      </c>
      <c r="P70" s="4">
        <v>482.2</v>
      </c>
      <c r="Q70" s="4">
        <v>374.54509999999999</v>
      </c>
      <c r="R70" s="4">
        <v>0</v>
      </c>
      <c r="S70" s="4">
        <v>374.5</v>
      </c>
      <c r="T70" s="4">
        <v>33.750799999999998</v>
      </c>
      <c r="W70" s="4">
        <v>0</v>
      </c>
      <c r="X70" s="4">
        <v>0.51580000000000004</v>
      </c>
      <c r="Y70" s="4">
        <v>11.7</v>
      </c>
      <c r="Z70" s="4">
        <v>849</v>
      </c>
      <c r="AA70" s="4">
        <v>858</v>
      </c>
      <c r="AB70" s="4">
        <v>847</v>
      </c>
      <c r="AC70" s="4">
        <v>74</v>
      </c>
      <c r="AD70" s="4">
        <v>13.86</v>
      </c>
      <c r="AE70" s="4">
        <v>0.32</v>
      </c>
      <c r="AF70" s="4">
        <v>981</v>
      </c>
      <c r="AG70" s="4">
        <v>-5</v>
      </c>
      <c r="AH70" s="4">
        <v>9</v>
      </c>
      <c r="AI70" s="4">
        <v>13</v>
      </c>
      <c r="AJ70" s="4">
        <v>120</v>
      </c>
      <c r="AK70" s="4">
        <v>119.2</v>
      </c>
      <c r="AL70" s="4">
        <v>4.4000000000000004</v>
      </c>
      <c r="AM70" s="4">
        <v>142</v>
      </c>
      <c r="AN70" s="4" t="s">
        <v>155</v>
      </c>
      <c r="AO70" s="4">
        <v>2</v>
      </c>
      <c r="AP70" s="5">
        <v>0.63420138888888888</v>
      </c>
      <c r="AQ70" s="4">
        <v>47.162697999999999</v>
      </c>
      <c r="AR70" s="4">
        <v>-88.484122999999997</v>
      </c>
      <c r="AS70" s="4">
        <v>316.5</v>
      </c>
      <c r="AT70" s="4">
        <v>40.1</v>
      </c>
      <c r="AU70" s="4">
        <v>12</v>
      </c>
      <c r="AV70" s="4">
        <v>12</v>
      </c>
      <c r="AW70" s="4" t="s">
        <v>404</v>
      </c>
      <c r="AX70" s="4">
        <v>1</v>
      </c>
      <c r="AY70" s="4">
        <v>1.6</v>
      </c>
      <c r="AZ70" s="4">
        <v>1.9</v>
      </c>
      <c r="BA70" s="4">
        <v>11.154</v>
      </c>
      <c r="BB70" s="4">
        <v>12.14</v>
      </c>
      <c r="BC70" s="4">
        <v>1.0900000000000001</v>
      </c>
      <c r="BD70" s="4">
        <v>16.329000000000001</v>
      </c>
      <c r="BE70" s="4">
        <v>2410.8130000000001</v>
      </c>
      <c r="BF70" s="4">
        <v>4.9779999999999998</v>
      </c>
      <c r="BG70" s="4">
        <v>10.199</v>
      </c>
      <c r="BH70" s="4">
        <v>0</v>
      </c>
      <c r="BI70" s="4">
        <v>10.199</v>
      </c>
      <c r="BJ70" s="4">
        <v>7.9219999999999997</v>
      </c>
      <c r="BK70" s="4">
        <v>0</v>
      </c>
      <c r="BL70" s="4">
        <v>7.9219999999999997</v>
      </c>
      <c r="BM70" s="4">
        <v>0.28270000000000001</v>
      </c>
      <c r="BQ70" s="4">
        <v>75.747</v>
      </c>
      <c r="BR70" s="4">
        <v>0.43586799999999998</v>
      </c>
      <c r="BS70" s="4">
        <v>-5</v>
      </c>
      <c r="BT70" s="4">
        <v>0.19475799999999999</v>
      </c>
      <c r="BU70" s="4">
        <v>10.651524999999999</v>
      </c>
      <c r="BV70" s="4">
        <v>3.9341119999999998</v>
      </c>
      <c r="BW70" s="4">
        <f t="shared" si="10"/>
        <v>2.8141329049999997</v>
      </c>
      <c r="BY70" s="4">
        <f t="shared" si="11"/>
        <v>19818.924806556937</v>
      </c>
      <c r="BZ70" s="4">
        <f t="shared" si="12"/>
        <v>40.92337634111</v>
      </c>
      <c r="CA70" s="4">
        <f t="shared" si="13"/>
        <v>65.125549894389991</v>
      </c>
      <c r="CB70" s="4">
        <f t="shared" si="14"/>
        <v>2.3240334454865001</v>
      </c>
    </row>
    <row r="71" spans="1:80" x14ac:dyDescent="0.25">
      <c r="A71" s="2">
        <v>42803</v>
      </c>
      <c r="B71" s="3">
        <v>0.4255072222222222</v>
      </c>
      <c r="C71" s="4">
        <v>13.744</v>
      </c>
      <c r="D71" s="4">
        <v>1.6E-2</v>
      </c>
      <c r="E71" s="4">
        <v>159.52054799999999</v>
      </c>
      <c r="F71" s="4">
        <v>547.5</v>
      </c>
      <c r="G71" s="4">
        <v>-18.5</v>
      </c>
      <c r="H71" s="4">
        <v>29.6</v>
      </c>
      <c r="J71" s="4">
        <v>0.55000000000000004</v>
      </c>
      <c r="K71" s="4">
        <v>0.86119999999999997</v>
      </c>
      <c r="L71" s="4">
        <v>11.8363</v>
      </c>
      <c r="M71" s="4">
        <v>1.37E-2</v>
      </c>
      <c r="N71" s="4">
        <v>471.495</v>
      </c>
      <c r="O71" s="4">
        <v>0</v>
      </c>
      <c r="P71" s="4">
        <v>471.5</v>
      </c>
      <c r="Q71" s="4">
        <v>366.25209999999998</v>
      </c>
      <c r="R71" s="4">
        <v>0</v>
      </c>
      <c r="S71" s="4">
        <v>366.3</v>
      </c>
      <c r="T71" s="4">
        <v>29.587499999999999</v>
      </c>
      <c r="W71" s="4">
        <v>0</v>
      </c>
      <c r="X71" s="4">
        <v>0.47620000000000001</v>
      </c>
      <c r="Y71" s="4">
        <v>11.7</v>
      </c>
      <c r="Z71" s="4">
        <v>847</v>
      </c>
      <c r="AA71" s="4">
        <v>856</v>
      </c>
      <c r="AB71" s="4">
        <v>844</v>
      </c>
      <c r="AC71" s="4">
        <v>74</v>
      </c>
      <c r="AD71" s="4">
        <v>13.86</v>
      </c>
      <c r="AE71" s="4">
        <v>0.32</v>
      </c>
      <c r="AF71" s="4">
        <v>981</v>
      </c>
      <c r="AG71" s="4">
        <v>-5</v>
      </c>
      <c r="AH71" s="4">
        <v>9</v>
      </c>
      <c r="AI71" s="4">
        <v>13</v>
      </c>
      <c r="AJ71" s="4">
        <v>119.2</v>
      </c>
      <c r="AK71" s="4">
        <v>119.8</v>
      </c>
      <c r="AL71" s="4">
        <v>4.3</v>
      </c>
      <c r="AM71" s="4">
        <v>142</v>
      </c>
      <c r="AN71" s="4" t="s">
        <v>155</v>
      </c>
      <c r="AO71" s="4">
        <v>2</v>
      </c>
      <c r="AP71" s="5">
        <v>0.63421296296296303</v>
      </c>
      <c r="AQ71" s="4">
        <v>47.162869999999998</v>
      </c>
      <c r="AR71" s="4">
        <v>-88.484137000000004</v>
      </c>
      <c r="AS71" s="4">
        <v>316.7</v>
      </c>
      <c r="AT71" s="4">
        <v>41.3</v>
      </c>
      <c r="AU71" s="4">
        <v>12</v>
      </c>
      <c r="AV71" s="4">
        <v>12</v>
      </c>
      <c r="AW71" s="4" t="s">
        <v>404</v>
      </c>
      <c r="AX71" s="4">
        <v>1.1938059999999999</v>
      </c>
      <c r="AY71" s="4">
        <v>1.6969030000000001</v>
      </c>
      <c r="AZ71" s="4">
        <v>2.0938059999999998</v>
      </c>
      <c r="BA71" s="4">
        <v>11.154</v>
      </c>
      <c r="BB71" s="4">
        <v>12.28</v>
      </c>
      <c r="BC71" s="4">
        <v>1.1000000000000001</v>
      </c>
      <c r="BD71" s="4">
        <v>16.12</v>
      </c>
      <c r="BE71" s="4">
        <v>2415.9940000000001</v>
      </c>
      <c r="BF71" s="4">
        <v>1.7849999999999999</v>
      </c>
      <c r="BG71" s="4">
        <v>10.077999999999999</v>
      </c>
      <c r="BH71" s="4">
        <v>0</v>
      </c>
      <c r="BI71" s="4">
        <v>10.077999999999999</v>
      </c>
      <c r="BJ71" s="4">
        <v>7.8289999999999997</v>
      </c>
      <c r="BK71" s="4">
        <v>0</v>
      </c>
      <c r="BL71" s="4">
        <v>7.8289999999999997</v>
      </c>
      <c r="BM71" s="4">
        <v>0.25040000000000001</v>
      </c>
      <c r="BQ71" s="4">
        <v>70.674999999999997</v>
      </c>
      <c r="BR71" s="4">
        <v>0.46973999999999999</v>
      </c>
      <c r="BS71" s="4">
        <v>-5</v>
      </c>
      <c r="BT71" s="4">
        <v>0.19500000000000001</v>
      </c>
      <c r="BU71" s="4">
        <v>11.479272</v>
      </c>
      <c r="BV71" s="4">
        <v>3.9390000000000001</v>
      </c>
      <c r="BW71" s="4">
        <f t="shared" si="10"/>
        <v>3.0328236623999998</v>
      </c>
      <c r="BY71" s="4">
        <f t="shared" si="11"/>
        <v>21404.987186900824</v>
      </c>
      <c r="BZ71" s="4">
        <f t="shared" si="12"/>
        <v>15.814568301335999</v>
      </c>
      <c r="CA71" s="4">
        <f t="shared" si="13"/>
        <v>69.362607972638401</v>
      </c>
      <c r="CB71" s="4">
        <f t="shared" si="14"/>
        <v>2.2184694132518401</v>
      </c>
    </row>
    <row r="72" spans="1:80" x14ac:dyDescent="0.25">
      <c r="A72" s="2">
        <v>42803</v>
      </c>
      <c r="B72" s="3">
        <v>0.4255187962962963</v>
      </c>
      <c r="C72" s="4">
        <v>13.986000000000001</v>
      </c>
      <c r="D72" s="4">
        <v>1.14E-2</v>
      </c>
      <c r="E72" s="4">
        <v>113.78640799999999</v>
      </c>
      <c r="F72" s="4">
        <v>551.29999999999995</v>
      </c>
      <c r="G72" s="4">
        <v>4.5</v>
      </c>
      <c r="H72" s="4">
        <v>23.3</v>
      </c>
      <c r="J72" s="4">
        <v>0.5</v>
      </c>
      <c r="K72" s="4">
        <v>0.85899999999999999</v>
      </c>
      <c r="L72" s="4">
        <v>12.014900000000001</v>
      </c>
      <c r="M72" s="4">
        <v>9.7999999999999997E-3</v>
      </c>
      <c r="N72" s="4">
        <v>473.56490000000002</v>
      </c>
      <c r="O72" s="4">
        <v>3.8656999999999999</v>
      </c>
      <c r="P72" s="4">
        <v>477.4</v>
      </c>
      <c r="Q72" s="4">
        <v>367.86</v>
      </c>
      <c r="R72" s="4">
        <v>3.0028000000000001</v>
      </c>
      <c r="S72" s="4">
        <v>370.9</v>
      </c>
      <c r="T72" s="4">
        <v>23.2803</v>
      </c>
      <c r="W72" s="4">
        <v>0</v>
      </c>
      <c r="X72" s="4">
        <v>0.42949999999999999</v>
      </c>
      <c r="Y72" s="4">
        <v>11.7</v>
      </c>
      <c r="Z72" s="4">
        <v>846</v>
      </c>
      <c r="AA72" s="4">
        <v>856</v>
      </c>
      <c r="AB72" s="4">
        <v>845</v>
      </c>
      <c r="AC72" s="4">
        <v>74</v>
      </c>
      <c r="AD72" s="4">
        <v>13.86</v>
      </c>
      <c r="AE72" s="4">
        <v>0.32</v>
      </c>
      <c r="AF72" s="4">
        <v>981</v>
      </c>
      <c r="AG72" s="4">
        <v>-5</v>
      </c>
      <c r="AH72" s="4">
        <v>9</v>
      </c>
      <c r="AI72" s="4">
        <v>13</v>
      </c>
      <c r="AJ72" s="4">
        <v>119</v>
      </c>
      <c r="AK72" s="4">
        <v>119.2</v>
      </c>
      <c r="AL72" s="4">
        <v>4.3</v>
      </c>
      <c r="AM72" s="4">
        <v>142</v>
      </c>
      <c r="AN72" s="4" t="s">
        <v>155</v>
      </c>
      <c r="AO72" s="4">
        <v>2</v>
      </c>
      <c r="AP72" s="5">
        <v>0.63422453703703707</v>
      </c>
      <c r="AQ72" s="4">
        <v>47.163029999999999</v>
      </c>
      <c r="AR72" s="4">
        <v>-88.484188000000003</v>
      </c>
      <c r="AS72" s="4">
        <v>317.2</v>
      </c>
      <c r="AT72" s="4">
        <v>40.6</v>
      </c>
      <c r="AU72" s="4">
        <v>12</v>
      </c>
      <c r="AV72" s="4">
        <v>12</v>
      </c>
      <c r="AW72" s="4" t="s">
        <v>404</v>
      </c>
      <c r="AX72" s="4">
        <v>1.2968029999999999</v>
      </c>
      <c r="AY72" s="4">
        <v>1.7968029999999999</v>
      </c>
      <c r="AZ72" s="4">
        <v>2.1968030000000001</v>
      </c>
      <c r="BA72" s="4">
        <v>11.154</v>
      </c>
      <c r="BB72" s="4">
        <v>12.09</v>
      </c>
      <c r="BC72" s="4">
        <v>1.08</v>
      </c>
      <c r="BD72" s="4">
        <v>16.408999999999999</v>
      </c>
      <c r="BE72" s="4">
        <v>2416.85</v>
      </c>
      <c r="BF72" s="4">
        <v>1.2509999999999999</v>
      </c>
      <c r="BG72" s="4">
        <v>9.9760000000000009</v>
      </c>
      <c r="BH72" s="4">
        <v>8.1000000000000003E-2</v>
      </c>
      <c r="BI72" s="4">
        <v>10.057</v>
      </c>
      <c r="BJ72" s="4">
        <v>7.7489999999999997</v>
      </c>
      <c r="BK72" s="4">
        <v>6.3E-2</v>
      </c>
      <c r="BL72" s="4">
        <v>7.8120000000000003</v>
      </c>
      <c r="BM72" s="4">
        <v>0.19420000000000001</v>
      </c>
      <c r="BQ72" s="4">
        <v>62.822000000000003</v>
      </c>
      <c r="BR72" s="4">
        <v>0.55726799999999999</v>
      </c>
      <c r="BS72" s="4">
        <v>-5</v>
      </c>
      <c r="BT72" s="4">
        <v>0.19348599999999999</v>
      </c>
      <c r="BU72" s="4">
        <v>13.618230000000001</v>
      </c>
      <c r="BV72" s="4">
        <v>3.908407</v>
      </c>
      <c r="BW72" s="4">
        <f t="shared" si="10"/>
        <v>3.5979363659999999</v>
      </c>
      <c r="BY72" s="4">
        <f t="shared" si="11"/>
        <v>25402.422559650902</v>
      </c>
      <c r="BZ72" s="4">
        <f t="shared" si="12"/>
        <v>13.148697942414</v>
      </c>
      <c r="CA72" s="4">
        <f t="shared" si="13"/>
        <v>81.446251283586008</v>
      </c>
      <c r="CB72" s="4">
        <f t="shared" si="14"/>
        <v>2.0411487932988002</v>
      </c>
    </row>
    <row r="73" spans="1:80" x14ac:dyDescent="0.25">
      <c r="A73" s="2">
        <v>42803</v>
      </c>
      <c r="B73" s="3">
        <v>0.42553037037037034</v>
      </c>
      <c r="C73" s="4">
        <v>13.997999999999999</v>
      </c>
      <c r="D73" s="4">
        <v>2.2100000000000002E-2</v>
      </c>
      <c r="E73" s="4">
        <v>221.33333300000001</v>
      </c>
      <c r="F73" s="4">
        <v>609.4</v>
      </c>
      <c r="G73" s="4">
        <v>-11.1</v>
      </c>
      <c r="H73" s="4">
        <v>26.1</v>
      </c>
      <c r="J73" s="4">
        <v>0.5</v>
      </c>
      <c r="K73" s="4">
        <v>0.85880000000000001</v>
      </c>
      <c r="L73" s="4">
        <v>12.0222</v>
      </c>
      <c r="M73" s="4">
        <v>1.9E-2</v>
      </c>
      <c r="N73" s="4">
        <v>523.33910000000003</v>
      </c>
      <c r="O73" s="4">
        <v>0</v>
      </c>
      <c r="P73" s="4">
        <v>523.29999999999995</v>
      </c>
      <c r="Q73" s="4">
        <v>406.52409999999998</v>
      </c>
      <c r="R73" s="4">
        <v>0</v>
      </c>
      <c r="S73" s="4">
        <v>406.5</v>
      </c>
      <c r="T73" s="4">
        <v>26.145700000000001</v>
      </c>
      <c r="W73" s="4">
        <v>0</v>
      </c>
      <c r="X73" s="4">
        <v>0.4294</v>
      </c>
      <c r="Y73" s="4">
        <v>11.7</v>
      </c>
      <c r="Z73" s="4">
        <v>845</v>
      </c>
      <c r="AA73" s="4">
        <v>855</v>
      </c>
      <c r="AB73" s="4">
        <v>844</v>
      </c>
      <c r="AC73" s="4">
        <v>74</v>
      </c>
      <c r="AD73" s="4">
        <v>13.86</v>
      </c>
      <c r="AE73" s="4">
        <v>0.32</v>
      </c>
      <c r="AF73" s="4">
        <v>981</v>
      </c>
      <c r="AG73" s="4">
        <v>-5</v>
      </c>
      <c r="AH73" s="4">
        <v>9</v>
      </c>
      <c r="AI73" s="4">
        <v>13</v>
      </c>
      <c r="AJ73" s="4">
        <v>119.8</v>
      </c>
      <c r="AK73" s="4">
        <v>119</v>
      </c>
      <c r="AL73" s="4">
        <v>4.3</v>
      </c>
      <c r="AM73" s="4">
        <v>142</v>
      </c>
      <c r="AN73" s="4" t="s">
        <v>155</v>
      </c>
      <c r="AO73" s="4">
        <v>2</v>
      </c>
      <c r="AP73" s="5">
        <v>0.63423611111111111</v>
      </c>
      <c r="AQ73" s="4">
        <v>47.163190999999998</v>
      </c>
      <c r="AR73" s="4">
        <v>-88.484290000000001</v>
      </c>
      <c r="AS73" s="4">
        <v>317.7</v>
      </c>
      <c r="AT73" s="4">
        <v>41.7</v>
      </c>
      <c r="AU73" s="4">
        <v>12</v>
      </c>
      <c r="AV73" s="4">
        <v>12</v>
      </c>
      <c r="AW73" s="4" t="s">
        <v>404</v>
      </c>
      <c r="AX73" s="4">
        <v>1.397778</v>
      </c>
      <c r="AY73" s="4">
        <v>1.897778</v>
      </c>
      <c r="AZ73" s="4">
        <v>2.2977780000000001</v>
      </c>
      <c r="BA73" s="4">
        <v>11.154</v>
      </c>
      <c r="BB73" s="4">
        <v>12.07</v>
      </c>
      <c r="BC73" s="4">
        <v>1.08</v>
      </c>
      <c r="BD73" s="4">
        <v>16.439</v>
      </c>
      <c r="BE73" s="4">
        <v>2414.9290000000001</v>
      </c>
      <c r="BF73" s="4">
        <v>2.4300000000000002</v>
      </c>
      <c r="BG73" s="4">
        <v>11.009</v>
      </c>
      <c r="BH73" s="4">
        <v>0</v>
      </c>
      <c r="BI73" s="4">
        <v>11.009</v>
      </c>
      <c r="BJ73" s="4">
        <v>8.5519999999999996</v>
      </c>
      <c r="BK73" s="4">
        <v>0</v>
      </c>
      <c r="BL73" s="4">
        <v>8.5519999999999996</v>
      </c>
      <c r="BM73" s="4">
        <v>0.21779999999999999</v>
      </c>
      <c r="BQ73" s="4">
        <v>62.718000000000004</v>
      </c>
      <c r="BR73" s="4">
        <v>0.61634100000000003</v>
      </c>
      <c r="BS73" s="4">
        <v>-5</v>
      </c>
      <c r="BT73" s="4">
        <v>0.19375800000000001</v>
      </c>
      <c r="BU73" s="4">
        <v>15.061842</v>
      </c>
      <c r="BV73" s="4">
        <v>3.913907</v>
      </c>
      <c r="BW73" s="4">
        <f t="shared" si="10"/>
        <v>3.9793386564</v>
      </c>
      <c r="BY73" s="4">
        <f t="shared" si="11"/>
        <v>28072.896762468456</v>
      </c>
      <c r="BZ73" s="4">
        <f t="shared" si="12"/>
        <v>28.248093063108005</v>
      </c>
      <c r="CA73" s="4">
        <f t="shared" si="13"/>
        <v>99.414688014691194</v>
      </c>
      <c r="CB73" s="4">
        <f t="shared" si="14"/>
        <v>2.5318661189896803</v>
      </c>
    </row>
    <row r="74" spans="1:80" x14ac:dyDescent="0.25">
      <c r="A74" s="2">
        <v>42803</v>
      </c>
      <c r="B74" s="3">
        <v>0.42554194444444443</v>
      </c>
      <c r="C74" s="4">
        <v>14.429</v>
      </c>
      <c r="D74" s="4">
        <v>5.5500000000000001E-2</v>
      </c>
      <c r="E74" s="4">
        <v>554.66666699999996</v>
      </c>
      <c r="F74" s="4">
        <v>635.9</v>
      </c>
      <c r="G74" s="4">
        <v>-9.3000000000000007</v>
      </c>
      <c r="H74" s="4">
        <v>22.6</v>
      </c>
      <c r="J74" s="4">
        <v>0.5</v>
      </c>
      <c r="K74" s="4">
        <v>0.85460000000000003</v>
      </c>
      <c r="L74" s="4">
        <v>12.3307</v>
      </c>
      <c r="M74" s="4">
        <v>4.7399999999999998E-2</v>
      </c>
      <c r="N74" s="4">
        <v>543.48249999999996</v>
      </c>
      <c r="O74" s="4">
        <v>0</v>
      </c>
      <c r="P74" s="4">
        <v>543.5</v>
      </c>
      <c r="Q74" s="4">
        <v>422.17129999999997</v>
      </c>
      <c r="R74" s="4">
        <v>0</v>
      </c>
      <c r="S74" s="4">
        <v>422.2</v>
      </c>
      <c r="T74" s="4">
        <v>22.6082</v>
      </c>
      <c r="W74" s="4">
        <v>0</v>
      </c>
      <c r="X74" s="4">
        <v>0.42730000000000001</v>
      </c>
      <c r="Y74" s="4">
        <v>11.7</v>
      </c>
      <c r="Z74" s="4">
        <v>845</v>
      </c>
      <c r="AA74" s="4">
        <v>856</v>
      </c>
      <c r="AB74" s="4">
        <v>844</v>
      </c>
      <c r="AC74" s="4">
        <v>74</v>
      </c>
      <c r="AD74" s="4">
        <v>13.86</v>
      </c>
      <c r="AE74" s="4">
        <v>0.32</v>
      </c>
      <c r="AF74" s="4">
        <v>981</v>
      </c>
      <c r="AG74" s="4">
        <v>-5</v>
      </c>
      <c r="AH74" s="4">
        <v>8.2420000000000009</v>
      </c>
      <c r="AI74" s="4">
        <v>13</v>
      </c>
      <c r="AJ74" s="4">
        <v>120</v>
      </c>
      <c r="AK74" s="4">
        <v>118.2</v>
      </c>
      <c r="AL74" s="4">
        <v>4.2</v>
      </c>
      <c r="AM74" s="4">
        <v>142</v>
      </c>
      <c r="AN74" s="4" t="s">
        <v>155</v>
      </c>
      <c r="AO74" s="4">
        <v>2</v>
      </c>
      <c r="AP74" s="5">
        <v>0.63424768518518515</v>
      </c>
      <c r="AQ74" s="4">
        <v>47.163348999999997</v>
      </c>
      <c r="AR74" s="4">
        <v>-88.484404999999995</v>
      </c>
      <c r="AS74" s="4">
        <v>318.10000000000002</v>
      </c>
      <c r="AT74" s="4">
        <v>42.5</v>
      </c>
      <c r="AU74" s="4">
        <v>12</v>
      </c>
      <c r="AV74" s="4">
        <v>12</v>
      </c>
      <c r="AW74" s="4" t="s">
        <v>404</v>
      </c>
      <c r="AX74" s="4">
        <v>1.1068929999999999</v>
      </c>
      <c r="AY74" s="4">
        <v>1.7045950000000001</v>
      </c>
      <c r="AZ74" s="4">
        <v>2.0068929999999998</v>
      </c>
      <c r="BA74" s="4">
        <v>11.154</v>
      </c>
      <c r="BB74" s="4">
        <v>11.7</v>
      </c>
      <c r="BC74" s="4">
        <v>1.05</v>
      </c>
      <c r="BD74" s="4">
        <v>17.013000000000002</v>
      </c>
      <c r="BE74" s="4">
        <v>2409.3490000000002</v>
      </c>
      <c r="BF74" s="4">
        <v>5.8949999999999996</v>
      </c>
      <c r="BG74" s="4">
        <v>11.121</v>
      </c>
      <c r="BH74" s="4">
        <v>0</v>
      </c>
      <c r="BI74" s="4">
        <v>11.121</v>
      </c>
      <c r="BJ74" s="4">
        <v>8.6379999999999999</v>
      </c>
      <c r="BK74" s="4">
        <v>0</v>
      </c>
      <c r="BL74" s="4">
        <v>8.6379999999999999</v>
      </c>
      <c r="BM74" s="4">
        <v>0.1832</v>
      </c>
      <c r="BQ74" s="4">
        <v>60.707999999999998</v>
      </c>
      <c r="BR74" s="4">
        <v>0.56408599999999998</v>
      </c>
      <c r="BS74" s="4">
        <v>-5</v>
      </c>
      <c r="BT74" s="4">
        <v>0.19020999999999999</v>
      </c>
      <c r="BU74" s="4">
        <v>13.784852000000001</v>
      </c>
      <c r="BV74" s="4">
        <v>3.8422420000000002</v>
      </c>
      <c r="BW74" s="4">
        <f t="shared" si="10"/>
        <v>3.6419578984000003</v>
      </c>
      <c r="BY74" s="4">
        <f t="shared" si="11"/>
        <v>25633.422458524394</v>
      </c>
      <c r="BZ74" s="4">
        <f t="shared" si="12"/>
        <v>62.717782020372006</v>
      </c>
      <c r="CA74" s="4">
        <f t="shared" si="13"/>
        <v>91.900967106356802</v>
      </c>
      <c r="CB74" s="4">
        <f t="shared" si="14"/>
        <v>1.9490920553235205</v>
      </c>
    </row>
    <row r="75" spans="1:80" x14ac:dyDescent="0.25">
      <c r="A75" s="2">
        <v>42803</v>
      </c>
      <c r="B75" s="3">
        <v>0.42555351851851847</v>
      </c>
      <c r="C75" s="4">
        <v>14.430999999999999</v>
      </c>
      <c r="D75" s="4">
        <v>0.85060000000000002</v>
      </c>
      <c r="E75" s="4">
        <v>8506.3917529999999</v>
      </c>
      <c r="F75" s="4">
        <v>636.20000000000005</v>
      </c>
      <c r="G75" s="4">
        <v>-28</v>
      </c>
      <c r="H75" s="4">
        <v>49</v>
      </c>
      <c r="J75" s="4">
        <v>0.5</v>
      </c>
      <c r="K75" s="4">
        <v>0.84640000000000004</v>
      </c>
      <c r="L75" s="4">
        <v>12.2149</v>
      </c>
      <c r="M75" s="4">
        <v>0.72</v>
      </c>
      <c r="N75" s="4">
        <v>538.47260000000006</v>
      </c>
      <c r="O75" s="4">
        <v>0</v>
      </c>
      <c r="P75" s="4">
        <v>538.5</v>
      </c>
      <c r="Q75" s="4">
        <v>418.27960000000002</v>
      </c>
      <c r="R75" s="4">
        <v>0</v>
      </c>
      <c r="S75" s="4">
        <v>418.3</v>
      </c>
      <c r="T75" s="4">
        <v>48.959299999999999</v>
      </c>
      <c r="W75" s="4">
        <v>0</v>
      </c>
      <c r="X75" s="4">
        <v>0.42320000000000002</v>
      </c>
      <c r="Y75" s="4">
        <v>11.7</v>
      </c>
      <c r="Z75" s="4">
        <v>846</v>
      </c>
      <c r="AA75" s="4">
        <v>857</v>
      </c>
      <c r="AB75" s="4">
        <v>844</v>
      </c>
      <c r="AC75" s="4">
        <v>74</v>
      </c>
      <c r="AD75" s="4">
        <v>13.86</v>
      </c>
      <c r="AE75" s="4">
        <v>0.32</v>
      </c>
      <c r="AF75" s="4">
        <v>981</v>
      </c>
      <c r="AG75" s="4">
        <v>-5</v>
      </c>
      <c r="AH75" s="4">
        <v>8</v>
      </c>
      <c r="AI75" s="4">
        <v>13</v>
      </c>
      <c r="AJ75" s="4">
        <v>120</v>
      </c>
      <c r="AK75" s="4">
        <v>118.8</v>
      </c>
      <c r="AL75" s="4">
        <v>4.3</v>
      </c>
      <c r="AM75" s="4">
        <v>142</v>
      </c>
      <c r="AN75" s="4" t="s">
        <v>155</v>
      </c>
      <c r="AO75" s="4">
        <v>2</v>
      </c>
      <c r="AP75" s="5">
        <v>0.63425925925925919</v>
      </c>
      <c r="AQ75" s="4">
        <v>47.163508</v>
      </c>
      <c r="AR75" s="4">
        <v>-88.484533999999996</v>
      </c>
      <c r="AS75" s="4">
        <v>318.60000000000002</v>
      </c>
      <c r="AT75" s="4">
        <v>43.6</v>
      </c>
      <c r="AU75" s="4">
        <v>12</v>
      </c>
      <c r="AV75" s="4">
        <v>12</v>
      </c>
      <c r="AW75" s="4" t="s">
        <v>404</v>
      </c>
      <c r="AX75" s="4">
        <v>1.1976020000000001</v>
      </c>
      <c r="AY75" s="4">
        <v>1.016783</v>
      </c>
      <c r="AZ75" s="4">
        <v>2</v>
      </c>
      <c r="BA75" s="4">
        <v>11.154</v>
      </c>
      <c r="BB75" s="4">
        <v>11.05</v>
      </c>
      <c r="BC75" s="4">
        <v>0.99</v>
      </c>
      <c r="BD75" s="4">
        <v>18.143000000000001</v>
      </c>
      <c r="BE75" s="4">
        <v>2283.1930000000002</v>
      </c>
      <c r="BF75" s="4">
        <v>85.658000000000001</v>
      </c>
      <c r="BG75" s="4">
        <v>10.54</v>
      </c>
      <c r="BH75" s="4">
        <v>0</v>
      </c>
      <c r="BI75" s="4">
        <v>10.54</v>
      </c>
      <c r="BJ75" s="4">
        <v>8.1880000000000006</v>
      </c>
      <c r="BK75" s="4">
        <v>0</v>
      </c>
      <c r="BL75" s="4">
        <v>8.1880000000000006</v>
      </c>
      <c r="BM75" s="4">
        <v>0.3795</v>
      </c>
      <c r="BQ75" s="4">
        <v>57.518999999999998</v>
      </c>
      <c r="BR75" s="4">
        <v>0.48336000000000001</v>
      </c>
      <c r="BS75" s="4">
        <v>-5</v>
      </c>
      <c r="BT75" s="4">
        <v>0.189</v>
      </c>
      <c r="BU75" s="4">
        <v>11.812110000000001</v>
      </c>
      <c r="BV75" s="4">
        <v>3.8178000000000001</v>
      </c>
      <c r="BW75" s="4">
        <f t="shared" ref="BW75:BW138" si="15">BU75*0.2642</f>
        <v>3.1207594620000001</v>
      </c>
      <c r="BY75" s="4">
        <f t="shared" ref="BY75:BY138" si="16">BE75*$BU75*0.7718</f>
        <v>20814.926476128119</v>
      </c>
      <c r="BZ75" s="4">
        <f t="shared" ref="BZ75:BZ138" si="17">BF75*$BU75*0.7718</f>
        <v>780.90856624568403</v>
      </c>
      <c r="CA75" s="4">
        <f t="shared" ref="CA75:CA138" si="18">BJ75*$BU75*0.7718</f>
        <v>74.646610245624018</v>
      </c>
      <c r="CB75" s="4">
        <f t="shared" ref="CB75:CB138" si="19">BM75*$BU75*0.7718</f>
        <v>3.4597445759910004</v>
      </c>
    </row>
    <row r="76" spans="1:80" x14ac:dyDescent="0.25">
      <c r="A76" s="2">
        <v>42803</v>
      </c>
      <c r="B76" s="3">
        <v>0.42556509259259262</v>
      </c>
      <c r="C76" s="4">
        <v>14.33</v>
      </c>
      <c r="D76" s="4">
        <v>0.61040000000000005</v>
      </c>
      <c r="E76" s="4">
        <v>6104.3708610000003</v>
      </c>
      <c r="F76" s="4">
        <v>611.9</v>
      </c>
      <c r="G76" s="4">
        <v>-32</v>
      </c>
      <c r="H76" s="4">
        <v>85.4</v>
      </c>
      <c r="J76" s="4">
        <v>0.6</v>
      </c>
      <c r="K76" s="4">
        <v>0.8498</v>
      </c>
      <c r="L76" s="4">
        <v>12.177300000000001</v>
      </c>
      <c r="M76" s="4">
        <v>0.51870000000000005</v>
      </c>
      <c r="N76" s="4">
        <v>519.93679999999995</v>
      </c>
      <c r="O76" s="4">
        <v>0</v>
      </c>
      <c r="P76" s="4">
        <v>519.9</v>
      </c>
      <c r="Q76" s="4">
        <v>403.88119999999998</v>
      </c>
      <c r="R76" s="4">
        <v>0</v>
      </c>
      <c r="S76" s="4">
        <v>403.9</v>
      </c>
      <c r="T76" s="4">
        <v>85.382800000000003</v>
      </c>
      <c r="W76" s="4">
        <v>0</v>
      </c>
      <c r="X76" s="4">
        <v>0.50990000000000002</v>
      </c>
      <c r="Y76" s="4">
        <v>11.7</v>
      </c>
      <c r="Z76" s="4">
        <v>848</v>
      </c>
      <c r="AA76" s="4">
        <v>859</v>
      </c>
      <c r="AB76" s="4">
        <v>846</v>
      </c>
      <c r="AC76" s="4">
        <v>74</v>
      </c>
      <c r="AD76" s="4">
        <v>13.86</v>
      </c>
      <c r="AE76" s="4">
        <v>0.32</v>
      </c>
      <c r="AF76" s="4">
        <v>981</v>
      </c>
      <c r="AG76" s="4">
        <v>-5</v>
      </c>
      <c r="AH76" s="4">
        <v>8</v>
      </c>
      <c r="AI76" s="4">
        <v>13</v>
      </c>
      <c r="AJ76" s="4">
        <v>119.2</v>
      </c>
      <c r="AK76" s="4">
        <v>119</v>
      </c>
      <c r="AL76" s="4">
        <v>4.3</v>
      </c>
      <c r="AM76" s="4">
        <v>142</v>
      </c>
      <c r="AN76" s="4" t="s">
        <v>155</v>
      </c>
      <c r="AO76" s="4">
        <v>2</v>
      </c>
      <c r="AP76" s="5">
        <v>0.63427083333333334</v>
      </c>
      <c r="AQ76" s="4">
        <v>47.163659000000003</v>
      </c>
      <c r="AR76" s="4">
        <v>-88.484678000000002</v>
      </c>
      <c r="AS76" s="4">
        <v>318.3</v>
      </c>
      <c r="AT76" s="4">
        <v>44.1</v>
      </c>
      <c r="AU76" s="4">
        <v>12</v>
      </c>
      <c r="AV76" s="4">
        <v>12</v>
      </c>
      <c r="AW76" s="4" t="s">
        <v>404</v>
      </c>
      <c r="AX76" s="4">
        <v>1.6875119999999999</v>
      </c>
      <c r="AY76" s="4">
        <v>1.2925070000000001</v>
      </c>
      <c r="AZ76" s="4">
        <v>2.4875120000000002</v>
      </c>
      <c r="BA76" s="4">
        <v>11.154</v>
      </c>
      <c r="BB76" s="4">
        <v>11.3</v>
      </c>
      <c r="BC76" s="4">
        <v>1.01</v>
      </c>
      <c r="BD76" s="4">
        <v>17.681000000000001</v>
      </c>
      <c r="BE76" s="4">
        <v>2318.4499999999998</v>
      </c>
      <c r="BF76" s="4">
        <v>62.857999999999997</v>
      </c>
      <c r="BG76" s="4">
        <v>10.367000000000001</v>
      </c>
      <c r="BH76" s="4">
        <v>0</v>
      </c>
      <c r="BI76" s="4">
        <v>10.367000000000001</v>
      </c>
      <c r="BJ76" s="4">
        <v>8.0530000000000008</v>
      </c>
      <c r="BK76" s="4">
        <v>0</v>
      </c>
      <c r="BL76" s="4">
        <v>8.0530000000000008</v>
      </c>
      <c r="BM76" s="4">
        <v>0.67410000000000003</v>
      </c>
      <c r="BQ76" s="4">
        <v>70.581000000000003</v>
      </c>
      <c r="BR76" s="4">
        <v>0.43671199999999999</v>
      </c>
      <c r="BS76" s="4">
        <v>-5</v>
      </c>
      <c r="BT76" s="4">
        <v>0.186726</v>
      </c>
      <c r="BU76" s="4">
        <v>10.67215</v>
      </c>
      <c r="BV76" s="4">
        <v>3.771865</v>
      </c>
      <c r="BW76" s="4">
        <f t="shared" si="15"/>
        <v>2.8195820299999999</v>
      </c>
      <c r="BY76" s="4">
        <f t="shared" si="16"/>
        <v>19096.5286720765</v>
      </c>
      <c r="BZ76" s="4">
        <f t="shared" si="17"/>
        <v>517.74659762746001</v>
      </c>
      <c r="CA76" s="4">
        <f t="shared" si="18"/>
        <v>66.330671524610011</v>
      </c>
      <c r="CB76" s="4">
        <f t="shared" si="19"/>
        <v>5.5524035359170005</v>
      </c>
    </row>
    <row r="77" spans="1:80" x14ac:dyDescent="0.25">
      <c r="A77" s="2">
        <v>42803</v>
      </c>
      <c r="B77" s="3">
        <v>0.42557666666666666</v>
      </c>
      <c r="C77" s="4">
        <v>14.478</v>
      </c>
      <c r="D77" s="4">
        <v>0.25390000000000001</v>
      </c>
      <c r="E77" s="4">
        <v>2539.449541</v>
      </c>
      <c r="F77" s="4">
        <v>593.4</v>
      </c>
      <c r="G77" s="4">
        <v>-14</v>
      </c>
      <c r="H77" s="4">
        <v>85.2</v>
      </c>
      <c r="J77" s="4">
        <v>0.7</v>
      </c>
      <c r="K77" s="4">
        <v>0.85209999999999997</v>
      </c>
      <c r="L77" s="4">
        <v>12.337300000000001</v>
      </c>
      <c r="M77" s="4">
        <v>0.21640000000000001</v>
      </c>
      <c r="N77" s="4">
        <v>505.64850000000001</v>
      </c>
      <c r="O77" s="4">
        <v>0</v>
      </c>
      <c r="P77" s="4">
        <v>505.6</v>
      </c>
      <c r="Q77" s="4">
        <v>392.78219999999999</v>
      </c>
      <c r="R77" s="4">
        <v>0</v>
      </c>
      <c r="S77" s="4">
        <v>392.8</v>
      </c>
      <c r="T77" s="4">
        <v>85.236000000000004</v>
      </c>
      <c r="W77" s="4">
        <v>0</v>
      </c>
      <c r="X77" s="4">
        <v>0.59650000000000003</v>
      </c>
      <c r="Y77" s="4">
        <v>11.7</v>
      </c>
      <c r="Z77" s="4">
        <v>846</v>
      </c>
      <c r="AA77" s="4">
        <v>859</v>
      </c>
      <c r="AB77" s="4">
        <v>845</v>
      </c>
      <c r="AC77" s="4">
        <v>74</v>
      </c>
      <c r="AD77" s="4">
        <v>13.86</v>
      </c>
      <c r="AE77" s="4">
        <v>0.32</v>
      </c>
      <c r="AF77" s="4">
        <v>981</v>
      </c>
      <c r="AG77" s="4">
        <v>-5</v>
      </c>
      <c r="AH77" s="4">
        <v>8.7579999999999991</v>
      </c>
      <c r="AI77" s="4">
        <v>13</v>
      </c>
      <c r="AJ77" s="4">
        <v>119.8</v>
      </c>
      <c r="AK77" s="4">
        <v>118.2</v>
      </c>
      <c r="AL77" s="4">
        <v>4.5</v>
      </c>
      <c r="AM77" s="4">
        <v>142</v>
      </c>
      <c r="AN77" s="4" t="s">
        <v>155</v>
      </c>
      <c r="AO77" s="4">
        <v>2</v>
      </c>
      <c r="AP77" s="5">
        <v>0.63428240740740738</v>
      </c>
      <c r="AQ77" s="4">
        <v>47.163811000000003</v>
      </c>
      <c r="AR77" s="4">
        <v>-88.484827999999993</v>
      </c>
      <c r="AS77" s="4">
        <v>318.8</v>
      </c>
      <c r="AT77" s="4">
        <v>45.2</v>
      </c>
      <c r="AU77" s="4">
        <v>12</v>
      </c>
      <c r="AV77" s="4">
        <v>12</v>
      </c>
      <c r="AW77" s="4" t="s">
        <v>404</v>
      </c>
      <c r="AX77" s="4">
        <v>1.0181819999999999</v>
      </c>
      <c r="AY77" s="4">
        <v>1.397403</v>
      </c>
      <c r="AZ77" s="4">
        <v>2.5974029999999999</v>
      </c>
      <c r="BA77" s="4">
        <v>11.154</v>
      </c>
      <c r="BB77" s="4">
        <v>11.49</v>
      </c>
      <c r="BC77" s="4">
        <v>1.03</v>
      </c>
      <c r="BD77" s="4">
        <v>17.350999999999999</v>
      </c>
      <c r="BE77" s="4">
        <v>2375.6239999999998</v>
      </c>
      <c r="BF77" s="4">
        <v>26.521000000000001</v>
      </c>
      <c r="BG77" s="4">
        <v>10.196</v>
      </c>
      <c r="BH77" s="4">
        <v>0</v>
      </c>
      <c r="BI77" s="4">
        <v>10.196</v>
      </c>
      <c r="BJ77" s="4">
        <v>7.92</v>
      </c>
      <c r="BK77" s="4">
        <v>0</v>
      </c>
      <c r="BL77" s="4">
        <v>7.92</v>
      </c>
      <c r="BM77" s="4">
        <v>0.68049999999999999</v>
      </c>
      <c r="BQ77" s="4">
        <v>83.516000000000005</v>
      </c>
      <c r="BR77" s="4">
        <v>0.48636600000000002</v>
      </c>
      <c r="BS77" s="4">
        <v>-5</v>
      </c>
      <c r="BT77" s="4">
        <v>0.18524199999999999</v>
      </c>
      <c r="BU77" s="4">
        <v>11.88557</v>
      </c>
      <c r="BV77" s="4">
        <v>3.7418879999999999</v>
      </c>
      <c r="BW77" s="4">
        <f t="shared" si="15"/>
        <v>3.1401675939999998</v>
      </c>
      <c r="BY77" s="4">
        <f t="shared" si="16"/>
        <v>21792.271077795824</v>
      </c>
      <c r="BZ77" s="4">
        <f t="shared" si="17"/>
        <v>243.28463648044604</v>
      </c>
      <c r="CA77" s="4">
        <f t="shared" si="18"/>
        <v>72.652400773920007</v>
      </c>
      <c r="CB77" s="4">
        <f t="shared" si="19"/>
        <v>6.2424190311430001</v>
      </c>
    </row>
    <row r="78" spans="1:80" x14ac:dyDescent="0.25">
      <c r="A78" s="2">
        <v>42803</v>
      </c>
      <c r="B78" s="3">
        <v>0.42558824074074075</v>
      </c>
      <c r="C78" s="4">
        <v>14.303000000000001</v>
      </c>
      <c r="D78" s="4">
        <v>0.12620000000000001</v>
      </c>
      <c r="E78" s="4">
        <v>1262.215909</v>
      </c>
      <c r="F78" s="4">
        <v>522.6</v>
      </c>
      <c r="G78" s="4">
        <v>-10.199999999999999</v>
      </c>
      <c r="H78" s="4">
        <v>62.3</v>
      </c>
      <c r="J78" s="4">
        <v>0.7</v>
      </c>
      <c r="K78" s="4">
        <v>0.85499999999999998</v>
      </c>
      <c r="L78" s="4">
        <v>12.229200000000001</v>
      </c>
      <c r="M78" s="4">
        <v>0.1079</v>
      </c>
      <c r="N78" s="4">
        <v>446.83920000000001</v>
      </c>
      <c r="O78" s="4">
        <v>0</v>
      </c>
      <c r="P78" s="4">
        <v>446.8</v>
      </c>
      <c r="Q78" s="4">
        <v>347.09980000000002</v>
      </c>
      <c r="R78" s="4">
        <v>0</v>
      </c>
      <c r="S78" s="4">
        <v>347.1</v>
      </c>
      <c r="T78" s="4">
        <v>62.254300000000001</v>
      </c>
      <c r="W78" s="4">
        <v>0</v>
      </c>
      <c r="X78" s="4">
        <v>0.59850000000000003</v>
      </c>
      <c r="Y78" s="4">
        <v>11.8</v>
      </c>
      <c r="Z78" s="4">
        <v>845</v>
      </c>
      <c r="AA78" s="4">
        <v>856</v>
      </c>
      <c r="AB78" s="4">
        <v>843</v>
      </c>
      <c r="AC78" s="4">
        <v>74</v>
      </c>
      <c r="AD78" s="4">
        <v>13.86</v>
      </c>
      <c r="AE78" s="4">
        <v>0.32</v>
      </c>
      <c r="AF78" s="4">
        <v>981</v>
      </c>
      <c r="AG78" s="4">
        <v>-5</v>
      </c>
      <c r="AH78" s="4">
        <v>9</v>
      </c>
      <c r="AI78" s="4">
        <v>13</v>
      </c>
      <c r="AJ78" s="4">
        <v>120</v>
      </c>
      <c r="AK78" s="4">
        <v>118.8</v>
      </c>
      <c r="AL78" s="4">
        <v>4.4000000000000004</v>
      </c>
      <c r="AM78" s="4">
        <v>142</v>
      </c>
      <c r="AN78" s="4" t="s">
        <v>155</v>
      </c>
      <c r="AO78" s="4">
        <v>2</v>
      </c>
      <c r="AP78" s="5">
        <v>0.63429398148148153</v>
      </c>
      <c r="AQ78" s="4">
        <v>47.163947999999998</v>
      </c>
      <c r="AR78" s="4">
        <v>-88.484994999999998</v>
      </c>
      <c r="AS78" s="4">
        <v>319</v>
      </c>
      <c r="AT78" s="4">
        <v>44.1</v>
      </c>
      <c r="AU78" s="4">
        <v>12</v>
      </c>
      <c r="AV78" s="4">
        <v>12</v>
      </c>
      <c r="AW78" s="4" t="s">
        <v>404</v>
      </c>
      <c r="AX78" s="4">
        <v>0.90279399999999999</v>
      </c>
      <c r="AY78" s="4">
        <v>1.4</v>
      </c>
      <c r="AZ78" s="4">
        <v>1.6279440000000001</v>
      </c>
      <c r="BA78" s="4">
        <v>11.154</v>
      </c>
      <c r="BB78" s="4">
        <v>11.73</v>
      </c>
      <c r="BC78" s="4">
        <v>1.05</v>
      </c>
      <c r="BD78" s="4">
        <v>16.954999999999998</v>
      </c>
      <c r="BE78" s="4">
        <v>2396.703</v>
      </c>
      <c r="BF78" s="4">
        <v>13.462</v>
      </c>
      <c r="BG78" s="4">
        <v>9.1709999999999994</v>
      </c>
      <c r="BH78" s="4">
        <v>0</v>
      </c>
      <c r="BI78" s="4">
        <v>9.1709999999999994</v>
      </c>
      <c r="BJ78" s="4">
        <v>7.1239999999999997</v>
      </c>
      <c r="BK78" s="4">
        <v>0</v>
      </c>
      <c r="BL78" s="4">
        <v>7.1239999999999997</v>
      </c>
      <c r="BM78" s="4">
        <v>0.50590000000000002</v>
      </c>
      <c r="BQ78" s="4">
        <v>85.289000000000001</v>
      </c>
      <c r="BR78" s="4">
        <v>0.52167600000000003</v>
      </c>
      <c r="BS78" s="4">
        <v>-5</v>
      </c>
      <c r="BT78" s="4">
        <v>0.18575800000000001</v>
      </c>
      <c r="BU78" s="4">
        <v>12.748457999999999</v>
      </c>
      <c r="BV78" s="4">
        <v>3.7523119999999999</v>
      </c>
      <c r="BW78" s="4">
        <f t="shared" si="15"/>
        <v>3.3681426035999995</v>
      </c>
      <c r="BY78" s="4">
        <f t="shared" si="16"/>
        <v>23581.783682721132</v>
      </c>
      <c r="BZ78" s="4">
        <f t="shared" si="17"/>
        <v>132.45611656379279</v>
      </c>
      <c r="CA78" s="4">
        <f t="shared" si="18"/>
        <v>70.094887416465596</v>
      </c>
      <c r="CB78" s="4">
        <f t="shared" si="19"/>
        <v>4.97768157551796</v>
      </c>
    </row>
    <row r="79" spans="1:80" x14ac:dyDescent="0.25">
      <c r="A79" s="2">
        <v>42803</v>
      </c>
      <c r="B79" s="3">
        <v>0.42559981481481479</v>
      </c>
      <c r="C79" s="4">
        <v>14.693</v>
      </c>
      <c r="D79" s="4">
        <v>0.2487</v>
      </c>
      <c r="E79" s="4">
        <v>2486.7234039999998</v>
      </c>
      <c r="F79" s="4">
        <v>434.2</v>
      </c>
      <c r="G79" s="4">
        <v>4.5</v>
      </c>
      <c r="H79" s="4">
        <v>38.5</v>
      </c>
      <c r="J79" s="4">
        <v>0.7</v>
      </c>
      <c r="K79" s="4">
        <v>0.85029999999999994</v>
      </c>
      <c r="L79" s="4">
        <v>12.4945</v>
      </c>
      <c r="M79" s="4">
        <v>0.21149999999999999</v>
      </c>
      <c r="N79" s="4">
        <v>369.23160000000001</v>
      </c>
      <c r="O79" s="4">
        <v>3.8037999999999998</v>
      </c>
      <c r="P79" s="4">
        <v>373</v>
      </c>
      <c r="Q79" s="4">
        <v>286.81509999999997</v>
      </c>
      <c r="R79" s="4">
        <v>2.9548000000000001</v>
      </c>
      <c r="S79" s="4">
        <v>289.8</v>
      </c>
      <c r="T79" s="4">
        <v>38.470399999999998</v>
      </c>
      <c r="W79" s="4">
        <v>0</v>
      </c>
      <c r="X79" s="4">
        <v>0.59519999999999995</v>
      </c>
      <c r="Y79" s="4">
        <v>11.7</v>
      </c>
      <c r="Z79" s="4">
        <v>845</v>
      </c>
      <c r="AA79" s="4">
        <v>856</v>
      </c>
      <c r="AB79" s="4">
        <v>842</v>
      </c>
      <c r="AC79" s="4">
        <v>74</v>
      </c>
      <c r="AD79" s="4">
        <v>13.86</v>
      </c>
      <c r="AE79" s="4">
        <v>0.32</v>
      </c>
      <c r="AF79" s="4">
        <v>981</v>
      </c>
      <c r="AG79" s="4">
        <v>-5</v>
      </c>
      <c r="AH79" s="4">
        <v>8.2420000000000009</v>
      </c>
      <c r="AI79" s="4">
        <v>13</v>
      </c>
      <c r="AJ79" s="4">
        <v>120</v>
      </c>
      <c r="AK79" s="4">
        <v>119</v>
      </c>
      <c r="AL79" s="4">
        <v>4.5</v>
      </c>
      <c r="AM79" s="4">
        <v>142</v>
      </c>
      <c r="AN79" s="4" t="s">
        <v>155</v>
      </c>
      <c r="AO79" s="4">
        <v>2</v>
      </c>
      <c r="AP79" s="5">
        <v>0.63430555555555557</v>
      </c>
      <c r="AQ79" s="4">
        <v>47.164051999999998</v>
      </c>
      <c r="AR79" s="4">
        <v>-88.485191999999998</v>
      </c>
      <c r="AS79" s="4">
        <v>319.3</v>
      </c>
      <c r="AT79" s="4">
        <v>42.8</v>
      </c>
      <c r="AU79" s="4">
        <v>12</v>
      </c>
      <c r="AV79" s="4">
        <v>12</v>
      </c>
      <c r="AW79" s="4" t="s">
        <v>404</v>
      </c>
      <c r="AX79" s="4">
        <v>0.9</v>
      </c>
      <c r="AY79" s="4">
        <v>1.8855139999999999</v>
      </c>
      <c r="AZ79" s="4">
        <v>2.0855139999999999</v>
      </c>
      <c r="BA79" s="4">
        <v>11.154</v>
      </c>
      <c r="BB79" s="4">
        <v>11.35</v>
      </c>
      <c r="BC79" s="4">
        <v>1.02</v>
      </c>
      <c r="BD79" s="4">
        <v>17.599</v>
      </c>
      <c r="BE79" s="4">
        <v>2377.8690000000001</v>
      </c>
      <c r="BF79" s="4">
        <v>25.614000000000001</v>
      </c>
      <c r="BG79" s="4">
        <v>7.359</v>
      </c>
      <c r="BH79" s="4">
        <v>7.5999999999999998E-2</v>
      </c>
      <c r="BI79" s="4">
        <v>7.4349999999999996</v>
      </c>
      <c r="BJ79" s="4">
        <v>5.7160000000000002</v>
      </c>
      <c r="BK79" s="4">
        <v>5.8999999999999997E-2</v>
      </c>
      <c r="BL79" s="4">
        <v>5.7750000000000004</v>
      </c>
      <c r="BM79" s="4">
        <v>0.30359999999999998</v>
      </c>
      <c r="BQ79" s="4">
        <v>82.369</v>
      </c>
      <c r="BR79" s="4">
        <v>0.51183999999999996</v>
      </c>
      <c r="BS79" s="4">
        <v>-5</v>
      </c>
      <c r="BT79" s="4">
        <v>0.183726</v>
      </c>
      <c r="BU79" s="4">
        <v>12.508091</v>
      </c>
      <c r="BV79" s="4">
        <v>3.711265</v>
      </c>
      <c r="BW79" s="4">
        <f t="shared" si="15"/>
        <v>3.3046376421999999</v>
      </c>
      <c r="BY79" s="4">
        <f t="shared" si="16"/>
        <v>22955.340098629375</v>
      </c>
      <c r="BZ79" s="4">
        <f t="shared" si="17"/>
        <v>247.27101505015324</v>
      </c>
      <c r="CA79" s="4">
        <f t="shared" si="18"/>
        <v>55.180804326800811</v>
      </c>
      <c r="CB79" s="4">
        <f t="shared" si="19"/>
        <v>2.9308768708216801</v>
      </c>
    </row>
    <row r="80" spans="1:80" x14ac:dyDescent="0.25">
      <c r="A80" s="2">
        <v>42803</v>
      </c>
      <c r="B80" s="3">
        <v>0.42561138888888889</v>
      </c>
      <c r="C80" s="4">
        <v>13.311</v>
      </c>
      <c r="D80" s="4">
        <v>0.49220000000000003</v>
      </c>
      <c r="E80" s="4">
        <v>4922.276151</v>
      </c>
      <c r="F80" s="4">
        <v>419.5</v>
      </c>
      <c r="G80" s="4">
        <v>-10.5</v>
      </c>
      <c r="H80" s="4">
        <v>49.5</v>
      </c>
      <c r="J80" s="4">
        <v>0.7</v>
      </c>
      <c r="K80" s="4">
        <v>0.86029999999999995</v>
      </c>
      <c r="L80" s="4">
        <v>11.4511</v>
      </c>
      <c r="M80" s="4">
        <v>0.4234</v>
      </c>
      <c r="N80" s="4">
        <v>360.89749999999998</v>
      </c>
      <c r="O80" s="4">
        <v>0</v>
      </c>
      <c r="P80" s="4">
        <v>360.9</v>
      </c>
      <c r="Q80" s="4">
        <v>280.34120000000001</v>
      </c>
      <c r="R80" s="4">
        <v>0</v>
      </c>
      <c r="S80" s="4">
        <v>280.3</v>
      </c>
      <c r="T80" s="4">
        <v>49.511800000000001</v>
      </c>
      <c r="W80" s="4">
        <v>0</v>
      </c>
      <c r="X80" s="4">
        <v>0.6008</v>
      </c>
      <c r="Y80" s="4">
        <v>11.8</v>
      </c>
      <c r="Z80" s="4">
        <v>847</v>
      </c>
      <c r="AA80" s="4">
        <v>858</v>
      </c>
      <c r="AB80" s="4">
        <v>846</v>
      </c>
      <c r="AC80" s="4">
        <v>74</v>
      </c>
      <c r="AD80" s="4">
        <v>13.86</v>
      </c>
      <c r="AE80" s="4">
        <v>0.32</v>
      </c>
      <c r="AF80" s="4">
        <v>981</v>
      </c>
      <c r="AG80" s="4">
        <v>-5</v>
      </c>
      <c r="AH80" s="4">
        <v>8</v>
      </c>
      <c r="AI80" s="4">
        <v>13</v>
      </c>
      <c r="AJ80" s="4">
        <v>120</v>
      </c>
      <c r="AK80" s="4">
        <v>119</v>
      </c>
      <c r="AL80" s="4">
        <v>4.7</v>
      </c>
      <c r="AM80" s="4">
        <v>142</v>
      </c>
      <c r="AN80" s="4" t="s">
        <v>155</v>
      </c>
      <c r="AO80" s="4">
        <v>2</v>
      </c>
      <c r="AP80" s="5">
        <v>0.63431712962962961</v>
      </c>
      <c r="AQ80" s="4">
        <v>47.164138999999999</v>
      </c>
      <c r="AR80" s="4">
        <v>-88.485422999999997</v>
      </c>
      <c r="AS80" s="4">
        <v>319.3</v>
      </c>
      <c r="AT80" s="4">
        <v>43.4</v>
      </c>
      <c r="AU80" s="4">
        <v>12</v>
      </c>
      <c r="AV80" s="4">
        <v>12</v>
      </c>
      <c r="AW80" s="4" t="s">
        <v>404</v>
      </c>
      <c r="AX80" s="4">
        <v>0.99700299999999997</v>
      </c>
      <c r="AY80" s="4">
        <v>1.9</v>
      </c>
      <c r="AZ80" s="4">
        <v>2.197003</v>
      </c>
      <c r="BA80" s="4">
        <v>11.154</v>
      </c>
      <c r="BB80" s="4">
        <v>12.19</v>
      </c>
      <c r="BC80" s="4">
        <v>1.0900000000000001</v>
      </c>
      <c r="BD80" s="4">
        <v>16.242999999999999</v>
      </c>
      <c r="BE80" s="4">
        <v>2332.12</v>
      </c>
      <c r="BF80" s="4">
        <v>54.889000000000003</v>
      </c>
      <c r="BG80" s="4">
        <v>7.6970000000000001</v>
      </c>
      <c r="BH80" s="4">
        <v>0</v>
      </c>
      <c r="BI80" s="4">
        <v>7.6970000000000001</v>
      </c>
      <c r="BJ80" s="4">
        <v>5.9790000000000001</v>
      </c>
      <c r="BK80" s="4">
        <v>0</v>
      </c>
      <c r="BL80" s="4">
        <v>5.9790000000000001</v>
      </c>
      <c r="BM80" s="4">
        <v>0.41810000000000003</v>
      </c>
      <c r="BQ80" s="4">
        <v>88.974999999999994</v>
      </c>
      <c r="BR80" s="4">
        <v>0.39329999999999998</v>
      </c>
      <c r="BS80" s="4">
        <v>-5</v>
      </c>
      <c r="BT80" s="4">
        <v>0.18679000000000001</v>
      </c>
      <c r="BU80" s="4">
        <v>9.6112680000000008</v>
      </c>
      <c r="BV80" s="4">
        <v>3.773158</v>
      </c>
      <c r="BW80" s="4">
        <f t="shared" si="15"/>
        <v>2.5392970055999999</v>
      </c>
      <c r="BY80" s="4">
        <f t="shared" si="16"/>
        <v>17299.611687273889</v>
      </c>
      <c r="BZ80" s="4">
        <f t="shared" si="17"/>
        <v>407.16531992469373</v>
      </c>
      <c r="CA80" s="4">
        <f t="shared" si="18"/>
        <v>44.352082344909604</v>
      </c>
      <c r="CB80" s="4">
        <f t="shared" si="19"/>
        <v>3.1014560341874406</v>
      </c>
    </row>
    <row r="81" spans="1:80" x14ac:dyDescent="0.25">
      <c r="A81" s="2">
        <v>42803</v>
      </c>
      <c r="B81" s="3">
        <v>0.42562296296296293</v>
      </c>
      <c r="C81" s="4">
        <v>12.327999999999999</v>
      </c>
      <c r="D81" s="4">
        <v>0.1968</v>
      </c>
      <c r="E81" s="4">
        <v>1968.3012550000001</v>
      </c>
      <c r="F81" s="4">
        <v>423.4</v>
      </c>
      <c r="G81" s="4">
        <v>-24</v>
      </c>
      <c r="H81" s="4">
        <v>46</v>
      </c>
      <c r="J81" s="4">
        <v>0.6</v>
      </c>
      <c r="K81" s="4">
        <v>0.87229999999999996</v>
      </c>
      <c r="L81" s="4">
        <v>10.7532</v>
      </c>
      <c r="M81" s="4">
        <v>0.17169999999999999</v>
      </c>
      <c r="N81" s="4">
        <v>369.34440000000001</v>
      </c>
      <c r="O81" s="4">
        <v>0</v>
      </c>
      <c r="P81" s="4">
        <v>369.3</v>
      </c>
      <c r="Q81" s="4">
        <v>286.91390000000001</v>
      </c>
      <c r="R81" s="4">
        <v>0</v>
      </c>
      <c r="S81" s="4">
        <v>286.89999999999998</v>
      </c>
      <c r="T81" s="4">
        <v>45.9923</v>
      </c>
      <c r="W81" s="4">
        <v>0</v>
      </c>
      <c r="X81" s="4">
        <v>0.52339999999999998</v>
      </c>
      <c r="Y81" s="4">
        <v>11.8</v>
      </c>
      <c r="Z81" s="4">
        <v>849</v>
      </c>
      <c r="AA81" s="4">
        <v>860</v>
      </c>
      <c r="AB81" s="4">
        <v>847</v>
      </c>
      <c r="AC81" s="4">
        <v>74</v>
      </c>
      <c r="AD81" s="4">
        <v>13.87</v>
      </c>
      <c r="AE81" s="4">
        <v>0.32</v>
      </c>
      <c r="AF81" s="4">
        <v>980</v>
      </c>
      <c r="AG81" s="4">
        <v>-5</v>
      </c>
      <c r="AH81" s="4">
        <v>8.7579999999999991</v>
      </c>
      <c r="AI81" s="4">
        <v>13</v>
      </c>
      <c r="AJ81" s="4">
        <v>120</v>
      </c>
      <c r="AK81" s="4">
        <v>119</v>
      </c>
      <c r="AL81" s="4">
        <v>4.5</v>
      </c>
      <c r="AM81" s="4">
        <v>142</v>
      </c>
      <c r="AN81" s="4" t="s">
        <v>155</v>
      </c>
      <c r="AO81" s="4">
        <v>2</v>
      </c>
      <c r="AP81" s="5">
        <v>0.63432870370370364</v>
      </c>
      <c r="AQ81" s="4">
        <v>47.164226999999997</v>
      </c>
      <c r="AR81" s="4">
        <v>-88.485654999999994</v>
      </c>
      <c r="AS81" s="4">
        <v>319.3</v>
      </c>
      <c r="AT81" s="4">
        <v>44.7</v>
      </c>
      <c r="AU81" s="4">
        <v>12</v>
      </c>
      <c r="AV81" s="4">
        <v>11</v>
      </c>
      <c r="AW81" s="4" t="s">
        <v>197</v>
      </c>
      <c r="AX81" s="4">
        <v>1</v>
      </c>
      <c r="AY81" s="4">
        <v>1.609291</v>
      </c>
      <c r="AZ81" s="4">
        <v>2.0061939999999998</v>
      </c>
      <c r="BA81" s="4">
        <v>11.154</v>
      </c>
      <c r="BB81" s="4">
        <v>13.4</v>
      </c>
      <c r="BC81" s="4">
        <v>1.2</v>
      </c>
      <c r="BD81" s="4">
        <v>14.64</v>
      </c>
      <c r="BE81" s="4">
        <v>2381.0500000000002</v>
      </c>
      <c r="BF81" s="4">
        <v>24.196999999999999</v>
      </c>
      <c r="BG81" s="4">
        <v>8.5640000000000001</v>
      </c>
      <c r="BH81" s="4">
        <v>0</v>
      </c>
      <c r="BI81" s="4">
        <v>8.5640000000000001</v>
      </c>
      <c r="BJ81" s="4">
        <v>6.6529999999999996</v>
      </c>
      <c r="BK81" s="4">
        <v>0</v>
      </c>
      <c r="BL81" s="4">
        <v>6.6529999999999996</v>
      </c>
      <c r="BM81" s="4">
        <v>0.42230000000000001</v>
      </c>
      <c r="BQ81" s="4">
        <v>84.263999999999996</v>
      </c>
      <c r="BR81" s="4">
        <v>0.27589399999999997</v>
      </c>
      <c r="BS81" s="4">
        <v>-5</v>
      </c>
      <c r="BT81" s="4">
        <v>0.18724199999999999</v>
      </c>
      <c r="BU81" s="4">
        <v>6.7421600000000002</v>
      </c>
      <c r="BV81" s="4">
        <v>3.7822879999999999</v>
      </c>
      <c r="BW81" s="4">
        <f t="shared" si="15"/>
        <v>1.781278672</v>
      </c>
      <c r="BY81" s="4">
        <f t="shared" si="16"/>
        <v>12390.029608482402</v>
      </c>
      <c r="BZ81" s="4">
        <f t="shared" si="17"/>
        <v>125.91148713233601</v>
      </c>
      <c r="CA81" s="4">
        <f t="shared" si="18"/>
        <v>34.619544732464</v>
      </c>
      <c r="CB81" s="4">
        <f t="shared" si="19"/>
        <v>2.1974798948624001</v>
      </c>
    </row>
    <row r="82" spans="1:80" x14ac:dyDescent="0.25">
      <c r="A82" s="2">
        <v>42803</v>
      </c>
      <c r="B82" s="3">
        <v>0.42563453703703708</v>
      </c>
      <c r="C82" s="4">
        <v>12.004</v>
      </c>
      <c r="D82" s="4">
        <v>6.2E-2</v>
      </c>
      <c r="E82" s="4">
        <v>620.10915199999999</v>
      </c>
      <c r="F82" s="4">
        <v>428.9</v>
      </c>
      <c r="G82" s="4">
        <v>-15.4</v>
      </c>
      <c r="H82" s="4">
        <v>30.9</v>
      </c>
      <c r="J82" s="4">
        <v>0.5</v>
      </c>
      <c r="K82" s="4">
        <v>0.87670000000000003</v>
      </c>
      <c r="L82" s="4">
        <v>10.5245</v>
      </c>
      <c r="M82" s="4">
        <v>5.4399999999999997E-2</v>
      </c>
      <c r="N82" s="4">
        <v>376.02760000000001</v>
      </c>
      <c r="O82" s="4">
        <v>0</v>
      </c>
      <c r="P82" s="4">
        <v>376</v>
      </c>
      <c r="Q82" s="4">
        <v>292.09780000000001</v>
      </c>
      <c r="R82" s="4">
        <v>0</v>
      </c>
      <c r="S82" s="4">
        <v>292.10000000000002</v>
      </c>
      <c r="T82" s="4">
        <v>30.92</v>
      </c>
      <c r="W82" s="4">
        <v>0</v>
      </c>
      <c r="X82" s="4">
        <v>0.43840000000000001</v>
      </c>
      <c r="Y82" s="4">
        <v>11.8</v>
      </c>
      <c r="Z82" s="4">
        <v>851</v>
      </c>
      <c r="AA82" s="4">
        <v>861</v>
      </c>
      <c r="AB82" s="4">
        <v>849</v>
      </c>
      <c r="AC82" s="4">
        <v>74</v>
      </c>
      <c r="AD82" s="4">
        <v>13.86</v>
      </c>
      <c r="AE82" s="4">
        <v>0.32</v>
      </c>
      <c r="AF82" s="4">
        <v>981</v>
      </c>
      <c r="AG82" s="4">
        <v>-5</v>
      </c>
      <c r="AH82" s="4">
        <v>9</v>
      </c>
      <c r="AI82" s="4">
        <v>13</v>
      </c>
      <c r="AJ82" s="4">
        <v>120</v>
      </c>
      <c r="AK82" s="4">
        <v>119</v>
      </c>
      <c r="AL82" s="4">
        <v>4.5</v>
      </c>
      <c r="AM82" s="4">
        <v>142</v>
      </c>
      <c r="AN82" s="4" t="s">
        <v>155</v>
      </c>
      <c r="AO82" s="4">
        <v>2</v>
      </c>
      <c r="AP82" s="5">
        <v>0.63434027777777779</v>
      </c>
      <c r="AQ82" s="4">
        <v>47.164304999999999</v>
      </c>
      <c r="AR82" s="4">
        <v>-88.485896999999994</v>
      </c>
      <c r="AS82" s="4">
        <v>319.39999999999998</v>
      </c>
      <c r="AT82" s="4">
        <v>44.9</v>
      </c>
      <c r="AU82" s="4">
        <v>12</v>
      </c>
      <c r="AV82" s="4">
        <v>11</v>
      </c>
      <c r="AW82" s="4" t="s">
        <v>197</v>
      </c>
      <c r="AX82" s="4">
        <v>1.096803</v>
      </c>
      <c r="AY82" s="4">
        <v>1.6</v>
      </c>
      <c r="AZ82" s="4">
        <v>2.096803</v>
      </c>
      <c r="BA82" s="4">
        <v>11.154</v>
      </c>
      <c r="BB82" s="4">
        <v>13.9</v>
      </c>
      <c r="BC82" s="4">
        <v>1.25</v>
      </c>
      <c r="BD82" s="4">
        <v>14.061</v>
      </c>
      <c r="BE82" s="4">
        <v>2407.239</v>
      </c>
      <c r="BF82" s="4">
        <v>7.915</v>
      </c>
      <c r="BG82" s="4">
        <v>9.0069999999999997</v>
      </c>
      <c r="BH82" s="4">
        <v>0</v>
      </c>
      <c r="BI82" s="4">
        <v>9.0069999999999997</v>
      </c>
      <c r="BJ82" s="4">
        <v>6.9969999999999999</v>
      </c>
      <c r="BK82" s="4">
        <v>0</v>
      </c>
      <c r="BL82" s="4">
        <v>6.9969999999999999</v>
      </c>
      <c r="BM82" s="4">
        <v>0.29320000000000002</v>
      </c>
      <c r="BQ82" s="4">
        <v>72.903999999999996</v>
      </c>
      <c r="BR82" s="4">
        <v>0.19087599999999999</v>
      </c>
      <c r="BS82" s="4">
        <v>-5</v>
      </c>
      <c r="BT82" s="4">
        <v>0.187</v>
      </c>
      <c r="BU82" s="4">
        <v>4.6645320000000003</v>
      </c>
      <c r="BV82" s="4">
        <v>3.7774000000000001</v>
      </c>
      <c r="BW82" s="4">
        <f t="shared" si="15"/>
        <v>1.2323693544000001</v>
      </c>
      <c r="BY82" s="4">
        <f t="shared" si="16"/>
        <v>8666.2669353288275</v>
      </c>
      <c r="BZ82" s="4">
        <f t="shared" si="17"/>
        <v>28.494679088004002</v>
      </c>
      <c r="CA82" s="4">
        <f t="shared" si="18"/>
        <v>25.189800325807205</v>
      </c>
      <c r="CB82" s="4">
        <f t="shared" si="19"/>
        <v>1.05554515585632</v>
      </c>
    </row>
    <row r="83" spans="1:80" x14ac:dyDescent="0.25">
      <c r="A83" s="2">
        <v>42803</v>
      </c>
      <c r="B83" s="3">
        <v>0.42564611111111111</v>
      </c>
      <c r="C83" s="4">
        <v>12.093</v>
      </c>
      <c r="D83" s="4">
        <v>1.7299999999999999E-2</v>
      </c>
      <c r="E83" s="4">
        <v>173.01324500000001</v>
      </c>
      <c r="F83" s="4">
        <v>425.7</v>
      </c>
      <c r="G83" s="4">
        <v>-14.7</v>
      </c>
      <c r="H83" s="4">
        <v>27.6</v>
      </c>
      <c r="J83" s="4">
        <v>0.4</v>
      </c>
      <c r="K83" s="4">
        <v>0.87639999999999996</v>
      </c>
      <c r="L83" s="4">
        <v>10.5977</v>
      </c>
      <c r="M83" s="4">
        <v>1.52E-2</v>
      </c>
      <c r="N83" s="4">
        <v>373.06290000000001</v>
      </c>
      <c r="O83" s="4">
        <v>0</v>
      </c>
      <c r="P83" s="4">
        <v>373.1</v>
      </c>
      <c r="Q83" s="4">
        <v>289.7912</v>
      </c>
      <c r="R83" s="4">
        <v>0</v>
      </c>
      <c r="S83" s="4">
        <v>289.8</v>
      </c>
      <c r="T83" s="4">
        <v>27.566700000000001</v>
      </c>
      <c r="W83" s="4">
        <v>0</v>
      </c>
      <c r="X83" s="4">
        <v>0.35049999999999998</v>
      </c>
      <c r="Y83" s="4">
        <v>11.9</v>
      </c>
      <c r="Z83" s="4">
        <v>851</v>
      </c>
      <c r="AA83" s="4">
        <v>863</v>
      </c>
      <c r="AB83" s="4">
        <v>848</v>
      </c>
      <c r="AC83" s="4">
        <v>74</v>
      </c>
      <c r="AD83" s="4">
        <v>13.86</v>
      </c>
      <c r="AE83" s="4">
        <v>0.32</v>
      </c>
      <c r="AF83" s="4">
        <v>981</v>
      </c>
      <c r="AG83" s="4">
        <v>-5</v>
      </c>
      <c r="AH83" s="4">
        <v>8.2420000000000009</v>
      </c>
      <c r="AI83" s="4">
        <v>13</v>
      </c>
      <c r="AJ83" s="4">
        <v>120.8</v>
      </c>
      <c r="AK83" s="4">
        <v>119.8</v>
      </c>
      <c r="AL83" s="4">
        <v>4.4000000000000004</v>
      </c>
      <c r="AM83" s="4">
        <v>142</v>
      </c>
      <c r="AN83" s="4" t="s">
        <v>155</v>
      </c>
      <c r="AO83" s="4">
        <v>2</v>
      </c>
      <c r="AP83" s="5">
        <v>0.63435185185185183</v>
      </c>
      <c r="AQ83" s="4">
        <v>47.164372999999998</v>
      </c>
      <c r="AR83" s="4">
        <v>-88.486121999999995</v>
      </c>
      <c r="AS83" s="4">
        <v>319.7</v>
      </c>
      <c r="AT83" s="4">
        <v>41</v>
      </c>
      <c r="AU83" s="4">
        <v>12</v>
      </c>
      <c r="AV83" s="4">
        <v>12</v>
      </c>
      <c r="AW83" s="4" t="s">
        <v>404</v>
      </c>
      <c r="AX83" s="4">
        <v>0.90444400000000003</v>
      </c>
      <c r="AY83" s="4">
        <v>1.404444</v>
      </c>
      <c r="AZ83" s="4">
        <v>1.611111</v>
      </c>
      <c r="BA83" s="4">
        <v>11.154</v>
      </c>
      <c r="BB83" s="4">
        <v>13.85</v>
      </c>
      <c r="BC83" s="4">
        <v>1.24</v>
      </c>
      <c r="BD83" s="4">
        <v>14.109</v>
      </c>
      <c r="BE83" s="4">
        <v>2416.2689999999998</v>
      </c>
      <c r="BF83" s="4">
        <v>2.2000000000000002</v>
      </c>
      <c r="BG83" s="4">
        <v>8.907</v>
      </c>
      <c r="BH83" s="4">
        <v>0</v>
      </c>
      <c r="BI83" s="4">
        <v>8.907</v>
      </c>
      <c r="BJ83" s="4">
        <v>6.9189999999999996</v>
      </c>
      <c r="BK83" s="4">
        <v>0</v>
      </c>
      <c r="BL83" s="4">
        <v>6.9189999999999996</v>
      </c>
      <c r="BM83" s="4">
        <v>0.2606</v>
      </c>
      <c r="BQ83" s="4">
        <v>58.113</v>
      </c>
      <c r="BR83" s="4">
        <v>0.16669400000000001</v>
      </c>
      <c r="BS83" s="4">
        <v>-5</v>
      </c>
      <c r="BT83" s="4">
        <v>0.187</v>
      </c>
      <c r="BU83" s="4">
        <v>4.0735849999999996</v>
      </c>
      <c r="BV83" s="4">
        <v>3.7774000000000001</v>
      </c>
      <c r="BW83" s="4">
        <f t="shared" si="15"/>
        <v>1.0762411569999999</v>
      </c>
      <c r="BY83" s="4">
        <f t="shared" si="16"/>
        <v>7596.7325877389057</v>
      </c>
      <c r="BZ83" s="4">
        <f t="shared" si="17"/>
        <v>6.9167843865999998</v>
      </c>
      <c r="CA83" s="4">
        <f t="shared" si="18"/>
        <v>21.753286895856998</v>
      </c>
      <c r="CB83" s="4">
        <f t="shared" si="19"/>
        <v>0.81932455052179998</v>
      </c>
    </row>
    <row r="84" spans="1:80" x14ac:dyDescent="0.25">
      <c r="A84" s="2">
        <v>42803</v>
      </c>
      <c r="B84" s="3">
        <v>0.42565768518518521</v>
      </c>
      <c r="C84" s="4">
        <v>13.065</v>
      </c>
      <c r="D84" s="4">
        <v>8.0000000000000002E-3</v>
      </c>
      <c r="E84" s="4">
        <v>79.902439000000001</v>
      </c>
      <c r="F84" s="4">
        <v>411.4</v>
      </c>
      <c r="G84" s="4">
        <v>-14.7</v>
      </c>
      <c r="H84" s="4">
        <v>20.100000000000001</v>
      </c>
      <c r="J84" s="4">
        <v>0.5</v>
      </c>
      <c r="K84" s="4">
        <v>0.86739999999999995</v>
      </c>
      <c r="L84" s="4">
        <v>11.3332</v>
      </c>
      <c r="M84" s="4">
        <v>6.8999999999999999E-3</v>
      </c>
      <c r="N84" s="4">
        <v>356.87439999999998</v>
      </c>
      <c r="O84" s="4">
        <v>0</v>
      </c>
      <c r="P84" s="4">
        <v>356.9</v>
      </c>
      <c r="Q84" s="4">
        <v>277.21609999999998</v>
      </c>
      <c r="R84" s="4">
        <v>0</v>
      </c>
      <c r="S84" s="4">
        <v>277.2</v>
      </c>
      <c r="T84" s="4">
        <v>20.100000000000001</v>
      </c>
      <c r="W84" s="4">
        <v>0</v>
      </c>
      <c r="X84" s="4">
        <v>0.43070000000000003</v>
      </c>
      <c r="Y84" s="4">
        <v>11.8</v>
      </c>
      <c r="Z84" s="4">
        <v>852</v>
      </c>
      <c r="AA84" s="4">
        <v>864</v>
      </c>
      <c r="AB84" s="4">
        <v>850</v>
      </c>
      <c r="AC84" s="4">
        <v>74</v>
      </c>
      <c r="AD84" s="4">
        <v>13.86</v>
      </c>
      <c r="AE84" s="4">
        <v>0.32</v>
      </c>
      <c r="AF84" s="4">
        <v>981</v>
      </c>
      <c r="AG84" s="4">
        <v>-5</v>
      </c>
      <c r="AH84" s="4">
        <v>8</v>
      </c>
      <c r="AI84" s="4">
        <v>13</v>
      </c>
      <c r="AJ84" s="4">
        <v>121</v>
      </c>
      <c r="AK84" s="4">
        <v>120</v>
      </c>
      <c r="AL84" s="4">
        <v>4.2</v>
      </c>
      <c r="AM84" s="4">
        <v>142</v>
      </c>
      <c r="AN84" s="4" t="s">
        <v>155</v>
      </c>
      <c r="AO84" s="4">
        <v>2</v>
      </c>
      <c r="AP84" s="5">
        <v>0.63436342592592598</v>
      </c>
      <c r="AQ84" s="4">
        <v>47.164416000000003</v>
      </c>
      <c r="AR84" s="4">
        <v>-88.486332000000004</v>
      </c>
      <c r="AS84" s="4">
        <v>319.39999999999998</v>
      </c>
      <c r="AT84" s="4">
        <v>38.9</v>
      </c>
      <c r="AU84" s="4">
        <v>12</v>
      </c>
      <c r="AV84" s="4">
        <v>12</v>
      </c>
      <c r="AW84" s="4" t="s">
        <v>404</v>
      </c>
      <c r="AX84" s="4">
        <v>0.9</v>
      </c>
      <c r="AY84" s="4">
        <v>1.4976050000000001</v>
      </c>
      <c r="AZ84" s="4">
        <v>1.79521</v>
      </c>
      <c r="BA84" s="4">
        <v>11.154</v>
      </c>
      <c r="BB84" s="4">
        <v>12.89</v>
      </c>
      <c r="BC84" s="4">
        <v>1.1599999999999999</v>
      </c>
      <c r="BD84" s="4">
        <v>15.285</v>
      </c>
      <c r="BE84" s="4">
        <v>2417.8629999999998</v>
      </c>
      <c r="BF84" s="4">
        <v>0.94099999999999995</v>
      </c>
      <c r="BG84" s="4">
        <v>7.9729999999999999</v>
      </c>
      <c r="BH84" s="4">
        <v>0</v>
      </c>
      <c r="BI84" s="4">
        <v>7.9729999999999999</v>
      </c>
      <c r="BJ84" s="4">
        <v>6.1929999999999996</v>
      </c>
      <c r="BK84" s="4">
        <v>0</v>
      </c>
      <c r="BL84" s="4">
        <v>6.1929999999999996</v>
      </c>
      <c r="BM84" s="4">
        <v>0.17780000000000001</v>
      </c>
      <c r="BQ84" s="4">
        <v>66.805999999999997</v>
      </c>
      <c r="BR84" s="4">
        <v>0.21881800000000001</v>
      </c>
      <c r="BS84" s="4">
        <v>-5</v>
      </c>
      <c r="BT84" s="4">
        <v>0.18396799999999999</v>
      </c>
      <c r="BU84" s="4">
        <v>5.3473649999999999</v>
      </c>
      <c r="BV84" s="4">
        <v>3.716154</v>
      </c>
      <c r="BW84" s="4">
        <f t="shared" si="15"/>
        <v>1.4127738329999999</v>
      </c>
      <c r="BY84" s="4">
        <f t="shared" si="16"/>
        <v>9978.7534581319396</v>
      </c>
      <c r="BZ84" s="4">
        <f t="shared" si="17"/>
        <v>3.8835976248870003</v>
      </c>
      <c r="CA84" s="4">
        <f t="shared" si="18"/>
        <v>25.559107429251</v>
      </c>
      <c r="CB84" s="4">
        <f t="shared" si="19"/>
        <v>0.73379772338460003</v>
      </c>
    </row>
    <row r="85" spans="1:80" x14ac:dyDescent="0.25">
      <c r="A85" s="2">
        <v>42803</v>
      </c>
      <c r="B85" s="3">
        <v>0.42566925925925925</v>
      </c>
      <c r="C85" s="4">
        <v>13.699</v>
      </c>
      <c r="D85" s="4">
        <v>3.5000000000000001E-3</v>
      </c>
      <c r="E85" s="4">
        <v>35.438595999999997</v>
      </c>
      <c r="F85" s="4">
        <v>409.4</v>
      </c>
      <c r="G85" s="4">
        <v>-19.899999999999999</v>
      </c>
      <c r="H85" s="4">
        <v>20.100000000000001</v>
      </c>
      <c r="J85" s="4">
        <v>0.85</v>
      </c>
      <c r="K85" s="4">
        <v>0.86170000000000002</v>
      </c>
      <c r="L85" s="4">
        <v>11.804399999999999</v>
      </c>
      <c r="M85" s="4">
        <v>3.0999999999999999E-3</v>
      </c>
      <c r="N85" s="4">
        <v>352.73500000000001</v>
      </c>
      <c r="O85" s="4">
        <v>0</v>
      </c>
      <c r="P85" s="4">
        <v>352.7</v>
      </c>
      <c r="Q85" s="4">
        <v>274.00060000000002</v>
      </c>
      <c r="R85" s="4">
        <v>0</v>
      </c>
      <c r="S85" s="4">
        <v>274</v>
      </c>
      <c r="T85" s="4">
        <v>20.100000000000001</v>
      </c>
      <c r="W85" s="4">
        <v>0</v>
      </c>
      <c r="X85" s="4">
        <v>0.73129999999999995</v>
      </c>
      <c r="Y85" s="4">
        <v>11.8</v>
      </c>
      <c r="Z85" s="4">
        <v>851</v>
      </c>
      <c r="AA85" s="4">
        <v>863</v>
      </c>
      <c r="AB85" s="4">
        <v>848</v>
      </c>
      <c r="AC85" s="4">
        <v>74</v>
      </c>
      <c r="AD85" s="4">
        <v>13.86</v>
      </c>
      <c r="AE85" s="4">
        <v>0.32</v>
      </c>
      <c r="AF85" s="4">
        <v>981</v>
      </c>
      <c r="AG85" s="4">
        <v>-5</v>
      </c>
      <c r="AH85" s="4">
        <v>8</v>
      </c>
      <c r="AI85" s="4">
        <v>13</v>
      </c>
      <c r="AJ85" s="4">
        <v>121</v>
      </c>
      <c r="AK85" s="4">
        <v>120</v>
      </c>
      <c r="AL85" s="4">
        <v>4.2</v>
      </c>
      <c r="AM85" s="4">
        <v>142</v>
      </c>
      <c r="AN85" s="4" t="s">
        <v>155</v>
      </c>
      <c r="AO85" s="4">
        <v>2</v>
      </c>
      <c r="AP85" s="5">
        <v>0.63437500000000002</v>
      </c>
      <c r="AQ85" s="4">
        <v>47.164430000000003</v>
      </c>
      <c r="AR85" s="4">
        <v>-88.486531999999997</v>
      </c>
      <c r="AS85" s="4">
        <v>319.5</v>
      </c>
      <c r="AT85" s="4">
        <v>36</v>
      </c>
      <c r="AU85" s="4">
        <v>12</v>
      </c>
      <c r="AV85" s="4">
        <v>12</v>
      </c>
      <c r="AW85" s="4" t="s">
        <v>404</v>
      </c>
      <c r="AX85" s="4">
        <v>0.99760000000000004</v>
      </c>
      <c r="AY85" s="4">
        <v>1.012</v>
      </c>
      <c r="AZ85" s="4">
        <v>1.8</v>
      </c>
      <c r="BA85" s="4">
        <v>11.154</v>
      </c>
      <c r="BB85" s="4">
        <v>12.34</v>
      </c>
      <c r="BC85" s="4">
        <v>1.1100000000000001</v>
      </c>
      <c r="BD85" s="4">
        <v>16.052</v>
      </c>
      <c r="BE85" s="4">
        <v>2418.395</v>
      </c>
      <c r="BF85" s="4">
        <v>0.39800000000000002</v>
      </c>
      <c r="BG85" s="4">
        <v>7.5679999999999996</v>
      </c>
      <c r="BH85" s="4">
        <v>0</v>
      </c>
      <c r="BI85" s="4">
        <v>7.5679999999999996</v>
      </c>
      <c r="BJ85" s="4">
        <v>5.8789999999999996</v>
      </c>
      <c r="BK85" s="4">
        <v>0</v>
      </c>
      <c r="BL85" s="4">
        <v>5.8789999999999996</v>
      </c>
      <c r="BM85" s="4">
        <v>0.17069999999999999</v>
      </c>
      <c r="BQ85" s="4">
        <v>108.934</v>
      </c>
      <c r="BR85" s="4">
        <v>0.261772</v>
      </c>
      <c r="BS85" s="4">
        <v>-5</v>
      </c>
      <c r="BT85" s="4">
        <v>0.186032</v>
      </c>
      <c r="BU85" s="4">
        <v>6.3970529999999997</v>
      </c>
      <c r="BV85" s="4">
        <v>3.7578459999999998</v>
      </c>
      <c r="BW85" s="4">
        <f t="shared" si="15"/>
        <v>1.6901014025999999</v>
      </c>
      <c r="BY85" s="4">
        <f t="shared" si="16"/>
        <v>11940.209844031833</v>
      </c>
      <c r="BZ85" s="4">
        <f t="shared" si="17"/>
        <v>1.9650237111491999</v>
      </c>
      <c r="CA85" s="4">
        <f t="shared" si="18"/>
        <v>29.0260663262466</v>
      </c>
      <c r="CB85" s="4">
        <f t="shared" si="19"/>
        <v>0.84278780777177986</v>
      </c>
    </row>
    <row r="86" spans="1:80" x14ac:dyDescent="0.25">
      <c r="A86" s="2">
        <v>42803</v>
      </c>
      <c r="B86" s="3">
        <v>0.42568083333333334</v>
      </c>
      <c r="C86" s="4">
        <v>13.539</v>
      </c>
      <c r="D86" s="4">
        <v>1E-3</v>
      </c>
      <c r="E86" s="4">
        <v>10.37594</v>
      </c>
      <c r="F86" s="4">
        <v>412.3</v>
      </c>
      <c r="G86" s="4">
        <v>-22.8</v>
      </c>
      <c r="H86" s="4">
        <v>19.899999999999999</v>
      </c>
      <c r="J86" s="4">
        <v>1.29</v>
      </c>
      <c r="K86" s="4">
        <v>0.86319999999999997</v>
      </c>
      <c r="L86" s="4">
        <v>11.687200000000001</v>
      </c>
      <c r="M86" s="4">
        <v>8.9999999999999998E-4</v>
      </c>
      <c r="N86" s="4">
        <v>355.91879999999998</v>
      </c>
      <c r="O86" s="4">
        <v>0</v>
      </c>
      <c r="P86" s="4">
        <v>355.9</v>
      </c>
      <c r="Q86" s="4">
        <v>276.47379999999998</v>
      </c>
      <c r="R86" s="4">
        <v>0</v>
      </c>
      <c r="S86" s="4">
        <v>276.5</v>
      </c>
      <c r="T86" s="4">
        <v>19.889600000000002</v>
      </c>
      <c r="W86" s="4">
        <v>0</v>
      </c>
      <c r="X86" s="4">
        <v>1.1161000000000001</v>
      </c>
      <c r="Y86" s="4">
        <v>11.8</v>
      </c>
      <c r="Z86" s="4">
        <v>852</v>
      </c>
      <c r="AA86" s="4">
        <v>863</v>
      </c>
      <c r="AB86" s="4">
        <v>849</v>
      </c>
      <c r="AC86" s="4">
        <v>74</v>
      </c>
      <c r="AD86" s="4">
        <v>13.86</v>
      </c>
      <c r="AE86" s="4">
        <v>0.32</v>
      </c>
      <c r="AF86" s="4">
        <v>981</v>
      </c>
      <c r="AG86" s="4">
        <v>-5</v>
      </c>
      <c r="AH86" s="4">
        <v>8</v>
      </c>
      <c r="AI86" s="4">
        <v>13</v>
      </c>
      <c r="AJ86" s="4">
        <v>121</v>
      </c>
      <c r="AK86" s="4">
        <v>120</v>
      </c>
      <c r="AL86" s="4">
        <v>4.4000000000000004</v>
      </c>
      <c r="AM86" s="4">
        <v>142</v>
      </c>
      <c r="AN86" s="4" t="s">
        <v>155</v>
      </c>
      <c r="AO86" s="4">
        <v>2</v>
      </c>
      <c r="AP86" s="5">
        <v>0.63438657407407406</v>
      </c>
      <c r="AQ86" s="4">
        <v>47.164434999999997</v>
      </c>
      <c r="AR86" s="4">
        <v>-88.486725000000007</v>
      </c>
      <c r="AS86" s="4">
        <v>319.3</v>
      </c>
      <c r="AT86" s="4">
        <v>34.200000000000003</v>
      </c>
      <c r="AU86" s="4">
        <v>12</v>
      </c>
      <c r="AV86" s="4">
        <v>12</v>
      </c>
      <c r="AW86" s="4" t="s">
        <v>404</v>
      </c>
      <c r="AX86" s="4">
        <v>1.1950050000000001</v>
      </c>
      <c r="AY86" s="4">
        <v>1.2925070000000001</v>
      </c>
      <c r="AZ86" s="4">
        <v>2.0925069999999999</v>
      </c>
      <c r="BA86" s="4">
        <v>11.154</v>
      </c>
      <c r="BB86" s="4">
        <v>12.47</v>
      </c>
      <c r="BC86" s="4">
        <v>1.1200000000000001</v>
      </c>
      <c r="BD86" s="4">
        <v>15.847</v>
      </c>
      <c r="BE86" s="4">
        <v>2418.92</v>
      </c>
      <c r="BF86" s="4">
        <v>0.11799999999999999</v>
      </c>
      <c r="BG86" s="4">
        <v>7.7140000000000004</v>
      </c>
      <c r="BH86" s="4">
        <v>0</v>
      </c>
      <c r="BI86" s="4">
        <v>7.7140000000000004</v>
      </c>
      <c r="BJ86" s="4">
        <v>5.992</v>
      </c>
      <c r="BK86" s="4">
        <v>0</v>
      </c>
      <c r="BL86" s="4">
        <v>5.992</v>
      </c>
      <c r="BM86" s="4">
        <v>0.17069999999999999</v>
      </c>
      <c r="BQ86" s="4">
        <v>167.964</v>
      </c>
      <c r="BR86" s="4">
        <v>0.25256600000000001</v>
      </c>
      <c r="BS86" s="4">
        <v>-5</v>
      </c>
      <c r="BT86" s="4">
        <v>0.18624199999999999</v>
      </c>
      <c r="BU86" s="4">
        <v>6.1720810000000004</v>
      </c>
      <c r="BV86" s="4">
        <v>3.7620879999999999</v>
      </c>
      <c r="BW86" s="4">
        <f t="shared" si="15"/>
        <v>1.6306638002</v>
      </c>
      <c r="BY86" s="4">
        <f t="shared" si="16"/>
        <v>11522.796619150939</v>
      </c>
      <c r="BZ86" s="4">
        <f t="shared" si="17"/>
        <v>0.56210622966440005</v>
      </c>
      <c r="CA86" s="4">
        <f t="shared" si="18"/>
        <v>28.543563797873603</v>
      </c>
      <c r="CB86" s="4">
        <f t="shared" si="19"/>
        <v>0.81314858816706015</v>
      </c>
    </row>
    <row r="87" spans="1:80" x14ac:dyDescent="0.25">
      <c r="A87" s="2">
        <v>42803</v>
      </c>
      <c r="B87" s="3">
        <v>0.42569240740740738</v>
      </c>
      <c r="C87" s="4">
        <v>13.085000000000001</v>
      </c>
      <c r="D87" s="4">
        <v>2.7000000000000001E-3</v>
      </c>
      <c r="E87" s="4">
        <v>26.924399000000001</v>
      </c>
      <c r="F87" s="4">
        <v>418.5</v>
      </c>
      <c r="G87" s="4">
        <v>-29.7</v>
      </c>
      <c r="H87" s="4">
        <v>19.5</v>
      </c>
      <c r="J87" s="4">
        <v>1.55</v>
      </c>
      <c r="K87" s="4">
        <v>0.86739999999999995</v>
      </c>
      <c r="L87" s="4">
        <v>11.349299999999999</v>
      </c>
      <c r="M87" s="4">
        <v>2.3E-3</v>
      </c>
      <c r="N87" s="4">
        <v>363.0181</v>
      </c>
      <c r="O87" s="4">
        <v>0</v>
      </c>
      <c r="P87" s="4">
        <v>363</v>
      </c>
      <c r="Q87" s="4">
        <v>281.98849999999999</v>
      </c>
      <c r="R87" s="4">
        <v>0</v>
      </c>
      <c r="S87" s="4">
        <v>282</v>
      </c>
      <c r="T87" s="4">
        <v>19.511800000000001</v>
      </c>
      <c r="W87" s="4">
        <v>0</v>
      </c>
      <c r="X87" s="4">
        <v>1.3451</v>
      </c>
      <c r="Y87" s="4">
        <v>11.8</v>
      </c>
      <c r="Z87" s="4">
        <v>852</v>
      </c>
      <c r="AA87" s="4">
        <v>864</v>
      </c>
      <c r="AB87" s="4">
        <v>850</v>
      </c>
      <c r="AC87" s="4">
        <v>74</v>
      </c>
      <c r="AD87" s="4">
        <v>13.86</v>
      </c>
      <c r="AE87" s="4">
        <v>0.32</v>
      </c>
      <c r="AF87" s="4">
        <v>981</v>
      </c>
      <c r="AG87" s="4">
        <v>-5</v>
      </c>
      <c r="AH87" s="4">
        <v>8</v>
      </c>
      <c r="AI87" s="4">
        <v>13</v>
      </c>
      <c r="AJ87" s="4">
        <v>121</v>
      </c>
      <c r="AK87" s="4">
        <v>120</v>
      </c>
      <c r="AL87" s="4">
        <v>4.5</v>
      </c>
      <c r="AM87" s="4">
        <v>142</v>
      </c>
      <c r="AN87" s="4" t="s">
        <v>155</v>
      </c>
      <c r="AO87" s="4">
        <v>2</v>
      </c>
      <c r="AP87" s="5">
        <v>0.6343981481481481</v>
      </c>
      <c r="AQ87" s="4">
        <v>47.164417999999998</v>
      </c>
      <c r="AR87" s="4">
        <v>-88.486914999999996</v>
      </c>
      <c r="AS87" s="4">
        <v>319.2</v>
      </c>
      <c r="AT87" s="4">
        <v>32.9</v>
      </c>
      <c r="AU87" s="4">
        <v>12</v>
      </c>
      <c r="AV87" s="4">
        <v>12</v>
      </c>
      <c r="AW87" s="4" t="s">
        <v>404</v>
      </c>
      <c r="AX87" s="4">
        <v>1.58961</v>
      </c>
      <c r="AY87" s="4">
        <v>1.007792</v>
      </c>
      <c r="AZ87" s="4">
        <v>2.3922080000000001</v>
      </c>
      <c r="BA87" s="4">
        <v>11.154</v>
      </c>
      <c r="BB87" s="4">
        <v>12.88</v>
      </c>
      <c r="BC87" s="4">
        <v>1.1499999999999999</v>
      </c>
      <c r="BD87" s="4">
        <v>15.291</v>
      </c>
      <c r="BE87" s="4">
        <v>2418.8490000000002</v>
      </c>
      <c r="BF87" s="4">
        <v>0.317</v>
      </c>
      <c r="BG87" s="4">
        <v>8.1020000000000003</v>
      </c>
      <c r="BH87" s="4">
        <v>0</v>
      </c>
      <c r="BI87" s="4">
        <v>8.1020000000000003</v>
      </c>
      <c r="BJ87" s="4">
        <v>6.2939999999999996</v>
      </c>
      <c r="BK87" s="4">
        <v>0</v>
      </c>
      <c r="BL87" s="4">
        <v>6.2939999999999996</v>
      </c>
      <c r="BM87" s="4">
        <v>0.1724</v>
      </c>
      <c r="BQ87" s="4">
        <v>208.453</v>
      </c>
      <c r="BR87" s="4">
        <v>0.225776</v>
      </c>
      <c r="BS87" s="4">
        <v>-5</v>
      </c>
      <c r="BT87" s="4">
        <v>0.18675800000000001</v>
      </c>
      <c r="BU87" s="4">
        <v>5.5174010000000004</v>
      </c>
      <c r="BV87" s="4">
        <v>3.7725119999999999</v>
      </c>
      <c r="BW87" s="4">
        <f t="shared" si="15"/>
        <v>1.4576973442000001</v>
      </c>
      <c r="BY87" s="4">
        <f t="shared" si="16"/>
        <v>10300.257484220341</v>
      </c>
      <c r="BZ87" s="4">
        <f t="shared" si="17"/>
        <v>1.3498906391006003</v>
      </c>
      <c r="CA87" s="4">
        <f t="shared" si="18"/>
        <v>26.801929597789201</v>
      </c>
      <c r="CB87" s="4">
        <f t="shared" si="19"/>
        <v>0.73413610782632011</v>
      </c>
    </row>
    <row r="88" spans="1:80" x14ac:dyDescent="0.25">
      <c r="A88" s="2">
        <v>42803</v>
      </c>
      <c r="B88" s="3">
        <v>0.42570398148148153</v>
      </c>
      <c r="C88" s="4">
        <v>12.53</v>
      </c>
      <c r="D88" s="4">
        <v>1E-3</v>
      </c>
      <c r="E88" s="4">
        <v>10.264423000000001</v>
      </c>
      <c r="F88" s="4">
        <v>425.9</v>
      </c>
      <c r="G88" s="4">
        <v>-29.7</v>
      </c>
      <c r="H88" s="4">
        <v>17.100000000000001</v>
      </c>
      <c r="J88" s="4">
        <v>1.71</v>
      </c>
      <c r="K88" s="4">
        <v>0.87250000000000005</v>
      </c>
      <c r="L88" s="4">
        <v>10.932</v>
      </c>
      <c r="M88" s="4">
        <v>8.9999999999999998E-4</v>
      </c>
      <c r="N88" s="4">
        <v>371.61720000000003</v>
      </c>
      <c r="O88" s="4">
        <v>0</v>
      </c>
      <c r="P88" s="4">
        <v>371.6</v>
      </c>
      <c r="Q88" s="4">
        <v>288.66809999999998</v>
      </c>
      <c r="R88" s="4">
        <v>0</v>
      </c>
      <c r="S88" s="4">
        <v>288.7</v>
      </c>
      <c r="T88" s="4">
        <v>17.0594</v>
      </c>
      <c r="W88" s="4">
        <v>0</v>
      </c>
      <c r="X88" s="4">
        <v>1.4896</v>
      </c>
      <c r="Y88" s="4">
        <v>11.8</v>
      </c>
      <c r="Z88" s="4">
        <v>852</v>
      </c>
      <c r="AA88" s="4">
        <v>864</v>
      </c>
      <c r="AB88" s="4">
        <v>851</v>
      </c>
      <c r="AC88" s="4">
        <v>74</v>
      </c>
      <c r="AD88" s="4">
        <v>13.86</v>
      </c>
      <c r="AE88" s="4">
        <v>0.32</v>
      </c>
      <c r="AF88" s="4">
        <v>981</v>
      </c>
      <c r="AG88" s="4">
        <v>-5</v>
      </c>
      <c r="AH88" s="4">
        <v>8</v>
      </c>
      <c r="AI88" s="4">
        <v>13</v>
      </c>
      <c r="AJ88" s="4">
        <v>121</v>
      </c>
      <c r="AK88" s="4">
        <v>120.8</v>
      </c>
      <c r="AL88" s="4">
        <v>4.4000000000000004</v>
      </c>
      <c r="AM88" s="4">
        <v>142</v>
      </c>
      <c r="AN88" s="4" t="s">
        <v>155</v>
      </c>
      <c r="AO88" s="4">
        <v>2</v>
      </c>
      <c r="AP88" s="5">
        <v>0.63440972222222225</v>
      </c>
      <c r="AQ88" s="4">
        <v>47.164391000000002</v>
      </c>
      <c r="AR88" s="4">
        <v>-88.487098000000003</v>
      </c>
      <c r="AS88" s="4">
        <v>319.2</v>
      </c>
      <c r="AT88" s="4">
        <v>32.200000000000003</v>
      </c>
      <c r="AU88" s="4">
        <v>12</v>
      </c>
      <c r="AV88" s="4">
        <v>12</v>
      </c>
      <c r="AW88" s="4" t="s">
        <v>404</v>
      </c>
      <c r="AX88" s="4">
        <v>1.697303</v>
      </c>
      <c r="AY88" s="4">
        <v>1.2919080000000001</v>
      </c>
      <c r="AZ88" s="4">
        <v>2.5946050000000001</v>
      </c>
      <c r="BA88" s="4">
        <v>11.154</v>
      </c>
      <c r="BB88" s="4">
        <v>13.42</v>
      </c>
      <c r="BC88" s="4">
        <v>1.2</v>
      </c>
      <c r="BD88" s="4">
        <v>14.616</v>
      </c>
      <c r="BE88" s="4">
        <v>2419.5129999999999</v>
      </c>
      <c r="BF88" s="4">
        <v>0.126</v>
      </c>
      <c r="BG88" s="4">
        <v>8.6129999999999995</v>
      </c>
      <c r="BH88" s="4">
        <v>0</v>
      </c>
      <c r="BI88" s="4">
        <v>8.6129999999999995</v>
      </c>
      <c r="BJ88" s="4">
        <v>6.6909999999999998</v>
      </c>
      <c r="BK88" s="4">
        <v>0</v>
      </c>
      <c r="BL88" s="4">
        <v>6.6909999999999998</v>
      </c>
      <c r="BM88" s="4">
        <v>0.15659999999999999</v>
      </c>
      <c r="BQ88" s="4">
        <v>239.72399999999999</v>
      </c>
      <c r="BR88" s="4">
        <v>0.187196</v>
      </c>
      <c r="BS88" s="4">
        <v>-5</v>
      </c>
      <c r="BT88" s="4">
        <v>0.18775700000000001</v>
      </c>
      <c r="BU88" s="4">
        <v>4.5745969999999998</v>
      </c>
      <c r="BV88" s="4">
        <v>3.7926959999999998</v>
      </c>
      <c r="BW88" s="4">
        <f t="shared" si="15"/>
        <v>1.2086085273999998</v>
      </c>
      <c r="BY88" s="4">
        <f t="shared" si="16"/>
        <v>8542.5115561112398</v>
      </c>
      <c r="BZ88" s="4">
        <f t="shared" si="17"/>
        <v>0.44486491953959995</v>
      </c>
      <c r="CA88" s="4">
        <f t="shared" si="18"/>
        <v>23.623739497138597</v>
      </c>
      <c r="CB88" s="4">
        <f t="shared" si="19"/>
        <v>0.5529035428563599</v>
      </c>
    </row>
    <row r="89" spans="1:80" x14ac:dyDescent="0.25">
      <c r="A89" s="2">
        <v>42803</v>
      </c>
      <c r="B89" s="3">
        <v>0.42571555555555557</v>
      </c>
      <c r="C89" s="4">
        <v>12.083</v>
      </c>
      <c r="D89" s="4">
        <v>-1E-3</v>
      </c>
      <c r="E89" s="4">
        <v>-9.8708010000000002</v>
      </c>
      <c r="F89" s="4">
        <v>433.2</v>
      </c>
      <c r="G89" s="4">
        <v>-29.7</v>
      </c>
      <c r="H89" s="4">
        <v>10.4</v>
      </c>
      <c r="J89" s="4">
        <v>1.85</v>
      </c>
      <c r="K89" s="4">
        <v>0.87670000000000003</v>
      </c>
      <c r="L89" s="4">
        <v>10.593999999999999</v>
      </c>
      <c r="M89" s="4">
        <v>0</v>
      </c>
      <c r="N89" s="4">
        <v>379.78039999999999</v>
      </c>
      <c r="O89" s="4">
        <v>0</v>
      </c>
      <c r="P89" s="4">
        <v>379.8</v>
      </c>
      <c r="Q89" s="4">
        <v>295.00920000000002</v>
      </c>
      <c r="R89" s="4">
        <v>0</v>
      </c>
      <c r="S89" s="4">
        <v>295</v>
      </c>
      <c r="T89" s="4">
        <v>10.428599999999999</v>
      </c>
      <c r="W89" s="4">
        <v>0</v>
      </c>
      <c r="X89" s="4">
        <v>1.6222000000000001</v>
      </c>
      <c r="Y89" s="4">
        <v>12</v>
      </c>
      <c r="Z89" s="4">
        <v>851</v>
      </c>
      <c r="AA89" s="4">
        <v>863</v>
      </c>
      <c r="AB89" s="4">
        <v>850</v>
      </c>
      <c r="AC89" s="4">
        <v>74</v>
      </c>
      <c r="AD89" s="4">
        <v>13.86</v>
      </c>
      <c r="AE89" s="4">
        <v>0.32</v>
      </c>
      <c r="AF89" s="4">
        <v>981</v>
      </c>
      <c r="AG89" s="4">
        <v>-5</v>
      </c>
      <c r="AH89" s="4">
        <v>8</v>
      </c>
      <c r="AI89" s="4">
        <v>13</v>
      </c>
      <c r="AJ89" s="4">
        <v>121</v>
      </c>
      <c r="AK89" s="4">
        <v>120.2</v>
      </c>
      <c r="AL89" s="4">
        <v>4.7</v>
      </c>
      <c r="AM89" s="4">
        <v>142</v>
      </c>
      <c r="AN89" s="4" t="s">
        <v>155</v>
      </c>
      <c r="AO89" s="4">
        <v>2</v>
      </c>
      <c r="AP89" s="5">
        <v>0.63442129629629629</v>
      </c>
      <c r="AQ89" s="4">
        <v>47.164351000000003</v>
      </c>
      <c r="AR89" s="4">
        <v>-88.487268</v>
      </c>
      <c r="AS89" s="4">
        <v>319.2</v>
      </c>
      <c r="AT89" s="4">
        <v>31.1</v>
      </c>
      <c r="AU89" s="4">
        <v>12</v>
      </c>
      <c r="AV89" s="4">
        <v>12</v>
      </c>
      <c r="AW89" s="4" t="s">
        <v>404</v>
      </c>
      <c r="AX89" s="4">
        <v>1.7</v>
      </c>
      <c r="AY89" s="4">
        <v>1.3</v>
      </c>
      <c r="AZ89" s="4">
        <v>2.6</v>
      </c>
      <c r="BA89" s="4">
        <v>11.154</v>
      </c>
      <c r="BB89" s="4">
        <v>13.89</v>
      </c>
      <c r="BC89" s="4">
        <v>1.25</v>
      </c>
      <c r="BD89" s="4">
        <v>14.058999999999999</v>
      </c>
      <c r="BE89" s="4">
        <v>2420.1350000000002</v>
      </c>
      <c r="BF89" s="4">
        <v>0</v>
      </c>
      <c r="BG89" s="4">
        <v>9.0860000000000003</v>
      </c>
      <c r="BH89" s="4">
        <v>0</v>
      </c>
      <c r="BI89" s="4">
        <v>9.0860000000000003</v>
      </c>
      <c r="BJ89" s="4">
        <v>7.0579999999999998</v>
      </c>
      <c r="BK89" s="4">
        <v>0</v>
      </c>
      <c r="BL89" s="4">
        <v>7.0579999999999998</v>
      </c>
      <c r="BM89" s="4">
        <v>9.8799999999999999E-2</v>
      </c>
      <c r="BQ89" s="4">
        <v>269.45499999999998</v>
      </c>
      <c r="BR89" s="4">
        <v>0.13153500000000001</v>
      </c>
      <c r="BS89" s="4">
        <v>-5</v>
      </c>
      <c r="BT89" s="4">
        <v>0.19178899999999999</v>
      </c>
      <c r="BU89" s="4">
        <v>3.214375</v>
      </c>
      <c r="BV89" s="4">
        <v>3.8741340000000002</v>
      </c>
      <c r="BW89" s="4">
        <f t="shared" si="15"/>
        <v>0.84923787499999992</v>
      </c>
      <c r="BY89" s="4">
        <f t="shared" si="16"/>
        <v>6004.0031078743759</v>
      </c>
      <c r="BZ89" s="4">
        <f t="shared" si="17"/>
        <v>0</v>
      </c>
      <c r="CA89" s="4">
        <f t="shared" si="18"/>
        <v>17.509871943250001</v>
      </c>
      <c r="CB89" s="4">
        <f t="shared" si="19"/>
        <v>0.24510843695000001</v>
      </c>
    </row>
    <row r="90" spans="1:80" x14ac:dyDescent="0.25">
      <c r="A90" s="2">
        <v>42803</v>
      </c>
      <c r="B90" s="3">
        <v>0.42572712962962966</v>
      </c>
      <c r="C90" s="4">
        <v>12.385</v>
      </c>
      <c r="D90" s="4">
        <v>-2.9999999999999997E-4</v>
      </c>
      <c r="E90" s="4">
        <v>-3.3468070000000001</v>
      </c>
      <c r="F90" s="4">
        <v>434.6</v>
      </c>
      <c r="G90" s="4">
        <v>-29.6</v>
      </c>
      <c r="H90" s="4">
        <v>12.3</v>
      </c>
      <c r="J90" s="4">
        <v>1.9</v>
      </c>
      <c r="K90" s="4">
        <v>0.87390000000000001</v>
      </c>
      <c r="L90" s="4">
        <v>10.8238</v>
      </c>
      <c r="M90" s="4">
        <v>0</v>
      </c>
      <c r="N90" s="4">
        <v>379.81130000000002</v>
      </c>
      <c r="O90" s="4">
        <v>0</v>
      </c>
      <c r="P90" s="4">
        <v>379.8</v>
      </c>
      <c r="Q90" s="4">
        <v>295.02170000000001</v>
      </c>
      <c r="R90" s="4">
        <v>0</v>
      </c>
      <c r="S90" s="4">
        <v>295</v>
      </c>
      <c r="T90" s="4">
        <v>12.2643</v>
      </c>
      <c r="W90" s="4">
        <v>0</v>
      </c>
      <c r="X90" s="4">
        <v>1.6605000000000001</v>
      </c>
      <c r="Y90" s="4">
        <v>12.2</v>
      </c>
      <c r="Z90" s="4">
        <v>850</v>
      </c>
      <c r="AA90" s="4">
        <v>861</v>
      </c>
      <c r="AB90" s="4">
        <v>849</v>
      </c>
      <c r="AC90" s="4">
        <v>74</v>
      </c>
      <c r="AD90" s="4">
        <v>13.85</v>
      </c>
      <c r="AE90" s="4">
        <v>0.32</v>
      </c>
      <c r="AF90" s="4">
        <v>982</v>
      </c>
      <c r="AG90" s="4">
        <v>-5</v>
      </c>
      <c r="AH90" s="4">
        <v>8.7579999999999991</v>
      </c>
      <c r="AI90" s="4">
        <v>13</v>
      </c>
      <c r="AJ90" s="4">
        <v>121</v>
      </c>
      <c r="AK90" s="4">
        <v>119.2</v>
      </c>
      <c r="AL90" s="4">
        <v>4.7</v>
      </c>
      <c r="AM90" s="4">
        <v>142</v>
      </c>
      <c r="AN90" s="4" t="s">
        <v>155</v>
      </c>
      <c r="AO90" s="4">
        <v>2</v>
      </c>
      <c r="AP90" s="5">
        <v>0.63443287037037044</v>
      </c>
      <c r="AQ90" s="4">
        <v>47.164304000000001</v>
      </c>
      <c r="AR90" s="4">
        <v>-88.487425000000002</v>
      </c>
      <c r="AS90" s="4">
        <v>319.39999999999998</v>
      </c>
      <c r="AT90" s="4">
        <v>29.8</v>
      </c>
      <c r="AU90" s="4">
        <v>12</v>
      </c>
      <c r="AV90" s="4">
        <v>12</v>
      </c>
      <c r="AW90" s="4" t="s">
        <v>404</v>
      </c>
      <c r="AX90" s="4">
        <v>1.7</v>
      </c>
      <c r="AY90" s="4">
        <v>1.3</v>
      </c>
      <c r="AZ90" s="4">
        <v>2.6</v>
      </c>
      <c r="BA90" s="4">
        <v>11.154</v>
      </c>
      <c r="BB90" s="4">
        <v>13.57</v>
      </c>
      <c r="BC90" s="4">
        <v>1.22</v>
      </c>
      <c r="BD90" s="4">
        <v>14.425000000000001</v>
      </c>
      <c r="BE90" s="4">
        <v>2419.904</v>
      </c>
      <c r="BF90" s="4">
        <v>0</v>
      </c>
      <c r="BG90" s="4">
        <v>8.8919999999999995</v>
      </c>
      <c r="BH90" s="4">
        <v>0</v>
      </c>
      <c r="BI90" s="4">
        <v>8.8919999999999995</v>
      </c>
      <c r="BJ90" s="4">
        <v>6.907</v>
      </c>
      <c r="BK90" s="4">
        <v>0</v>
      </c>
      <c r="BL90" s="4">
        <v>6.907</v>
      </c>
      <c r="BM90" s="4">
        <v>0.1137</v>
      </c>
      <c r="BQ90" s="4">
        <v>269.928</v>
      </c>
      <c r="BR90" s="4">
        <v>0.13974</v>
      </c>
      <c r="BS90" s="4">
        <v>-5</v>
      </c>
      <c r="BT90" s="4">
        <v>0.19678999999999999</v>
      </c>
      <c r="BU90" s="4">
        <v>3.4148960000000002</v>
      </c>
      <c r="BV90" s="4">
        <v>3.975158</v>
      </c>
      <c r="BW90" s="4">
        <f t="shared" si="15"/>
        <v>0.90221552319999998</v>
      </c>
      <c r="BY90" s="4">
        <f t="shared" si="16"/>
        <v>6377.9394741696515</v>
      </c>
      <c r="BZ90" s="4">
        <f t="shared" si="17"/>
        <v>0</v>
      </c>
      <c r="CA90" s="4">
        <f t="shared" si="18"/>
        <v>18.204204773449604</v>
      </c>
      <c r="CB90" s="4">
        <f t="shared" si="19"/>
        <v>0.29966962251936002</v>
      </c>
    </row>
    <row r="91" spans="1:80" x14ac:dyDescent="0.25">
      <c r="A91" s="2">
        <v>42803</v>
      </c>
      <c r="B91" s="3">
        <v>0.4257387037037037</v>
      </c>
      <c r="C91" s="4">
        <v>12.602</v>
      </c>
      <c r="D91" s="4">
        <v>2.8E-3</v>
      </c>
      <c r="E91" s="4">
        <v>28.486159000000001</v>
      </c>
      <c r="F91" s="4">
        <v>388.2</v>
      </c>
      <c r="G91" s="4">
        <v>-29.6</v>
      </c>
      <c r="H91" s="4">
        <v>11.2</v>
      </c>
      <c r="J91" s="4">
        <v>2.0499999999999998</v>
      </c>
      <c r="K91" s="4">
        <v>0.87190000000000001</v>
      </c>
      <c r="L91" s="4">
        <v>10.9877</v>
      </c>
      <c r="M91" s="4">
        <v>2.5000000000000001E-3</v>
      </c>
      <c r="N91" s="4">
        <v>338.46749999999997</v>
      </c>
      <c r="O91" s="4">
        <v>0</v>
      </c>
      <c r="P91" s="4">
        <v>338.5</v>
      </c>
      <c r="Q91" s="4">
        <v>262.91460000000001</v>
      </c>
      <c r="R91" s="4">
        <v>0</v>
      </c>
      <c r="S91" s="4">
        <v>262.89999999999998</v>
      </c>
      <c r="T91" s="4">
        <v>11.230499999999999</v>
      </c>
      <c r="W91" s="4">
        <v>0</v>
      </c>
      <c r="X91" s="4">
        <v>1.7870999999999999</v>
      </c>
      <c r="Y91" s="4">
        <v>12</v>
      </c>
      <c r="Z91" s="4">
        <v>851</v>
      </c>
      <c r="AA91" s="4">
        <v>862</v>
      </c>
      <c r="AB91" s="4">
        <v>850</v>
      </c>
      <c r="AC91" s="4">
        <v>74</v>
      </c>
      <c r="AD91" s="4">
        <v>13.86</v>
      </c>
      <c r="AE91" s="4">
        <v>0.32</v>
      </c>
      <c r="AF91" s="4">
        <v>981</v>
      </c>
      <c r="AG91" s="4">
        <v>-5</v>
      </c>
      <c r="AH91" s="4">
        <v>9</v>
      </c>
      <c r="AI91" s="4">
        <v>13</v>
      </c>
      <c r="AJ91" s="4">
        <v>121</v>
      </c>
      <c r="AK91" s="4">
        <v>118.2</v>
      </c>
      <c r="AL91" s="4">
        <v>4.8</v>
      </c>
      <c r="AM91" s="4">
        <v>142</v>
      </c>
      <c r="AN91" s="4" t="s">
        <v>155</v>
      </c>
      <c r="AO91" s="4">
        <v>2</v>
      </c>
      <c r="AP91" s="5">
        <v>0.63444444444444448</v>
      </c>
      <c r="AQ91" s="4">
        <v>47.164268</v>
      </c>
      <c r="AR91" s="4">
        <v>-88.487577000000002</v>
      </c>
      <c r="AS91" s="4">
        <v>319.3</v>
      </c>
      <c r="AT91" s="4">
        <v>28.4</v>
      </c>
      <c r="AU91" s="4">
        <v>12</v>
      </c>
      <c r="AV91" s="4">
        <v>12</v>
      </c>
      <c r="AW91" s="4" t="s">
        <v>404</v>
      </c>
      <c r="AX91" s="4">
        <v>1.506</v>
      </c>
      <c r="AY91" s="4">
        <v>1.494</v>
      </c>
      <c r="AZ91" s="4">
        <v>2.6970000000000001</v>
      </c>
      <c r="BA91" s="4">
        <v>11.154</v>
      </c>
      <c r="BB91" s="4">
        <v>13.35</v>
      </c>
      <c r="BC91" s="4">
        <v>1.2</v>
      </c>
      <c r="BD91" s="4">
        <v>14.689</v>
      </c>
      <c r="BE91" s="4">
        <v>2419.2489999999998</v>
      </c>
      <c r="BF91" s="4">
        <v>0.34799999999999998</v>
      </c>
      <c r="BG91" s="4">
        <v>7.8040000000000003</v>
      </c>
      <c r="BH91" s="4">
        <v>0</v>
      </c>
      <c r="BI91" s="4">
        <v>7.8040000000000003</v>
      </c>
      <c r="BJ91" s="4">
        <v>6.0620000000000003</v>
      </c>
      <c r="BK91" s="4">
        <v>0</v>
      </c>
      <c r="BL91" s="4">
        <v>6.0620000000000003</v>
      </c>
      <c r="BM91" s="4">
        <v>0.10249999999999999</v>
      </c>
      <c r="BQ91" s="4">
        <v>286.09699999999998</v>
      </c>
      <c r="BR91" s="4">
        <v>0.13866200000000001</v>
      </c>
      <c r="BS91" s="4">
        <v>-5</v>
      </c>
      <c r="BT91" s="4">
        <v>0.192694</v>
      </c>
      <c r="BU91" s="4">
        <v>3.3885529999999999</v>
      </c>
      <c r="BV91" s="4">
        <v>3.8924189999999999</v>
      </c>
      <c r="BW91" s="4">
        <f t="shared" si="15"/>
        <v>0.89525570259999998</v>
      </c>
      <c r="BY91" s="4">
        <f t="shared" si="16"/>
        <v>6327.0261178787441</v>
      </c>
      <c r="BZ91" s="4">
        <f t="shared" si="17"/>
        <v>0.91011925147920003</v>
      </c>
      <c r="CA91" s="4">
        <f t="shared" si="18"/>
        <v>15.853858915134801</v>
      </c>
      <c r="CB91" s="4">
        <f t="shared" si="19"/>
        <v>0.26806673355350003</v>
      </c>
    </row>
    <row r="92" spans="1:80" x14ac:dyDescent="0.25">
      <c r="A92" s="2">
        <v>42803</v>
      </c>
      <c r="B92" s="3">
        <v>0.42575027777777774</v>
      </c>
      <c r="C92" s="4">
        <v>12.404999999999999</v>
      </c>
      <c r="D92" s="4">
        <v>2E-3</v>
      </c>
      <c r="E92" s="4">
        <v>20.151636</v>
      </c>
      <c r="F92" s="4">
        <v>347.7</v>
      </c>
      <c r="G92" s="4">
        <v>-29.5</v>
      </c>
      <c r="H92" s="4">
        <v>11.2</v>
      </c>
      <c r="J92" s="4">
        <v>2.2000000000000002</v>
      </c>
      <c r="K92" s="4">
        <v>0.87380000000000002</v>
      </c>
      <c r="L92" s="4">
        <v>10.8391</v>
      </c>
      <c r="M92" s="4">
        <v>1.8E-3</v>
      </c>
      <c r="N92" s="4">
        <v>303.83319999999998</v>
      </c>
      <c r="O92" s="4">
        <v>0</v>
      </c>
      <c r="P92" s="4">
        <v>303.8</v>
      </c>
      <c r="Q92" s="4">
        <v>236.01429999999999</v>
      </c>
      <c r="R92" s="4">
        <v>0</v>
      </c>
      <c r="S92" s="4">
        <v>236</v>
      </c>
      <c r="T92" s="4">
        <v>11.2468</v>
      </c>
      <c r="W92" s="4">
        <v>0</v>
      </c>
      <c r="X92" s="4">
        <v>1.9262999999999999</v>
      </c>
      <c r="Y92" s="4">
        <v>11.9</v>
      </c>
      <c r="Z92" s="4">
        <v>852</v>
      </c>
      <c r="AA92" s="4">
        <v>864</v>
      </c>
      <c r="AB92" s="4">
        <v>852</v>
      </c>
      <c r="AC92" s="4">
        <v>74</v>
      </c>
      <c r="AD92" s="4">
        <v>13.86</v>
      </c>
      <c r="AE92" s="4">
        <v>0.32</v>
      </c>
      <c r="AF92" s="4">
        <v>981</v>
      </c>
      <c r="AG92" s="4">
        <v>-5</v>
      </c>
      <c r="AH92" s="4">
        <v>9.7579999999999991</v>
      </c>
      <c r="AI92" s="4">
        <v>13</v>
      </c>
      <c r="AJ92" s="4">
        <v>121</v>
      </c>
      <c r="AK92" s="4">
        <v>118</v>
      </c>
      <c r="AL92" s="4">
        <v>4.9000000000000004</v>
      </c>
      <c r="AM92" s="4">
        <v>142</v>
      </c>
      <c r="AN92" s="4" t="s">
        <v>155</v>
      </c>
      <c r="AO92" s="4">
        <v>2</v>
      </c>
      <c r="AP92" s="5">
        <v>0.63445601851851852</v>
      </c>
      <c r="AQ92" s="4">
        <v>47.164234</v>
      </c>
      <c r="AR92" s="4">
        <v>-88.487712999999999</v>
      </c>
      <c r="AS92" s="4">
        <v>319.5</v>
      </c>
      <c r="AT92" s="4">
        <v>26.6</v>
      </c>
      <c r="AU92" s="4">
        <v>12</v>
      </c>
      <c r="AV92" s="4">
        <v>12</v>
      </c>
      <c r="AW92" s="4" t="s">
        <v>404</v>
      </c>
      <c r="AX92" s="4">
        <v>1.5968059999999999</v>
      </c>
      <c r="AY92" s="4">
        <v>1.693613</v>
      </c>
      <c r="AZ92" s="4">
        <v>2.8936130000000002</v>
      </c>
      <c r="BA92" s="4">
        <v>11.154</v>
      </c>
      <c r="BB92" s="4">
        <v>13.55</v>
      </c>
      <c r="BC92" s="4">
        <v>1.21</v>
      </c>
      <c r="BD92" s="4">
        <v>14.444000000000001</v>
      </c>
      <c r="BE92" s="4">
        <v>2419.52</v>
      </c>
      <c r="BF92" s="4">
        <v>0.25</v>
      </c>
      <c r="BG92" s="4">
        <v>7.1020000000000003</v>
      </c>
      <c r="BH92" s="4">
        <v>0</v>
      </c>
      <c r="BI92" s="4">
        <v>7.1020000000000003</v>
      </c>
      <c r="BJ92" s="4">
        <v>5.5170000000000003</v>
      </c>
      <c r="BK92" s="4">
        <v>0</v>
      </c>
      <c r="BL92" s="4">
        <v>5.5170000000000003</v>
      </c>
      <c r="BM92" s="4">
        <v>0.1041</v>
      </c>
      <c r="BQ92" s="4">
        <v>312.64699999999999</v>
      </c>
      <c r="BR92" s="4">
        <v>0.127662</v>
      </c>
      <c r="BS92" s="4">
        <v>-5</v>
      </c>
      <c r="BT92" s="4">
        <v>0.19024199999999999</v>
      </c>
      <c r="BU92" s="4">
        <v>3.1197409999999999</v>
      </c>
      <c r="BV92" s="4">
        <v>3.8428879999999999</v>
      </c>
      <c r="BW92" s="4">
        <f t="shared" si="15"/>
        <v>0.82423557219999999</v>
      </c>
      <c r="BY92" s="4">
        <f t="shared" si="16"/>
        <v>5825.7592194661765</v>
      </c>
      <c r="BZ92" s="4">
        <f t="shared" si="17"/>
        <v>0.60195402595000003</v>
      </c>
      <c r="CA92" s="4">
        <f t="shared" si="18"/>
        <v>13.2839214446646</v>
      </c>
      <c r="CB92" s="4">
        <f t="shared" si="19"/>
        <v>0.25065365640557996</v>
      </c>
    </row>
    <row r="93" spans="1:80" x14ac:dyDescent="0.25">
      <c r="A93" s="2">
        <v>42803</v>
      </c>
      <c r="B93" s="3">
        <v>0.42576185185185184</v>
      </c>
      <c r="C93" s="4">
        <v>12.667999999999999</v>
      </c>
      <c r="D93" s="4">
        <v>2.8E-3</v>
      </c>
      <c r="E93" s="4">
        <v>28.132482</v>
      </c>
      <c r="F93" s="4">
        <v>340</v>
      </c>
      <c r="G93" s="4">
        <v>-29.4</v>
      </c>
      <c r="H93" s="4">
        <v>15.5</v>
      </c>
      <c r="J93" s="4">
        <v>2.4</v>
      </c>
      <c r="K93" s="4">
        <v>0.87129999999999996</v>
      </c>
      <c r="L93" s="4">
        <v>11.038600000000001</v>
      </c>
      <c r="M93" s="4">
        <v>2.5000000000000001E-3</v>
      </c>
      <c r="N93" s="4">
        <v>296.22359999999998</v>
      </c>
      <c r="O93" s="4">
        <v>0</v>
      </c>
      <c r="P93" s="4">
        <v>296.2</v>
      </c>
      <c r="Q93" s="4">
        <v>230.10319999999999</v>
      </c>
      <c r="R93" s="4">
        <v>0</v>
      </c>
      <c r="S93" s="4">
        <v>230.1</v>
      </c>
      <c r="T93" s="4">
        <v>15.494199999999999</v>
      </c>
      <c r="W93" s="4">
        <v>0</v>
      </c>
      <c r="X93" s="4">
        <v>2.0912000000000002</v>
      </c>
      <c r="Y93" s="4">
        <v>11.9</v>
      </c>
      <c r="Z93" s="4">
        <v>852</v>
      </c>
      <c r="AA93" s="4">
        <v>862</v>
      </c>
      <c r="AB93" s="4">
        <v>850</v>
      </c>
      <c r="AC93" s="4">
        <v>74</v>
      </c>
      <c r="AD93" s="4">
        <v>13.86</v>
      </c>
      <c r="AE93" s="4">
        <v>0.32</v>
      </c>
      <c r="AF93" s="4">
        <v>981</v>
      </c>
      <c r="AG93" s="4">
        <v>-5</v>
      </c>
      <c r="AH93" s="4">
        <v>9.2420000000000009</v>
      </c>
      <c r="AI93" s="4">
        <v>13</v>
      </c>
      <c r="AJ93" s="4">
        <v>121</v>
      </c>
      <c r="AK93" s="4">
        <v>118.8</v>
      </c>
      <c r="AL93" s="4">
        <v>4.9000000000000004</v>
      </c>
      <c r="AM93" s="4">
        <v>142</v>
      </c>
      <c r="AN93" s="4" t="s">
        <v>155</v>
      </c>
      <c r="AO93" s="4">
        <v>2</v>
      </c>
      <c r="AP93" s="5">
        <v>0.63446759259259256</v>
      </c>
      <c r="AQ93" s="4">
        <v>47.164209</v>
      </c>
      <c r="AR93" s="4">
        <v>-88.487848999999997</v>
      </c>
      <c r="AS93" s="4">
        <v>319.7</v>
      </c>
      <c r="AT93" s="4">
        <v>25.1</v>
      </c>
      <c r="AU93" s="4">
        <v>12</v>
      </c>
      <c r="AV93" s="4">
        <v>12</v>
      </c>
      <c r="AW93" s="4" t="s">
        <v>404</v>
      </c>
      <c r="AX93" s="4">
        <v>1.1160000000000001</v>
      </c>
      <c r="AY93" s="4">
        <v>1.7968</v>
      </c>
      <c r="AZ93" s="4">
        <v>2.9</v>
      </c>
      <c r="BA93" s="4">
        <v>11.154</v>
      </c>
      <c r="BB93" s="4">
        <v>13.28</v>
      </c>
      <c r="BC93" s="4">
        <v>1.19</v>
      </c>
      <c r="BD93" s="4">
        <v>14.765000000000001</v>
      </c>
      <c r="BE93" s="4">
        <v>2419.1260000000002</v>
      </c>
      <c r="BF93" s="4">
        <v>0.34200000000000003</v>
      </c>
      <c r="BG93" s="4">
        <v>6.798</v>
      </c>
      <c r="BH93" s="4">
        <v>0</v>
      </c>
      <c r="BI93" s="4">
        <v>6.798</v>
      </c>
      <c r="BJ93" s="4">
        <v>5.2809999999999997</v>
      </c>
      <c r="BK93" s="4">
        <v>0</v>
      </c>
      <c r="BL93" s="4">
        <v>5.2809999999999997</v>
      </c>
      <c r="BM93" s="4">
        <v>0.14080000000000001</v>
      </c>
      <c r="BQ93" s="4">
        <v>333.23</v>
      </c>
      <c r="BR93" s="4">
        <v>0.13333800000000001</v>
      </c>
      <c r="BS93" s="4">
        <v>-5</v>
      </c>
      <c r="BT93" s="4">
        <v>0.19</v>
      </c>
      <c r="BU93" s="4">
        <v>3.2584469999999999</v>
      </c>
      <c r="BV93" s="4">
        <v>3.8380000000000001</v>
      </c>
      <c r="BW93" s="4">
        <f t="shared" si="15"/>
        <v>0.86088169739999998</v>
      </c>
      <c r="BY93" s="4">
        <f t="shared" si="16"/>
        <v>6083.78593908112</v>
      </c>
      <c r="BZ93" s="4">
        <f t="shared" si="17"/>
        <v>0.86008533295320011</v>
      </c>
      <c r="CA93" s="4">
        <f t="shared" si="18"/>
        <v>13.2810252728826</v>
      </c>
      <c r="CB93" s="4">
        <f t="shared" si="19"/>
        <v>0.35409361075968004</v>
      </c>
    </row>
    <row r="94" spans="1:80" x14ac:dyDescent="0.25">
      <c r="A94" s="2">
        <v>42803</v>
      </c>
      <c r="B94" s="3">
        <v>0.42577342592592587</v>
      </c>
      <c r="C94" s="4">
        <v>13.249000000000001</v>
      </c>
      <c r="D94" s="4">
        <v>1E-3</v>
      </c>
      <c r="E94" s="4">
        <v>9.9125870000000003</v>
      </c>
      <c r="F94" s="4">
        <v>320.10000000000002</v>
      </c>
      <c r="G94" s="4">
        <v>-29.2</v>
      </c>
      <c r="H94" s="4">
        <v>9.1</v>
      </c>
      <c r="J94" s="4">
        <v>2.4</v>
      </c>
      <c r="K94" s="4">
        <v>0.86599999999999999</v>
      </c>
      <c r="L94" s="4">
        <v>11.474</v>
      </c>
      <c r="M94" s="4">
        <v>8.9999999999999998E-4</v>
      </c>
      <c r="N94" s="4">
        <v>277.18380000000002</v>
      </c>
      <c r="O94" s="4">
        <v>0</v>
      </c>
      <c r="P94" s="4">
        <v>277.2</v>
      </c>
      <c r="Q94" s="4">
        <v>215.3134</v>
      </c>
      <c r="R94" s="4">
        <v>0</v>
      </c>
      <c r="S94" s="4">
        <v>215.3</v>
      </c>
      <c r="T94" s="4">
        <v>9.1282999999999994</v>
      </c>
      <c r="W94" s="4">
        <v>0</v>
      </c>
      <c r="X94" s="4">
        <v>2.0783999999999998</v>
      </c>
      <c r="Y94" s="4">
        <v>11.7</v>
      </c>
      <c r="Z94" s="4">
        <v>853</v>
      </c>
      <c r="AA94" s="4">
        <v>863</v>
      </c>
      <c r="AB94" s="4">
        <v>852</v>
      </c>
      <c r="AC94" s="4">
        <v>74</v>
      </c>
      <c r="AD94" s="4">
        <v>13.86</v>
      </c>
      <c r="AE94" s="4">
        <v>0.32</v>
      </c>
      <c r="AF94" s="4">
        <v>981</v>
      </c>
      <c r="AG94" s="4">
        <v>-5</v>
      </c>
      <c r="AH94" s="4">
        <v>9.7579999999999991</v>
      </c>
      <c r="AI94" s="4">
        <v>13</v>
      </c>
      <c r="AJ94" s="4">
        <v>121.8</v>
      </c>
      <c r="AK94" s="4">
        <v>119</v>
      </c>
      <c r="AL94" s="4">
        <v>4.8</v>
      </c>
      <c r="AM94" s="4">
        <v>142</v>
      </c>
      <c r="AN94" s="4" t="s">
        <v>155</v>
      </c>
      <c r="AO94" s="4">
        <v>2</v>
      </c>
      <c r="AP94" s="5">
        <v>0.63447916666666659</v>
      </c>
      <c r="AQ94" s="4">
        <v>47.164191000000002</v>
      </c>
      <c r="AR94" s="4">
        <v>-88.487977999999998</v>
      </c>
      <c r="AS94" s="4">
        <v>319.8</v>
      </c>
      <c r="AT94" s="4">
        <v>23.7</v>
      </c>
      <c r="AU94" s="4">
        <v>12</v>
      </c>
      <c r="AV94" s="4">
        <v>12</v>
      </c>
      <c r="AW94" s="4" t="s">
        <v>404</v>
      </c>
      <c r="AX94" s="4">
        <v>1.1967030000000001</v>
      </c>
      <c r="AY94" s="4">
        <v>1.896703</v>
      </c>
      <c r="AZ94" s="4">
        <v>2.7065929999999998</v>
      </c>
      <c r="BA94" s="4">
        <v>11.154</v>
      </c>
      <c r="BB94" s="4">
        <v>12.73</v>
      </c>
      <c r="BC94" s="4">
        <v>1.1399999999999999</v>
      </c>
      <c r="BD94" s="4">
        <v>15.471</v>
      </c>
      <c r="BE94" s="4">
        <v>2419.2979999999998</v>
      </c>
      <c r="BF94" s="4">
        <v>0.115</v>
      </c>
      <c r="BG94" s="4">
        <v>6.12</v>
      </c>
      <c r="BH94" s="4">
        <v>0</v>
      </c>
      <c r="BI94" s="4">
        <v>6.12</v>
      </c>
      <c r="BJ94" s="4">
        <v>4.7539999999999996</v>
      </c>
      <c r="BK94" s="4">
        <v>0</v>
      </c>
      <c r="BL94" s="4">
        <v>4.7539999999999996</v>
      </c>
      <c r="BM94" s="4">
        <v>7.9799999999999996E-2</v>
      </c>
      <c r="BQ94" s="4">
        <v>318.64800000000002</v>
      </c>
      <c r="BR94" s="4">
        <v>0.13448399999999999</v>
      </c>
      <c r="BS94" s="4">
        <v>-5</v>
      </c>
      <c r="BT94" s="4">
        <v>0.18924199999999999</v>
      </c>
      <c r="BU94" s="4">
        <v>3.2864529999999998</v>
      </c>
      <c r="BV94" s="4">
        <v>3.8226879999999999</v>
      </c>
      <c r="BW94" s="4">
        <f t="shared" si="15"/>
        <v>0.86828088259999991</v>
      </c>
      <c r="BY94" s="4">
        <f t="shared" si="16"/>
        <v>6136.511697401369</v>
      </c>
      <c r="BZ94" s="4">
        <f t="shared" si="17"/>
        <v>0.291695708921</v>
      </c>
      <c r="CA94" s="4">
        <f t="shared" si="18"/>
        <v>12.058446958351599</v>
      </c>
      <c r="CB94" s="4">
        <f t="shared" si="19"/>
        <v>0.20241145714692002</v>
      </c>
    </row>
    <row r="95" spans="1:80" x14ac:dyDescent="0.25">
      <c r="A95" s="2">
        <v>42803</v>
      </c>
      <c r="B95" s="3">
        <v>0.42578500000000002</v>
      </c>
      <c r="C95" s="4">
        <v>13.682</v>
      </c>
      <c r="D95" s="4">
        <v>1E-3</v>
      </c>
      <c r="E95" s="4">
        <v>10.340814999999999</v>
      </c>
      <c r="F95" s="4">
        <v>305.39999999999998</v>
      </c>
      <c r="G95" s="4">
        <v>-25.1</v>
      </c>
      <c r="H95" s="4">
        <v>11.4</v>
      </c>
      <c r="J95" s="4">
        <v>2.5</v>
      </c>
      <c r="K95" s="4">
        <v>0.86209999999999998</v>
      </c>
      <c r="L95" s="4">
        <v>11.794600000000001</v>
      </c>
      <c r="M95" s="4">
        <v>8.9999999999999998E-4</v>
      </c>
      <c r="N95" s="4">
        <v>263.2953</v>
      </c>
      <c r="O95" s="4">
        <v>0</v>
      </c>
      <c r="P95" s="4">
        <v>263.3</v>
      </c>
      <c r="Q95" s="4">
        <v>204.5249</v>
      </c>
      <c r="R95" s="4">
        <v>0</v>
      </c>
      <c r="S95" s="4">
        <v>204.5</v>
      </c>
      <c r="T95" s="4">
        <v>11.4314</v>
      </c>
      <c r="W95" s="4">
        <v>0</v>
      </c>
      <c r="X95" s="4">
        <v>2.1551999999999998</v>
      </c>
      <c r="Y95" s="4">
        <v>11.8</v>
      </c>
      <c r="Z95" s="4">
        <v>852</v>
      </c>
      <c r="AA95" s="4">
        <v>861</v>
      </c>
      <c r="AB95" s="4">
        <v>851</v>
      </c>
      <c r="AC95" s="4">
        <v>74</v>
      </c>
      <c r="AD95" s="4">
        <v>13.86</v>
      </c>
      <c r="AE95" s="4">
        <v>0.32</v>
      </c>
      <c r="AF95" s="4">
        <v>981</v>
      </c>
      <c r="AG95" s="4">
        <v>-5</v>
      </c>
      <c r="AH95" s="4">
        <v>9.2420000000000009</v>
      </c>
      <c r="AI95" s="4">
        <v>13</v>
      </c>
      <c r="AJ95" s="4">
        <v>122</v>
      </c>
      <c r="AK95" s="4">
        <v>119.8</v>
      </c>
      <c r="AL95" s="4">
        <v>4.8</v>
      </c>
      <c r="AM95" s="4">
        <v>142</v>
      </c>
      <c r="AN95" s="4" t="s">
        <v>155</v>
      </c>
      <c r="AO95" s="4">
        <v>2</v>
      </c>
      <c r="AP95" s="5">
        <v>0.63449074074074074</v>
      </c>
      <c r="AQ95" s="4">
        <v>47.164186999999998</v>
      </c>
      <c r="AR95" s="4">
        <v>-88.488096999999996</v>
      </c>
      <c r="AS95" s="4">
        <v>320</v>
      </c>
      <c r="AT95" s="4">
        <v>21.6</v>
      </c>
      <c r="AU95" s="4">
        <v>12</v>
      </c>
      <c r="AV95" s="4">
        <v>12</v>
      </c>
      <c r="AW95" s="4" t="s">
        <v>404</v>
      </c>
      <c r="AX95" s="4">
        <v>1.2</v>
      </c>
      <c r="AY95" s="4">
        <v>1.9</v>
      </c>
      <c r="AZ95" s="4">
        <v>2.6023230000000002</v>
      </c>
      <c r="BA95" s="4">
        <v>11.154</v>
      </c>
      <c r="BB95" s="4">
        <v>12.35</v>
      </c>
      <c r="BC95" s="4">
        <v>1.1100000000000001</v>
      </c>
      <c r="BD95" s="4">
        <v>15.999000000000001</v>
      </c>
      <c r="BE95" s="4">
        <v>2419.0250000000001</v>
      </c>
      <c r="BF95" s="4">
        <v>0.11600000000000001</v>
      </c>
      <c r="BG95" s="4">
        <v>5.6550000000000002</v>
      </c>
      <c r="BH95" s="4">
        <v>0</v>
      </c>
      <c r="BI95" s="4">
        <v>5.6550000000000002</v>
      </c>
      <c r="BJ95" s="4">
        <v>4.3929999999999998</v>
      </c>
      <c r="BK95" s="4">
        <v>0</v>
      </c>
      <c r="BL95" s="4">
        <v>4.3929999999999998</v>
      </c>
      <c r="BM95" s="4">
        <v>9.7199999999999995E-2</v>
      </c>
      <c r="BQ95" s="4">
        <v>321.399</v>
      </c>
      <c r="BR95" s="4">
        <v>0.15295</v>
      </c>
      <c r="BS95" s="4">
        <v>-5</v>
      </c>
      <c r="BT95" s="4">
        <v>0.19051599999999999</v>
      </c>
      <c r="BU95" s="4">
        <v>3.7377159999999998</v>
      </c>
      <c r="BV95" s="4">
        <v>3.8484229999999999</v>
      </c>
      <c r="BW95" s="4">
        <f t="shared" si="15"/>
        <v>0.98750456719999991</v>
      </c>
      <c r="BY95" s="4">
        <f t="shared" si="16"/>
        <v>6978.3288353174203</v>
      </c>
      <c r="BZ95" s="4">
        <f t="shared" si="17"/>
        <v>0.33463322822080005</v>
      </c>
      <c r="CA95" s="4">
        <f t="shared" si="18"/>
        <v>12.6727911342584</v>
      </c>
      <c r="CB95" s="4">
        <f t="shared" si="19"/>
        <v>0.28039956709535996</v>
      </c>
    </row>
    <row r="96" spans="1:80" x14ac:dyDescent="0.25">
      <c r="A96" s="2">
        <v>42803</v>
      </c>
      <c r="B96" s="3">
        <v>0.42579657407407406</v>
      </c>
      <c r="C96" s="4">
        <v>13.749000000000001</v>
      </c>
      <c r="D96" s="4">
        <v>2E-3</v>
      </c>
      <c r="E96" s="4">
        <v>20</v>
      </c>
      <c r="F96" s="4">
        <v>279.5</v>
      </c>
      <c r="G96" s="4">
        <v>-24.2</v>
      </c>
      <c r="H96" s="4">
        <v>4</v>
      </c>
      <c r="J96" s="4">
        <v>2.7</v>
      </c>
      <c r="K96" s="4">
        <v>0.86150000000000004</v>
      </c>
      <c r="L96" s="4">
        <v>11.845000000000001</v>
      </c>
      <c r="M96" s="4">
        <v>1.6999999999999999E-3</v>
      </c>
      <c r="N96" s="4">
        <v>240.8297</v>
      </c>
      <c r="O96" s="4">
        <v>0</v>
      </c>
      <c r="P96" s="4">
        <v>240.8</v>
      </c>
      <c r="Q96" s="4">
        <v>186.97669999999999</v>
      </c>
      <c r="R96" s="4">
        <v>0</v>
      </c>
      <c r="S96" s="4">
        <v>187</v>
      </c>
      <c r="T96" s="4">
        <v>4</v>
      </c>
      <c r="W96" s="4">
        <v>0</v>
      </c>
      <c r="X96" s="4">
        <v>2.3231000000000002</v>
      </c>
      <c r="Y96" s="4">
        <v>12</v>
      </c>
      <c r="Z96" s="4">
        <v>850</v>
      </c>
      <c r="AA96" s="4">
        <v>861</v>
      </c>
      <c r="AB96" s="4">
        <v>850</v>
      </c>
      <c r="AC96" s="4">
        <v>73.2</v>
      </c>
      <c r="AD96" s="4">
        <v>13.72</v>
      </c>
      <c r="AE96" s="4">
        <v>0.32</v>
      </c>
      <c r="AF96" s="4">
        <v>981</v>
      </c>
      <c r="AG96" s="4">
        <v>-5</v>
      </c>
      <c r="AH96" s="4">
        <v>9.7579999999999991</v>
      </c>
      <c r="AI96" s="4">
        <v>13</v>
      </c>
      <c r="AJ96" s="4">
        <v>122</v>
      </c>
      <c r="AK96" s="4">
        <v>120</v>
      </c>
      <c r="AL96" s="4">
        <v>4.9000000000000004</v>
      </c>
      <c r="AM96" s="4">
        <v>142</v>
      </c>
      <c r="AN96" s="4" t="s">
        <v>155</v>
      </c>
      <c r="AO96" s="4">
        <v>2</v>
      </c>
      <c r="AP96" s="5">
        <v>0.63450231481481478</v>
      </c>
      <c r="AQ96" s="4">
        <v>47.164209</v>
      </c>
      <c r="AR96" s="4">
        <v>-88.488207000000003</v>
      </c>
      <c r="AS96" s="4">
        <v>319.8</v>
      </c>
      <c r="AT96" s="4">
        <v>20</v>
      </c>
      <c r="AU96" s="4">
        <v>12</v>
      </c>
      <c r="AV96" s="4">
        <v>11</v>
      </c>
      <c r="AW96" s="4" t="s">
        <v>412</v>
      </c>
      <c r="AX96" s="4">
        <v>1.2976019999999999</v>
      </c>
      <c r="AY96" s="4">
        <v>1.9976020000000001</v>
      </c>
      <c r="AZ96" s="4">
        <v>2.6976019999999998</v>
      </c>
      <c r="BA96" s="4">
        <v>11.154</v>
      </c>
      <c r="BB96" s="4">
        <v>12.3</v>
      </c>
      <c r="BC96" s="4">
        <v>1.1000000000000001</v>
      </c>
      <c r="BD96" s="4">
        <v>16.074000000000002</v>
      </c>
      <c r="BE96" s="4">
        <v>2418.9740000000002</v>
      </c>
      <c r="BF96" s="4">
        <v>0.224</v>
      </c>
      <c r="BG96" s="4">
        <v>5.15</v>
      </c>
      <c r="BH96" s="4">
        <v>0</v>
      </c>
      <c r="BI96" s="4">
        <v>5.15</v>
      </c>
      <c r="BJ96" s="4">
        <v>3.9990000000000001</v>
      </c>
      <c r="BK96" s="4">
        <v>0</v>
      </c>
      <c r="BL96" s="4">
        <v>3.9990000000000001</v>
      </c>
      <c r="BM96" s="4">
        <v>3.39E-2</v>
      </c>
      <c r="BQ96" s="4">
        <v>344.95800000000003</v>
      </c>
      <c r="BR96" s="4">
        <v>0.13019600000000001</v>
      </c>
      <c r="BS96" s="4">
        <v>-5</v>
      </c>
      <c r="BT96" s="4">
        <v>0.19630600000000001</v>
      </c>
      <c r="BU96" s="4">
        <v>3.1816650000000002</v>
      </c>
      <c r="BV96" s="4">
        <v>3.9653809999999998</v>
      </c>
      <c r="BW96" s="4">
        <f t="shared" si="15"/>
        <v>0.84059589300000004</v>
      </c>
      <c r="BY96" s="4">
        <f t="shared" si="16"/>
        <v>5940.0544388577791</v>
      </c>
      <c r="BZ96" s="4">
        <f t="shared" si="17"/>
        <v>0.55005642652800002</v>
      </c>
      <c r="CA96" s="4">
        <f t="shared" si="18"/>
        <v>9.8199805789530021</v>
      </c>
      <c r="CB96" s="4">
        <f t="shared" si="19"/>
        <v>8.3245146693300021E-2</v>
      </c>
    </row>
    <row r="97" spans="1:80" x14ac:dyDescent="0.25">
      <c r="A97" s="2">
        <v>42803</v>
      </c>
      <c r="B97" s="3">
        <v>0.42580814814814816</v>
      </c>
      <c r="C97" s="4">
        <v>14.018000000000001</v>
      </c>
      <c r="D97" s="4">
        <v>1.9E-3</v>
      </c>
      <c r="E97" s="4">
        <v>18.572634999999998</v>
      </c>
      <c r="F97" s="4">
        <v>244</v>
      </c>
      <c r="G97" s="4">
        <v>-23</v>
      </c>
      <c r="H97" s="4">
        <v>4.2</v>
      </c>
      <c r="J97" s="4">
        <v>2.7</v>
      </c>
      <c r="K97" s="4">
        <v>0.85909999999999997</v>
      </c>
      <c r="L97" s="4">
        <v>12.0428</v>
      </c>
      <c r="M97" s="4">
        <v>1.6000000000000001E-3</v>
      </c>
      <c r="N97" s="4">
        <v>209.62299999999999</v>
      </c>
      <c r="O97" s="4">
        <v>0</v>
      </c>
      <c r="P97" s="4">
        <v>209.6</v>
      </c>
      <c r="Q97" s="4">
        <v>162.72120000000001</v>
      </c>
      <c r="R97" s="4">
        <v>0</v>
      </c>
      <c r="S97" s="4">
        <v>162.69999999999999</v>
      </c>
      <c r="T97" s="4">
        <v>4.2072000000000003</v>
      </c>
      <c r="W97" s="4">
        <v>0</v>
      </c>
      <c r="X97" s="4">
        <v>2.3195000000000001</v>
      </c>
      <c r="Y97" s="4">
        <v>11.9</v>
      </c>
      <c r="Z97" s="4">
        <v>850</v>
      </c>
      <c r="AA97" s="4">
        <v>863</v>
      </c>
      <c r="AB97" s="4">
        <v>852</v>
      </c>
      <c r="AC97" s="4">
        <v>73</v>
      </c>
      <c r="AD97" s="4">
        <v>13.67</v>
      </c>
      <c r="AE97" s="4">
        <v>0.31</v>
      </c>
      <c r="AF97" s="4">
        <v>981</v>
      </c>
      <c r="AG97" s="4">
        <v>-5</v>
      </c>
      <c r="AH97" s="4">
        <v>10</v>
      </c>
      <c r="AI97" s="4">
        <v>13</v>
      </c>
      <c r="AJ97" s="4">
        <v>122</v>
      </c>
      <c r="AK97" s="4">
        <v>119.2</v>
      </c>
      <c r="AL97" s="4">
        <v>4.8</v>
      </c>
      <c r="AM97" s="4">
        <v>142</v>
      </c>
      <c r="AN97" s="4" t="s">
        <v>155</v>
      </c>
      <c r="AO97" s="4">
        <v>2</v>
      </c>
      <c r="AP97" s="5">
        <v>0.63451388888888893</v>
      </c>
      <c r="AQ97" s="4">
        <v>47.164237</v>
      </c>
      <c r="AR97" s="4">
        <v>-88.488316999999995</v>
      </c>
      <c r="AS97" s="4">
        <v>320</v>
      </c>
      <c r="AT97" s="4">
        <v>19.7</v>
      </c>
      <c r="AU97" s="4">
        <v>12</v>
      </c>
      <c r="AV97" s="4">
        <v>12</v>
      </c>
      <c r="AW97" s="4" t="s">
        <v>404</v>
      </c>
      <c r="AX97" s="4">
        <v>0.90998999999999997</v>
      </c>
      <c r="AY97" s="4">
        <v>1.8049949999999999</v>
      </c>
      <c r="AZ97" s="4">
        <v>2.0174829999999999</v>
      </c>
      <c r="BA97" s="4">
        <v>11.154</v>
      </c>
      <c r="BB97" s="4">
        <v>12.07</v>
      </c>
      <c r="BC97" s="4">
        <v>1.08</v>
      </c>
      <c r="BD97" s="4">
        <v>16.402999999999999</v>
      </c>
      <c r="BE97" s="4">
        <v>2418.8679999999999</v>
      </c>
      <c r="BF97" s="4">
        <v>0.20399999999999999</v>
      </c>
      <c r="BG97" s="4">
        <v>4.4089999999999998</v>
      </c>
      <c r="BH97" s="4">
        <v>0</v>
      </c>
      <c r="BI97" s="4">
        <v>4.4089999999999998</v>
      </c>
      <c r="BJ97" s="4">
        <v>3.423</v>
      </c>
      <c r="BK97" s="4">
        <v>0</v>
      </c>
      <c r="BL97" s="4">
        <v>3.423</v>
      </c>
      <c r="BM97" s="4">
        <v>3.5000000000000003E-2</v>
      </c>
      <c r="BQ97" s="4">
        <v>338.75299999999999</v>
      </c>
      <c r="BR97" s="4">
        <v>0.14222399999999999</v>
      </c>
      <c r="BS97" s="4">
        <v>-5</v>
      </c>
      <c r="BT97" s="4">
        <v>0.194968</v>
      </c>
      <c r="BU97" s="4">
        <v>3.4756</v>
      </c>
      <c r="BV97" s="4">
        <v>3.9383539999999999</v>
      </c>
      <c r="BW97" s="4">
        <f t="shared" si="15"/>
        <v>0.91825351999999993</v>
      </c>
      <c r="BY97" s="4">
        <f t="shared" si="16"/>
        <v>6488.5361997334403</v>
      </c>
      <c r="BZ97" s="4">
        <f t="shared" si="17"/>
        <v>0.54722348832000001</v>
      </c>
      <c r="CA97" s="4">
        <f t="shared" si="18"/>
        <v>9.1820882378400004</v>
      </c>
      <c r="CB97" s="4">
        <f t="shared" si="19"/>
        <v>9.3886382800000015E-2</v>
      </c>
    </row>
    <row r="98" spans="1:80" x14ac:dyDescent="0.25">
      <c r="A98" s="2">
        <v>42803</v>
      </c>
      <c r="B98" s="3">
        <v>0.4258197222222222</v>
      </c>
      <c r="C98" s="4">
        <v>14.093</v>
      </c>
      <c r="D98" s="4">
        <v>1E-3</v>
      </c>
      <c r="E98" s="4">
        <v>10.126689000000001</v>
      </c>
      <c r="F98" s="4">
        <v>204.5</v>
      </c>
      <c r="G98" s="4">
        <v>-22.8</v>
      </c>
      <c r="H98" s="4">
        <v>4.8</v>
      </c>
      <c r="J98" s="4">
        <v>2.6</v>
      </c>
      <c r="K98" s="4">
        <v>0.85840000000000005</v>
      </c>
      <c r="L98" s="4">
        <v>12.0983</v>
      </c>
      <c r="M98" s="4">
        <v>8.9999999999999998E-4</v>
      </c>
      <c r="N98" s="4">
        <v>175.54990000000001</v>
      </c>
      <c r="O98" s="4">
        <v>0</v>
      </c>
      <c r="P98" s="4">
        <v>175.5</v>
      </c>
      <c r="Q98" s="4">
        <v>136.27180000000001</v>
      </c>
      <c r="R98" s="4">
        <v>0</v>
      </c>
      <c r="S98" s="4">
        <v>136.30000000000001</v>
      </c>
      <c r="T98" s="4">
        <v>4.7538</v>
      </c>
      <c r="W98" s="4">
        <v>0</v>
      </c>
      <c r="X98" s="4">
        <v>2.2349000000000001</v>
      </c>
      <c r="Y98" s="4">
        <v>11.9</v>
      </c>
      <c r="Z98" s="4">
        <v>851</v>
      </c>
      <c r="AA98" s="4">
        <v>861</v>
      </c>
      <c r="AB98" s="4">
        <v>851</v>
      </c>
      <c r="AC98" s="4">
        <v>73</v>
      </c>
      <c r="AD98" s="4">
        <v>13.67</v>
      </c>
      <c r="AE98" s="4">
        <v>0.31</v>
      </c>
      <c r="AF98" s="4">
        <v>981</v>
      </c>
      <c r="AG98" s="4">
        <v>-5</v>
      </c>
      <c r="AH98" s="4">
        <v>10</v>
      </c>
      <c r="AI98" s="4">
        <v>13</v>
      </c>
      <c r="AJ98" s="4">
        <v>121.2</v>
      </c>
      <c r="AK98" s="4">
        <v>119.8</v>
      </c>
      <c r="AL98" s="4">
        <v>4.9000000000000004</v>
      </c>
      <c r="AM98" s="4">
        <v>142</v>
      </c>
      <c r="AN98" s="4" t="s">
        <v>155</v>
      </c>
      <c r="AO98" s="4">
        <v>2</v>
      </c>
      <c r="AP98" s="5">
        <v>0.63452546296296297</v>
      </c>
      <c r="AQ98" s="4">
        <v>47.164259000000001</v>
      </c>
      <c r="AR98" s="4">
        <v>-88.488427000000001</v>
      </c>
      <c r="AS98" s="4">
        <v>320</v>
      </c>
      <c r="AT98" s="4">
        <v>19.399999999999999</v>
      </c>
      <c r="AU98" s="4">
        <v>12</v>
      </c>
      <c r="AV98" s="4">
        <v>12</v>
      </c>
      <c r="AW98" s="4" t="s">
        <v>404</v>
      </c>
      <c r="AX98" s="4">
        <v>0.99740300000000004</v>
      </c>
      <c r="AY98" s="4">
        <v>1.8</v>
      </c>
      <c r="AZ98" s="4">
        <v>2.0974029999999999</v>
      </c>
      <c r="BA98" s="4">
        <v>11.154</v>
      </c>
      <c r="BB98" s="4">
        <v>12.02</v>
      </c>
      <c r="BC98" s="4">
        <v>1.08</v>
      </c>
      <c r="BD98" s="4">
        <v>16.491</v>
      </c>
      <c r="BE98" s="4">
        <v>2418.9679999999998</v>
      </c>
      <c r="BF98" s="4">
        <v>0.111</v>
      </c>
      <c r="BG98" s="4">
        <v>3.6760000000000002</v>
      </c>
      <c r="BH98" s="4">
        <v>0</v>
      </c>
      <c r="BI98" s="4">
        <v>3.6760000000000002</v>
      </c>
      <c r="BJ98" s="4">
        <v>2.8530000000000002</v>
      </c>
      <c r="BK98" s="4">
        <v>0</v>
      </c>
      <c r="BL98" s="4">
        <v>2.8530000000000002</v>
      </c>
      <c r="BM98" s="4">
        <v>3.9399999999999998E-2</v>
      </c>
      <c r="BQ98" s="4">
        <v>324.916</v>
      </c>
      <c r="BR98" s="4">
        <v>0.178562</v>
      </c>
      <c r="BS98" s="4">
        <v>-5</v>
      </c>
      <c r="BT98" s="4">
        <v>0.193242</v>
      </c>
      <c r="BU98" s="4">
        <v>4.3636090000000003</v>
      </c>
      <c r="BV98" s="4">
        <v>3.9034879999999998</v>
      </c>
      <c r="BW98" s="4">
        <f t="shared" si="15"/>
        <v>1.1528654978000001</v>
      </c>
      <c r="BY98" s="4">
        <f t="shared" si="16"/>
        <v>8146.6812873081617</v>
      </c>
      <c r="BZ98" s="4">
        <f t="shared" si="17"/>
        <v>0.37382951030820005</v>
      </c>
      <c r="CA98" s="4">
        <f t="shared" si="18"/>
        <v>9.6084287649486022</v>
      </c>
      <c r="CB98" s="4">
        <f t="shared" si="19"/>
        <v>0.13269263699228001</v>
      </c>
    </row>
    <row r="99" spans="1:80" x14ac:dyDescent="0.25">
      <c r="A99" s="2">
        <v>42803</v>
      </c>
      <c r="B99" s="3">
        <v>0.42583129629629629</v>
      </c>
      <c r="C99" s="4">
        <v>14.244</v>
      </c>
      <c r="D99" s="4">
        <v>3.9800000000000002E-2</v>
      </c>
      <c r="E99" s="4">
        <v>397.92808200000002</v>
      </c>
      <c r="F99" s="4">
        <v>161.5</v>
      </c>
      <c r="G99" s="4">
        <v>-21.7</v>
      </c>
      <c r="H99" s="4">
        <v>8.6999999999999993</v>
      </c>
      <c r="J99" s="4">
        <v>2.5</v>
      </c>
      <c r="K99" s="4">
        <v>0.85670000000000002</v>
      </c>
      <c r="L99" s="4">
        <v>12.203200000000001</v>
      </c>
      <c r="M99" s="4">
        <v>3.4099999999999998E-2</v>
      </c>
      <c r="N99" s="4">
        <v>138.35400000000001</v>
      </c>
      <c r="O99" s="4">
        <v>0</v>
      </c>
      <c r="P99" s="4">
        <v>138.4</v>
      </c>
      <c r="Q99" s="4">
        <v>107.3982</v>
      </c>
      <c r="R99" s="4">
        <v>0</v>
      </c>
      <c r="S99" s="4">
        <v>107.4</v>
      </c>
      <c r="T99" s="4">
        <v>8.7443000000000008</v>
      </c>
      <c r="W99" s="4">
        <v>0</v>
      </c>
      <c r="X99" s="4">
        <v>2.1417999999999999</v>
      </c>
      <c r="Y99" s="4">
        <v>11.8</v>
      </c>
      <c r="Z99" s="4">
        <v>851</v>
      </c>
      <c r="AA99" s="4">
        <v>862</v>
      </c>
      <c r="AB99" s="4">
        <v>850</v>
      </c>
      <c r="AC99" s="4">
        <v>73</v>
      </c>
      <c r="AD99" s="4">
        <v>13.67</v>
      </c>
      <c r="AE99" s="4">
        <v>0.31</v>
      </c>
      <c r="AF99" s="4">
        <v>981</v>
      </c>
      <c r="AG99" s="4">
        <v>-5</v>
      </c>
      <c r="AH99" s="4">
        <v>10</v>
      </c>
      <c r="AI99" s="4">
        <v>13</v>
      </c>
      <c r="AJ99" s="4">
        <v>121.8</v>
      </c>
      <c r="AK99" s="4">
        <v>119.2</v>
      </c>
      <c r="AL99" s="4">
        <v>5</v>
      </c>
      <c r="AM99" s="4">
        <v>142</v>
      </c>
      <c r="AN99" s="4" t="s">
        <v>155</v>
      </c>
      <c r="AO99" s="4">
        <v>2</v>
      </c>
      <c r="AP99" s="5">
        <v>0.63453703703703701</v>
      </c>
      <c r="AQ99" s="4">
        <v>47.164282</v>
      </c>
      <c r="AR99" s="4">
        <v>-88.48854</v>
      </c>
      <c r="AS99" s="4">
        <v>319.8</v>
      </c>
      <c r="AT99" s="4">
        <v>19.8</v>
      </c>
      <c r="AU99" s="4">
        <v>12</v>
      </c>
      <c r="AV99" s="4">
        <v>12</v>
      </c>
      <c r="AW99" s="4" t="s">
        <v>404</v>
      </c>
      <c r="AX99" s="4">
        <v>1</v>
      </c>
      <c r="AY99" s="4">
        <v>1.8</v>
      </c>
      <c r="AZ99" s="4">
        <v>2.1</v>
      </c>
      <c r="BA99" s="4">
        <v>11.154</v>
      </c>
      <c r="BB99" s="4">
        <v>11.86</v>
      </c>
      <c r="BC99" s="4">
        <v>1.06</v>
      </c>
      <c r="BD99" s="4">
        <v>16.725000000000001</v>
      </c>
      <c r="BE99" s="4">
        <v>2412.2330000000002</v>
      </c>
      <c r="BF99" s="4">
        <v>4.2889999999999997</v>
      </c>
      <c r="BG99" s="4">
        <v>2.8639999999999999</v>
      </c>
      <c r="BH99" s="4">
        <v>0</v>
      </c>
      <c r="BI99" s="4">
        <v>2.8639999999999999</v>
      </c>
      <c r="BJ99" s="4">
        <v>2.2229999999999999</v>
      </c>
      <c r="BK99" s="4">
        <v>0</v>
      </c>
      <c r="BL99" s="4">
        <v>2.2229999999999999</v>
      </c>
      <c r="BM99" s="4">
        <v>7.17E-2</v>
      </c>
      <c r="BQ99" s="4">
        <v>307.83699999999999</v>
      </c>
      <c r="BR99" s="4">
        <v>0.21301400000000001</v>
      </c>
      <c r="BS99" s="4">
        <v>-5</v>
      </c>
      <c r="BT99" s="4">
        <v>0.19148399999999999</v>
      </c>
      <c r="BU99" s="4">
        <v>5.2055300000000004</v>
      </c>
      <c r="BV99" s="4">
        <v>3.8679770000000002</v>
      </c>
      <c r="BW99" s="4">
        <f t="shared" si="15"/>
        <v>1.375301026</v>
      </c>
      <c r="BY99" s="4">
        <f t="shared" si="16"/>
        <v>9691.4549735845849</v>
      </c>
      <c r="BZ99" s="4">
        <f t="shared" si="17"/>
        <v>17.231606723605999</v>
      </c>
      <c r="CA99" s="4">
        <f t="shared" si="18"/>
        <v>8.9311871640420009</v>
      </c>
      <c r="CB99" s="4">
        <f t="shared" si="19"/>
        <v>0.28806393147180004</v>
      </c>
    </row>
    <row r="100" spans="1:80" x14ac:dyDescent="0.25">
      <c r="A100" s="2">
        <v>42803</v>
      </c>
      <c r="B100" s="3">
        <v>0.42584287037037033</v>
      </c>
      <c r="C100" s="4">
        <v>14.303000000000001</v>
      </c>
      <c r="D100" s="4">
        <v>0.46510000000000001</v>
      </c>
      <c r="E100" s="4">
        <v>4650.7956450000001</v>
      </c>
      <c r="F100" s="4">
        <v>130.5</v>
      </c>
      <c r="G100" s="4">
        <v>-20.8</v>
      </c>
      <c r="H100" s="4">
        <v>23.1</v>
      </c>
      <c r="J100" s="4">
        <v>2.4</v>
      </c>
      <c r="K100" s="4">
        <v>0.8518</v>
      </c>
      <c r="L100" s="4">
        <v>12.1839</v>
      </c>
      <c r="M100" s="4">
        <v>0.3962</v>
      </c>
      <c r="N100" s="4">
        <v>111.1932</v>
      </c>
      <c r="O100" s="4">
        <v>0</v>
      </c>
      <c r="P100" s="4">
        <v>111.2</v>
      </c>
      <c r="Q100" s="4">
        <v>86.314400000000006</v>
      </c>
      <c r="R100" s="4">
        <v>0</v>
      </c>
      <c r="S100" s="4">
        <v>86.3</v>
      </c>
      <c r="T100" s="4">
        <v>23.110900000000001</v>
      </c>
      <c r="W100" s="4">
        <v>0</v>
      </c>
      <c r="X100" s="4">
        <v>2.0444</v>
      </c>
      <c r="Y100" s="4">
        <v>11.9</v>
      </c>
      <c r="Z100" s="4">
        <v>849</v>
      </c>
      <c r="AA100" s="4">
        <v>860</v>
      </c>
      <c r="AB100" s="4">
        <v>849</v>
      </c>
      <c r="AC100" s="4">
        <v>73</v>
      </c>
      <c r="AD100" s="4">
        <v>13.67</v>
      </c>
      <c r="AE100" s="4">
        <v>0.31</v>
      </c>
      <c r="AF100" s="4">
        <v>981</v>
      </c>
      <c r="AG100" s="4">
        <v>-5</v>
      </c>
      <c r="AH100" s="4">
        <v>10</v>
      </c>
      <c r="AI100" s="4">
        <v>13</v>
      </c>
      <c r="AJ100" s="4">
        <v>121.2</v>
      </c>
      <c r="AK100" s="4">
        <v>119</v>
      </c>
      <c r="AL100" s="4">
        <v>5</v>
      </c>
      <c r="AM100" s="4">
        <v>142</v>
      </c>
      <c r="AN100" s="4" t="s">
        <v>155</v>
      </c>
      <c r="AO100" s="4">
        <v>2</v>
      </c>
      <c r="AP100" s="5">
        <v>0.63454861111111105</v>
      </c>
      <c r="AQ100" s="4">
        <v>47.164293000000001</v>
      </c>
      <c r="AR100" s="4">
        <v>-88.488665999999995</v>
      </c>
      <c r="AS100" s="4">
        <v>319.39999999999998</v>
      </c>
      <c r="AT100" s="4">
        <v>20.6</v>
      </c>
      <c r="AU100" s="4">
        <v>12</v>
      </c>
      <c r="AV100" s="4">
        <v>12</v>
      </c>
      <c r="AW100" s="4" t="s">
        <v>404</v>
      </c>
      <c r="AX100" s="4">
        <v>1.0972029999999999</v>
      </c>
      <c r="AY100" s="4">
        <v>1.9944059999999999</v>
      </c>
      <c r="AZ100" s="4">
        <v>2.2944059999999999</v>
      </c>
      <c r="BA100" s="4">
        <v>11.154</v>
      </c>
      <c r="BB100" s="4">
        <v>11.45</v>
      </c>
      <c r="BC100" s="4">
        <v>1.03</v>
      </c>
      <c r="BD100" s="4">
        <v>17.395</v>
      </c>
      <c r="BE100" s="4">
        <v>2342.3090000000002</v>
      </c>
      <c r="BF100" s="4">
        <v>48.473999999999997</v>
      </c>
      <c r="BG100" s="4">
        <v>2.2389999999999999</v>
      </c>
      <c r="BH100" s="4">
        <v>0</v>
      </c>
      <c r="BI100" s="4">
        <v>2.2389999999999999</v>
      </c>
      <c r="BJ100" s="4">
        <v>1.738</v>
      </c>
      <c r="BK100" s="4">
        <v>0</v>
      </c>
      <c r="BL100" s="4">
        <v>1.738</v>
      </c>
      <c r="BM100" s="4">
        <v>0.1842</v>
      </c>
      <c r="BQ100" s="4">
        <v>285.77</v>
      </c>
      <c r="BR100" s="4">
        <v>0.28694599999999998</v>
      </c>
      <c r="BS100" s="4">
        <v>-5</v>
      </c>
      <c r="BT100" s="4">
        <v>0.193274</v>
      </c>
      <c r="BU100" s="4">
        <v>7.0122429999999998</v>
      </c>
      <c r="BV100" s="4">
        <v>3.9041350000000001</v>
      </c>
      <c r="BW100" s="4">
        <f t="shared" si="15"/>
        <v>1.8526346005999998</v>
      </c>
      <c r="BY100" s="4">
        <f t="shared" si="16"/>
        <v>12676.691426397349</v>
      </c>
      <c r="BZ100" s="4">
        <f t="shared" si="17"/>
        <v>262.34367037106762</v>
      </c>
      <c r="CA100" s="4">
        <f t="shared" si="18"/>
        <v>9.4061414181811998</v>
      </c>
      <c r="CB100" s="4">
        <f t="shared" si="19"/>
        <v>0.99689945295108007</v>
      </c>
    </row>
    <row r="101" spans="1:80" x14ac:dyDescent="0.25">
      <c r="A101" s="2">
        <v>42803</v>
      </c>
      <c r="B101" s="3">
        <v>0.42585444444444448</v>
      </c>
      <c r="C101" s="4">
        <v>14.15</v>
      </c>
      <c r="D101" s="4">
        <v>0.58550000000000002</v>
      </c>
      <c r="E101" s="4">
        <v>5854.6242769999999</v>
      </c>
      <c r="F101" s="4">
        <v>125.9</v>
      </c>
      <c r="G101" s="4">
        <v>-20.5</v>
      </c>
      <c r="H101" s="4">
        <v>50.9</v>
      </c>
      <c r="J101" s="4">
        <v>2.15</v>
      </c>
      <c r="K101" s="4">
        <v>0.85189999999999999</v>
      </c>
      <c r="L101" s="4">
        <v>12.054</v>
      </c>
      <c r="M101" s="4">
        <v>0.49869999999999998</v>
      </c>
      <c r="N101" s="4">
        <v>107.2504</v>
      </c>
      <c r="O101" s="4">
        <v>0</v>
      </c>
      <c r="P101" s="4">
        <v>107.3</v>
      </c>
      <c r="Q101" s="4">
        <v>83.253799999999998</v>
      </c>
      <c r="R101" s="4">
        <v>0</v>
      </c>
      <c r="S101" s="4">
        <v>83.3</v>
      </c>
      <c r="T101" s="4">
        <v>50.873100000000001</v>
      </c>
      <c r="W101" s="4">
        <v>0</v>
      </c>
      <c r="X101" s="4">
        <v>1.8341000000000001</v>
      </c>
      <c r="Y101" s="4">
        <v>11.8</v>
      </c>
      <c r="Z101" s="4">
        <v>849</v>
      </c>
      <c r="AA101" s="4">
        <v>860</v>
      </c>
      <c r="AB101" s="4">
        <v>848</v>
      </c>
      <c r="AC101" s="4">
        <v>73</v>
      </c>
      <c r="AD101" s="4">
        <v>13.67</v>
      </c>
      <c r="AE101" s="4">
        <v>0.31</v>
      </c>
      <c r="AF101" s="4">
        <v>981</v>
      </c>
      <c r="AG101" s="4">
        <v>-5</v>
      </c>
      <c r="AH101" s="4">
        <v>10</v>
      </c>
      <c r="AI101" s="4">
        <v>13</v>
      </c>
      <c r="AJ101" s="4">
        <v>121</v>
      </c>
      <c r="AK101" s="4">
        <v>119.8</v>
      </c>
      <c r="AL101" s="4">
        <v>4.8</v>
      </c>
      <c r="AM101" s="4">
        <v>142</v>
      </c>
      <c r="AN101" s="4" t="s">
        <v>155</v>
      </c>
      <c r="AO101" s="4">
        <v>2</v>
      </c>
      <c r="AP101" s="5">
        <v>0.6345601851851852</v>
      </c>
      <c r="AQ101" s="4">
        <v>47.164299999999997</v>
      </c>
      <c r="AR101" s="4">
        <v>-88.488800999999995</v>
      </c>
      <c r="AS101" s="4">
        <v>319.2</v>
      </c>
      <c r="AT101" s="4">
        <v>21.7</v>
      </c>
      <c r="AU101" s="4">
        <v>12</v>
      </c>
      <c r="AV101" s="4">
        <v>12</v>
      </c>
      <c r="AW101" s="4" t="s">
        <v>404</v>
      </c>
      <c r="AX101" s="4">
        <v>1.8768229999999999</v>
      </c>
      <c r="AY101" s="4">
        <v>1.0289710000000001</v>
      </c>
      <c r="AZ101" s="4">
        <v>2.9797199999999999</v>
      </c>
      <c r="BA101" s="4">
        <v>11.154</v>
      </c>
      <c r="BB101" s="4">
        <v>11.46</v>
      </c>
      <c r="BC101" s="4">
        <v>1.03</v>
      </c>
      <c r="BD101" s="4">
        <v>17.388999999999999</v>
      </c>
      <c r="BE101" s="4">
        <v>2321.877</v>
      </c>
      <c r="BF101" s="4">
        <v>61.145000000000003</v>
      </c>
      <c r="BG101" s="4">
        <v>2.1629999999999998</v>
      </c>
      <c r="BH101" s="4">
        <v>0</v>
      </c>
      <c r="BI101" s="4">
        <v>2.1629999999999998</v>
      </c>
      <c r="BJ101" s="4">
        <v>1.679</v>
      </c>
      <c r="BK101" s="4">
        <v>0</v>
      </c>
      <c r="BL101" s="4">
        <v>1.679</v>
      </c>
      <c r="BM101" s="4">
        <v>0.40629999999999999</v>
      </c>
      <c r="BQ101" s="4">
        <v>256.88499999999999</v>
      </c>
      <c r="BR101" s="4">
        <v>0.325434</v>
      </c>
      <c r="BS101" s="4">
        <v>-5</v>
      </c>
      <c r="BT101" s="4">
        <v>0.193242</v>
      </c>
      <c r="BU101" s="4">
        <v>7.9527929999999998</v>
      </c>
      <c r="BV101" s="4">
        <v>3.9034879999999998</v>
      </c>
      <c r="BW101" s="4">
        <f t="shared" si="15"/>
        <v>2.1011279105999998</v>
      </c>
      <c r="BY101" s="4">
        <f t="shared" si="16"/>
        <v>14251.601240269401</v>
      </c>
      <c r="BZ101" s="4">
        <f t="shared" si="17"/>
        <v>375.30590889882302</v>
      </c>
      <c r="CA101" s="4">
        <f t="shared" si="18"/>
        <v>10.305644305194599</v>
      </c>
      <c r="CB101" s="4">
        <f t="shared" si="19"/>
        <v>2.4938554384756202</v>
      </c>
    </row>
    <row r="102" spans="1:80" x14ac:dyDescent="0.25">
      <c r="A102" s="2">
        <v>42803</v>
      </c>
      <c r="B102" s="3">
        <v>0.42586601851851852</v>
      </c>
      <c r="C102" s="4">
        <v>14.15</v>
      </c>
      <c r="D102" s="4">
        <v>0.42359999999999998</v>
      </c>
      <c r="E102" s="4">
        <v>4235.6012909999999</v>
      </c>
      <c r="F102" s="4">
        <v>115.4</v>
      </c>
      <c r="G102" s="4">
        <v>-20.6</v>
      </c>
      <c r="H102" s="4">
        <v>67.400000000000006</v>
      </c>
      <c r="J102" s="4">
        <v>1.9</v>
      </c>
      <c r="K102" s="4">
        <v>0.85340000000000005</v>
      </c>
      <c r="L102" s="4">
        <v>12.0763</v>
      </c>
      <c r="M102" s="4">
        <v>0.36149999999999999</v>
      </c>
      <c r="N102" s="4">
        <v>98.525199999999998</v>
      </c>
      <c r="O102" s="4">
        <v>0</v>
      </c>
      <c r="P102" s="4">
        <v>98.5</v>
      </c>
      <c r="Q102" s="4">
        <v>76.480800000000002</v>
      </c>
      <c r="R102" s="4">
        <v>0</v>
      </c>
      <c r="S102" s="4">
        <v>76.5</v>
      </c>
      <c r="T102" s="4">
        <v>67.415800000000004</v>
      </c>
      <c r="W102" s="4">
        <v>0</v>
      </c>
      <c r="X102" s="4">
        <v>1.6201000000000001</v>
      </c>
      <c r="Y102" s="4">
        <v>12</v>
      </c>
      <c r="Z102" s="4">
        <v>848</v>
      </c>
      <c r="AA102" s="4">
        <v>858</v>
      </c>
      <c r="AB102" s="4">
        <v>847</v>
      </c>
      <c r="AC102" s="4">
        <v>73</v>
      </c>
      <c r="AD102" s="4">
        <v>13.67</v>
      </c>
      <c r="AE102" s="4">
        <v>0.31</v>
      </c>
      <c r="AF102" s="4">
        <v>981</v>
      </c>
      <c r="AG102" s="4">
        <v>-5</v>
      </c>
      <c r="AH102" s="4">
        <v>10</v>
      </c>
      <c r="AI102" s="4">
        <v>13</v>
      </c>
      <c r="AJ102" s="4">
        <v>121</v>
      </c>
      <c r="AK102" s="4">
        <v>120.8</v>
      </c>
      <c r="AL102" s="4">
        <v>4.5999999999999996</v>
      </c>
      <c r="AM102" s="4">
        <v>142</v>
      </c>
      <c r="AN102" s="4" t="s">
        <v>155</v>
      </c>
      <c r="AO102" s="4">
        <v>2</v>
      </c>
      <c r="AP102" s="5">
        <v>0.63457175925925924</v>
      </c>
      <c r="AQ102" s="4">
        <v>47.164295000000003</v>
      </c>
      <c r="AR102" s="4">
        <v>-88.488949000000005</v>
      </c>
      <c r="AS102" s="4">
        <v>319.2</v>
      </c>
      <c r="AT102" s="4">
        <v>23.2</v>
      </c>
      <c r="AU102" s="4">
        <v>12</v>
      </c>
      <c r="AV102" s="4">
        <v>12</v>
      </c>
      <c r="AW102" s="4" t="s">
        <v>404</v>
      </c>
      <c r="AX102" s="4">
        <v>2.1910090000000002</v>
      </c>
      <c r="AY102" s="4">
        <v>1</v>
      </c>
      <c r="AZ102" s="4">
        <v>3.1940059999999999</v>
      </c>
      <c r="BA102" s="4">
        <v>11.154</v>
      </c>
      <c r="BB102" s="4">
        <v>11.59</v>
      </c>
      <c r="BC102" s="4">
        <v>1.04</v>
      </c>
      <c r="BD102" s="4">
        <v>17.172000000000001</v>
      </c>
      <c r="BE102" s="4">
        <v>2347.424</v>
      </c>
      <c r="BF102" s="4">
        <v>44.722000000000001</v>
      </c>
      <c r="BG102" s="4">
        <v>2.0059999999999998</v>
      </c>
      <c r="BH102" s="4">
        <v>0</v>
      </c>
      <c r="BI102" s="4">
        <v>2.0059999999999998</v>
      </c>
      <c r="BJ102" s="4">
        <v>1.5569999999999999</v>
      </c>
      <c r="BK102" s="4">
        <v>0</v>
      </c>
      <c r="BL102" s="4">
        <v>1.5569999999999999</v>
      </c>
      <c r="BM102" s="4">
        <v>0.54339999999999999</v>
      </c>
      <c r="BQ102" s="4">
        <v>228.98599999999999</v>
      </c>
      <c r="BR102" s="4">
        <v>0.30674400000000002</v>
      </c>
      <c r="BS102" s="4">
        <v>-5</v>
      </c>
      <c r="BT102" s="4">
        <v>0.19830600000000001</v>
      </c>
      <c r="BU102" s="4">
        <v>7.4960560000000003</v>
      </c>
      <c r="BV102" s="4">
        <v>4.0057809999999998</v>
      </c>
      <c r="BW102" s="4">
        <f t="shared" si="15"/>
        <v>1.9804579952000001</v>
      </c>
      <c r="BY102" s="4">
        <f t="shared" si="16"/>
        <v>13580.91831417042</v>
      </c>
      <c r="BZ102" s="4">
        <f t="shared" si="17"/>
        <v>258.73716416221765</v>
      </c>
      <c r="CA102" s="4">
        <f t="shared" si="18"/>
        <v>9.0079550243856001</v>
      </c>
      <c r="CB102" s="4">
        <f t="shared" si="19"/>
        <v>3.1438168017027199</v>
      </c>
    </row>
    <row r="103" spans="1:80" x14ac:dyDescent="0.25">
      <c r="A103" s="2">
        <v>42803</v>
      </c>
      <c r="B103" s="3">
        <v>0.42587759259259261</v>
      </c>
      <c r="C103" s="4">
        <v>14.157999999999999</v>
      </c>
      <c r="D103" s="4">
        <v>0.21659999999999999</v>
      </c>
      <c r="E103" s="4">
        <v>2166.3215489999998</v>
      </c>
      <c r="F103" s="4">
        <v>109.7</v>
      </c>
      <c r="G103" s="4">
        <v>-25.6</v>
      </c>
      <c r="H103" s="4">
        <v>66</v>
      </c>
      <c r="J103" s="4">
        <v>1.66</v>
      </c>
      <c r="K103" s="4">
        <v>0.85550000000000004</v>
      </c>
      <c r="L103" s="4">
        <v>12.1128</v>
      </c>
      <c r="M103" s="4">
        <v>0.18529999999999999</v>
      </c>
      <c r="N103" s="4">
        <v>93.811400000000006</v>
      </c>
      <c r="O103" s="4">
        <v>0</v>
      </c>
      <c r="P103" s="4">
        <v>93.8</v>
      </c>
      <c r="Q103" s="4">
        <v>72.821700000000007</v>
      </c>
      <c r="R103" s="4">
        <v>0</v>
      </c>
      <c r="S103" s="4">
        <v>72.8</v>
      </c>
      <c r="T103" s="4">
        <v>66</v>
      </c>
      <c r="W103" s="4">
        <v>0</v>
      </c>
      <c r="X103" s="4">
        <v>1.4179999999999999</v>
      </c>
      <c r="Y103" s="4">
        <v>12.2</v>
      </c>
      <c r="Z103" s="4">
        <v>846</v>
      </c>
      <c r="AA103" s="4">
        <v>857</v>
      </c>
      <c r="AB103" s="4">
        <v>846</v>
      </c>
      <c r="AC103" s="4">
        <v>73</v>
      </c>
      <c r="AD103" s="4">
        <v>13.67</v>
      </c>
      <c r="AE103" s="4">
        <v>0.31</v>
      </c>
      <c r="AF103" s="4">
        <v>981</v>
      </c>
      <c r="AG103" s="4">
        <v>-5</v>
      </c>
      <c r="AH103" s="4">
        <v>10</v>
      </c>
      <c r="AI103" s="4">
        <v>13</v>
      </c>
      <c r="AJ103" s="4">
        <v>121.8</v>
      </c>
      <c r="AK103" s="4">
        <v>120.2</v>
      </c>
      <c r="AL103" s="4">
        <v>4.8</v>
      </c>
      <c r="AM103" s="4">
        <v>142</v>
      </c>
      <c r="AN103" s="4" t="s">
        <v>155</v>
      </c>
      <c r="AO103" s="4">
        <v>2</v>
      </c>
      <c r="AP103" s="5">
        <v>0.63458333333333339</v>
      </c>
      <c r="AQ103" s="4">
        <v>47.164285</v>
      </c>
      <c r="AR103" s="4">
        <v>-88.489097000000001</v>
      </c>
      <c r="AS103" s="4">
        <v>319</v>
      </c>
      <c r="AT103" s="4">
        <v>25</v>
      </c>
      <c r="AU103" s="4">
        <v>12</v>
      </c>
      <c r="AV103" s="4">
        <v>12</v>
      </c>
      <c r="AW103" s="4" t="s">
        <v>404</v>
      </c>
      <c r="AX103" s="4">
        <v>1.0371630000000001</v>
      </c>
      <c r="AY103" s="4">
        <v>1.096903</v>
      </c>
      <c r="AZ103" s="4">
        <v>2.230969</v>
      </c>
      <c r="BA103" s="4">
        <v>11.154</v>
      </c>
      <c r="BB103" s="4">
        <v>11.77</v>
      </c>
      <c r="BC103" s="4">
        <v>1.05</v>
      </c>
      <c r="BD103" s="4">
        <v>16.885999999999999</v>
      </c>
      <c r="BE103" s="4">
        <v>2381.3620000000001</v>
      </c>
      <c r="BF103" s="4">
        <v>23.190999999999999</v>
      </c>
      <c r="BG103" s="4">
        <v>1.931</v>
      </c>
      <c r="BH103" s="4">
        <v>0</v>
      </c>
      <c r="BI103" s="4">
        <v>1.931</v>
      </c>
      <c r="BJ103" s="4">
        <v>1.4990000000000001</v>
      </c>
      <c r="BK103" s="4">
        <v>0</v>
      </c>
      <c r="BL103" s="4">
        <v>1.4990000000000001</v>
      </c>
      <c r="BM103" s="4">
        <v>0.53800000000000003</v>
      </c>
      <c r="BQ103" s="4">
        <v>202.708</v>
      </c>
      <c r="BR103" s="4">
        <v>0.30658000000000002</v>
      </c>
      <c r="BS103" s="4">
        <v>-5</v>
      </c>
      <c r="BT103" s="4">
        <v>0.20303199999999999</v>
      </c>
      <c r="BU103" s="4">
        <v>7.4920489999999997</v>
      </c>
      <c r="BV103" s="4">
        <v>4.1012459999999997</v>
      </c>
      <c r="BW103" s="4">
        <f t="shared" si="15"/>
        <v>1.9793993457999999</v>
      </c>
      <c r="BY103" s="4">
        <f t="shared" si="16"/>
        <v>13769.90051429159</v>
      </c>
      <c r="BZ103" s="4">
        <f t="shared" si="17"/>
        <v>134.0987900314762</v>
      </c>
      <c r="CA103" s="4">
        <f t="shared" si="18"/>
        <v>8.6677627638818002</v>
      </c>
      <c r="CB103" s="4">
        <f t="shared" si="19"/>
        <v>3.1109115189916001</v>
      </c>
    </row>
    <row r="104" spans="1:80" x14ac:dyDescent="0.25">
      <c r="A104" s="2">
        <v>42803</v>
      </c>
      <c r="B104" s="3">
        <v>0.42588916666666665</v>
      </c>
      <c r="C104" s="4">
        <v>14.16</v>
      </c>
      <c r="D104" s="4">
        <v>0.1047</v>
      </c>
      <c r="E104" s="4">
        <v>1046.792929</v>
      </c>
      <c r="F104" s="4">
        <v>104.2</v>
      </c>
      <c r="G104" s="4">
        <v>-25.6</v>
      </c>
      <c r="H104" s="4">
        <v>45.7</v>
      </c>
      <c r="J104" s="4">
        <v>1.4</v>
      </c>
      <c r="K104" s="4">
        <v>0.85650000000000004</v>
      </c>
      <c r="L104" s="4">
        <v>12.1287</v>
      </c>
      <c r="M104" s="4">
        <v>8.9700000000000002E-2</v>
      </c>
      <c r="N104" s="4">
        <v>89.271299999999997</v>
      </c>
      <c r="O104" s="4">
        <v>0</v>
      </c>
      <c r="P104" s="4">
        <v>89.3</v>
      </c>
      <c r="Q104" s="4">
        <v>69.294799999999995</v>
      </c>
      <c r="R104" s="4">
        <v>0</v>
      </c>
      <c r="S104" s="4">
        <v>69.3</v>
      </c>
      <c r="T104" s="4">
        <v>45.68</v>
      </c>
      <c r="W104" s="4">
        <v>0</v>
      </c>
      <c r="X104" s="4">
        <v>1.2020999999999999</v>
      </c>
      <c r="Y104" s="4">
        <v>12.1</v>
      </c>
      <c r="Z104" s="4">
        <v>847</v>
      </c>
      <c r="AA104" s="4">
        <v>857</v>
      </c>
      <c r="AB104" s="4">
        <v>847</v>
      </c>
      <c r="AC104" s="4">
        <v>73</v>
      </c>
      <c r="AD104" s="4">
        <v>13.66</v>
      </c>
      <c r="AE104" s="4">
        <v>0.31</v>
      </c>
      <c r="AF104" s="4">
        <v>982</v>
      </c>
      <c r="AG104" s="4">
        <v>-5</v>
      </c>
      <c r="AH104" s="4">
        <v>10</v>
      </c>
      <c r="AI104" s="4">
        <v>13</v>
      </c>
      <c r="AJ104" s="4">
        <v>121.2</v>
      </c>
      <c r="AK104" s="4">
        <v>120</v>
      </c>
      <c r="AL104" s="4">
        <v>4.3</v>
      </c>
      <c r="AM104" s="4">
        <v>142</v>
      </c>
      <c r="AN104" s="4" t="s">
        <v>155</v>
      </c>
      <c r="AO104" s="4">
        <v>2</v>
      </c>
      <c r="AP104" s="5">
        <v>0.63459490740740743</v>
      </c>
      <c r="AQ104" s="4">
        <v>47.164253000000002</v>
      </c>
      <c r="AR104" s="4">
        <v>-88.489255</v>
      </c>
      <c r="AS104" s="4">
        <v>318.8</v>
      </c>
      <c r="AT104" s="4">
        <v>27.7</v>
      </c>
      <c r="AU104" s="4">
        <v>12</v>
      </c>
      <c r="AV104" s="4">
        <v>11</v>
      </c>
      <c r="AW104" s="4" t="s">
        <v>197</v>
      </c>
      <c r="AX104" s="4">
        <v>0.90319700000000003</v>
      </c>
      <c r="AY104" s="4">
        <v>1.1968030000000001</v>
      </c>
      <c r="AZ104" s="4">
        <v>2.0063939999999998</v>
      </c>
      <c r="BA104" s="4">
        <v>11.154</v>
      </c>
      <c r="BB104" s="4">
        <v>11.87</v>
      </c>
      <c r="BC104" s="4">
        <v>1.06</v>
      </c>
      <c r="BD104" s="4">
        <v>16.747</v>
      </c>
      <c r="BE104" s="4">
        <v>2400.5030000000002</v>
      </c>
      <c r="BF104" s="4">
        <v>11.295</v>
      </c>
      <c r="BG104" s="4">
        <v>1.85</v>
      </c>
      <c r="BH104" s="4">
        <v>0</v>
      </c>
      <c r="BI104" s="4">
        <v>1.85</v>
      </c>
      <c r="BJ104" s="4">
        <v>1.4359999999999999</v>
      </c>
      <c r="BK104" s="4">
        <v>0</v>
      </c>
      <c r="BL104" s="4">
        <v>1.4359999999999999</v>
      </c>
      <c r="BM104" s="4">
        <v>0.37490000000000001</v>
      </c>
      <c r="BQ104" s="4">
        <v>172.989</v>
      </c>
      <c r="BR104" s="4">
        <v>0.28855399999999998</v>
      </c>
      <c r="BS104" s="4">
        <v>-5</v>
      </c>
      <c r="BT104" s="4">
        <v>0.202486</v>
      </c>
      <c r="BU104" s="4">
        <v>7.0515489999999996</v>
      </c>
      <c r="BV104" s="4">
        <v>4.0902070000000004</v>
      </c>
      <c r="BW104" s="4">
        <f t="shared" si="15"/>
        <v>1.8630192457999999</v>
      </c>
      <c r="BY104" s="4">
        <f t="shared" si="16"/>
        <v>13064.462763595655</v>
      </c>
      <c r="BZ104" s="4">
        <f t="shared" si="17"/>
        <v>61.471744428068995</v>
      </c>
      <c r="CA104" s="4">
        <f t="shared" si="18"/>
        <v>7.8152656041351998</v>
      </c>
      <c r="CB104" s="4">
        <f t="shared" si="19"/>
        <v>2.0403503307731801</v>
      </c>
    </row>
    <row r="105" spans="1:80" x14ac:dyDescent="0.25">
      <c r="A105" s="2">
        <v>42803</v>
      </c>
      <c r="B105" s="3">
        <v>0.42590074074074075</v>
      </c>
      <c r="C105" s="4">
        <v>13.984999999999999</v>
      </c>
      <c r="D105" s="4">
        <v>4.2299999999999997E-2</v>
      </c>
      <c r="E105" s="4">
        <v>422.69425699999999</v>
      </c>
      <c r="F105" s="4">
        <v>100</v>
      </c>
      <c r="G105" s="4">
        <v>-26.6</v>
      </c>
      <c r="H105" s="4">
        <v>38.4</v>
      </c>
      <c r="J105" s="4">
        <v>1.2</v>
      </c>
      <c r="K105" s="4">
        <v>0.85880000000000001</v>
      </c>
      <c r="L105" s="4">
        <v>12.010400000000001</v>
      </c>
      <c r="M105" s="4">
        <v>3.6299999999999999E-2</v>
      </c>
      <c r="N105" s="4">
        <v>85.885300000000001</v>
      </c>
      <c r="O105" s="4">
        <v>0</v>
      </c>
      <c r="P105" s="4">
        <v>85.9</v>
      </c>
      <c r="Q105" s="4">
        <v>66.665599999999998</v>
      </c>
      <c r="R105" s="4">
        <v>0</v>
      </c>
      <c r="S105" s="4">
        <v>66.7</v>
      </c>
      <c r="T105" s="4">
        <v>38.357599999999998</v>
      </c>
      <c r="W105" s="4">
        <v>0</v>
      </c>
      <c r="X105" s="4">
        <v>1.0306</v>
      </c>
      <c r="Y105" s="4">
        <v>12.3</v>
      </c>
      <c r="Z105" s="4">
        <v>845</v>
      </c>
      <c r="AA105" s="4">
        <v>857</v>
      </c>
      <c r="AB105" s="4">
        <v>845</v>
      </c>
      <c r="AC105" s="4">
        <v>73</v>
      </c>
      <c r="AD105" s="4">
        <v>13.66</v>
      </c>
      <c r="AE105" s="4">
        <v>0.31</v>
      </c>
      <c r="AF105" s="4">
        <v>982</v>
      </c>
      <c r="AG105" s="4">
        <v>-5</v>
      </c>
      <c r="AH105" s="4">
        <v>10</v>
      </c>
      <c r="AI105" s="4">
        <v>13</v>
      </c>
      <c r="AJ105" s="4">
        <v>121.8</v>
      </c>
      <c r="AK105" s="4">
        <v>120.8</v>
      </c>
      <c r="AL105" s="4">
        <v>4.4000000000000004</v>
      </c>
      <c r="AM105" s="4">
        <v>142</v>
      </c>
      <c r="AN105" s="4" t="s">
        <v>155</v>
      </c>
      <c r="AO105" s="4">
        <v>2</v>
      </c>
      <c r="AP105" s="5">
        <v>0.63460648148148147</v>
      </c>
      <c r="AQ105" s="4">
        <v>47.164203999999998</v>
      </c>
      <c r="AR105" s="4">
        <v>-88.489413999999996</v>
      </c>
      <c r="AS105" s="4">
        <v>318.7</v>
      </c>
      <c r="AT105" s="4">
        <v>29.2</v>
      </c>
      <c r="AU105" s="4">
        <v>12</v>
      </c>
      <c r="AV105" s="4">
        <v>12</v>
      </c>
      <c r="AW105" s="4" t="s">
        <v>404</v>
      </c>
      <c r="AX105" s="4">
        <v>0.9</v>
      </c>
      <c r="AY105" s="4">
        <v>1.2</v>
      </c>
      <c r="AZ105" s="4">
        <v>2</v>
      </c>
      <c r="BA105" s="4">
        <v>11.154</v>
      </c>
      <c r="BB105" s="4">
        <v>12.06</v>
      </c>
      <c r="BC105" s="4">
        <v>1.08</v>
      </c>
      <c r="BD105" s="4">
        <v>16.443000000000001</v>
      </c>
      <c r="BE105" s="4">
        <v>2411.21</v>
      </c>
      <c r="BF105" s="4">
        <v>4.6379999999999999</v>
      </c>
      <c r="BG105" s="4">
        <v>1.806</v>
      </c>
      <c r="BH105" s="4">
        <v>0</v>
      </c>
      <c r="BI105" s="4">
        <v>1.806</v>
      </c>
      <c r="BJ105" s="4">
        <v>1.4019999999999999</v>
      </c>
      <c r="BK105" s="4">
        <v>0</v>
      </c>
      <c r="BL105" s="4">
        <v>1.4019999999999999</v>
      </c>
      <c r="BM105" s="4">
        <v>0.31929999999999997</v>
      </c>
      <c r="BQ105" s="4">
        <v>150.434</v>
      </c>
      <c r="BR105" s="4">
        <v>0.26608700000000002</v>
      </c>
      <c r="BS105" s="4">
        <v>-5</v>
      </c>
      <c r="BT105" s="4">
        <v>0.205789</v>
      </c>
      <c r="BU105" s="4">
        <v>6.5025040000000001</v>
      </c>
      <c r="BV105" s="4">
        <v>4.1569339999999997</v>
      </c>
      <c r="BW105" s="4">
        <f t="shared" si="15"/>
        <v>1.7179615568</v>
      </c>
      <c r="BY105" s="4">
        <f t="shared" si="16"/>
        <v>12100.977080582514</v>
      </c>
      <c r="BZ105" s="4">
        <f t="shared" si="17"/>
        <v>23.2764179394336</v>
      </c>
      <c r="CA105" s="4">
        <f t="shared" si="18"/>
        <v>7.0361228872543995</v>
      </c>
      <c r="CB105" s="4">
        <f t="shared" si="19"/>
        <v>1.60244938509296</v>
      </c>
    </row>
    <row r="106" spans="1:80" x14ac:dyDescent="0.25">
      <c r="A106" s="2">
        <v>42803</v>
      </c>
      <c r="B106" s="3">
        <v>0.42591231481481479</v>
      </c>
      <c r="C106" s="4">
        <v>13.721</v>
      </c>
      <c r="D106" s="4">
        <v>1.7100000000000001E-2</v>
      </c>
      <c r="E106" s="4">
        <v>171.13463200000001</v>
      </c>
      <c r="F106" s="4">
        <v>105.6</v>
      </c>
      <c r="G106" s="4">
        <v>-26.6</v>
      </c>
      <c r="H106" s="4">
        <v>26.9</v>
      </c>
      <c r="J106" s="4">
        <v>1.1000000000000001</v>
      </c>
      <c r="K106" s="4">
        <v>0.86160000000000003</v>
      </c>
      <c r="L106" s="4">
        <v>11.821300000000001</v>
      </c>
      <c r="M106" s="4">
        <v>1.47E-2</v>
      </c>
      <c r="N106" s="4">
        <v>90.9756</v>
      </c>
      <c r="O106" s="4">
        <v>0</v>
      </c>
      <c r="P106" s="4">
        <v>91</v>
      </c>
      <c r="Q106" s="4">
        <v>70.616799999999998</v>
      </c>
      <c r="R106" s="4">
        <v>0</v>
      </c>
      <c r="S106" s="4">
        <v>70.599999999999994</v>
      </c>
      <c r="T106" s="4">
        <v>26.948499999999999</v>
      </c>
      <c r="W106" s="4">
        <v>0</v>
      </c>
      <c r="X106" s="4">
        <v>0.94769999999999999</v>
      </c>
      <c r="Y106" s="4">
        <v>12.2</v>
      </c>
      <c r="Z106" s="4">
        <v>845</v>
      </c>
      <c r="AA106" s="4">
        <v>859</v>
      </c>
      <c r="AB106" s="4">
        <v>846</v>
      </c>
      <c r="AC106" s="4">
        <v>73</v>
      </c>
      <c r="AD106" s="4">
        <v>13.66</v>
      </c>
      <c r="AE106" s="4">
        <v>0.31</v>
      </c>
      <c r="AF106" s="4">
        <v>982</v>
      </c>
      <c r="AG106" s="4">
        <v>-5</v>
      </c>
      <c r="AH106" s="4">
        <v>10</v>
      </c>
      <c r="AI106" s="4">
        <v>13</v>
      </c>
      <c r="AJ106" s="4">
        <v>121.2</v>
      </c>
      <c r="AK106" s="4">
        <v>120.2</v>
      </c>
      <c r="AL106" s="4">
        <v>4.8</v>
      </c>
      <c r="AM106" s="4">
        <v>142</v>
      </c>
      <c r="AN106" s="4" t="s">
        <v>155</v>
      </c>
      <c r="AO106" s="4">
        <v>2</v>
      </c>
      <c r="AP106" s="5">
        <v>0.6346180555555555</v>
      </c>
      <c r="AQ106" s="4">
        <v>47.164135000000002</v>
      </c>
      <c r="AR106" s="4">
        <v>-88.489568000000006</v>
      </c>
      <c r="AS106" s="4">
        <v>318.60000000000002</v>
      </c>
      <c r="AT106" s="4">
        <v>30</v>
      </c>
      <c r="AU106" s="4">
        <v>12</v>
      </c>
      <c r="AV106" s="4">
        <v>12</v>
      </c>
      <c r="AW106" s="4" t="s">
        <v>404</v>
      </c>
      <c r="AX106" s="4">
        <v>1.09521</v>
      </c>
      <c r="AY106" s="4">
        <v>1.0047900000000001</v>
      </c>
      <c r="AZ106" s="4">
        <v>2</v>
      </c>
      <c r="BA106" s="4">
        <v>11.154</v>
      </c>
      <c r="BB106" s="4">
        <v>12.3</v>
      </c>
      <c r="BC106" s="4">
        <v>1.1000000000000001</v>
      </c>
      <c r="BD106" s="4">
        <v>16.065999999999999</v>
      </c>
      <c r="BE106" s="4">
        <v>2415.8490000000002</v>
      </c>
      <c r="BF106" s="4">
        <v>1.9179999999999999</v>
      </c>
      <c r="BG106" s="4">
        <v>1.9470000000000001</v>
      </c>
      <c r="BH106" s="4">
        <v>0</v>
      </c>
      <c r="BI106" s="4">
        <v>1.9470000000000001</v>
      </c>
      <c r="BJ106" s="4">
        <v>1.5109999999999999</v>
      </c>
      <c r="BK106" s="4">
        <v>0</v>
      </c>
      <c r="BL106" s="4">
        <v>1.5109999999999999</v>
      </c>
      <c r="BM106" s="4">
        <v>0.22839999999999999</v>
      </c>
      <c r="BQ106" s="4">
        <v>140.828</v>
      </c>
      <c r="BR106" s="4">
        <v>0.20263400000000001</v>
      </c>
      <c r="BS106" s="4">
        <v>-5</v>
      </c>
      <c r="BT106" s="4">
        <v>0.205484</v>
      </c>
      <c r="BU106" s="4">
        <v>4.9518680000000002</v>
      </c>
      <c r="BV106" s="4">
        <v>4.1507769999999997</v>
      </c>
      <c r="BW106" s="4">
        <f t="shared" si="15"/>
        <v>1.3082835256000001</v>
      </c>
      <c r="BY106" s="4">
        <f t="shared" si="16"/>
        <v>9233.0166617083196</v>
      </c>
      <c r="BZ106" s="4">
        <f t="shared" si="17"/>
        <v>7.3303116035632003</v>
      </c>
      <c r="CA106" s="4">
        <f t="shared" si="18"/>
        <v>5.7748179525464005</v>
      </c>
      <c r="CB106" s="4">
        <f t="shared" si="19"/>
        <v>0.8729109333961601</v>
      </c>
    </row>
    <row r="107" spans="1:80" x14ac:dyDescent="0.25">
      <c r="A107" s="2">
        <v>42803</v>
      </c>
      <c r="B107" s="3">
        <v>0.42592388888888894</v>
      </c>
      <c r="C107" s="4">
        <v>13.548999999999999</v>
      </c>
      <c r="D107" s="4">
        <v>8.3999999999999995E-3</v>
      </c>
      <c r="E107" s="4">
        <v>84.166667000000004</v>
      </c>
      <c r="F107" s="4">
        <v>108.4</v>
      </c>
      <c r="G107" s="4">
        <v>-26.7</v>
      </c>
      <c r="H107" s="4">
        <v>27</v>
      </c>
      <c r="J107" s="4">
        <v>0.96</v>
      </c>
      <c r="K107" s="4">
        <v>0.86329999999999996</v>
      </c>
      <c r="L107" s="4">
        <v>11.6966</v>
      </c>
      <c r="M107" s="4">
        <v>7.3000000000000001E-3</v>
      </c>
      <c r="N107" s="4">
        <v>93.586100000000002</v>
      </c>
      <c r="O107" s="4">
        <v>0</v>
      </c>
      <c r="P107" s="4">
        <v>93.6</v>
      </c>
      <c r="Q107" s="4">
        <v>72.645899999999997</v>
      </c>
      <c r="R107" s="4">
        <v>0</v>
      </c>
      <c r="S107" s="4">
        <v>72.599999999999994</v>
      </c>
      <c r="T107" s="4">
        <v>26.982099999999999</v>
      </c>
      <c r="W107" s="4">
        <v>0</v>
      </c>
      <c r="X107" s="4">
        <v>0.82540000000000002</v>
      </c>
      <c r="Y107" s="4">
        <v>12</v>
      </c>
      <c r="Z107" s="4">
        <v>847</v>
      </c>
      <c r="AA107" s="4">
        <v>860</v>
      </c>
      <c r="AB107" s="4">
        <v>849</v>
      </c>
      <c r="AC107" s="4">
        <v>73</v>
      </c>
      <c r="AD107" s="4">
        <v>13.67</v>
      </c>
      <c r="AE107" s="4">
        <v>0.31</v>
      </c>
      <c r="AF107" s="4">
        <v>981</v>
      </c>
      <c r="AG107" s="4">
        <v>-5</v>
      </c>
      <c r="AH107" s="4">
        <v>10</v>
      </c>
      <c r="AI107" s="4">
        <v>13</v>
      </c>
      <c r="AJ107" s="4">
        <v>121</v>
      </c>
      <c r="AK107" s="4">
        <v>119.2</v>
      </c>
      <c r="AL107" s="4">
        <v>5.0999999999999996</v>
      </c>
      <c r="AM107" s="4">
        <v>142</v>
      </c>
      <c r="AN107" s="4" t="s">
        <v>155</v>
      </c>
      <c r="AO107" s="4">
        <v>2</v>
      </c>
      <c r="AP107" s="5">
        <v>0.63462962962962965</v>
      </c>
      <c r="AQ107" s="4">
        <v>47.164059000000002</v>
      </c>
      <c r="AR107" s="4">
        <v>-88.489717999999996</v>
      </c>
      <c r="AS107" s="4">
        <v>318.60000000000002</v>
      </c>
      <c r="AT107" s="4">
        <v>31.2</v>
      </c>
      <c r="AU107" s="4">
        <v>12</v>
      </c>
      <c r="AV107" s="4">
        <v>12</v>
      </c>
      <c r="AW107" s="4" t="s">
        <v>404</v>
      </c>
      <c r="AX107" s="4">
        <v>0.90499499999999999</v>
      </c>
      <c r="AY107" s="4">
        <v>1.097502</v>
      </c>
      <c r="AZ107" s="4">
        <v>2</v>
      </c>
      <c r="BA107" s="4">
        <v>11.154</v>
      </c>
      <c r="BB107" s="4">
        <v>12.46</v>
      </c>
      <c r="BC107" s="4">
        <v>1.1200000000000001</v>
      </c>
      <c r="BD107" s="4">
        <v>15.833</v>
      </c>
      <c r="BE107" s="4">
        <v>2417.4459999999999</v>
      </c>
      <c r="BF107" s="4">
        <v>0.95599999999999996</v>
      </c>
      <c r="BG107" s="4">
        <v>2.0259999999999998</v>
      </c>
      <c r="BH107" s="4">
        <v>0</v>
      </c>
      <c r="BI107" s="4">
        <v>2.0259999999999998</v>
      </c>
      <c r="BJ107" s="4">
        <v>1.5720000000000001</v>
      </c>
      <c r="BK107" s="4">
        <v>0</v>
      </c>
      <c r="BL107" s="4">
        <v>1.5720000000000001</v>
      </c>
      <c r="BM107" s="4">
        <v>0.23119999999999999</v>
      </c>
      <c r="BQ107" s="4">
        <v>124.042</v>
      </c>
      <c r="BR107" s="4">
        <v>0.21735199999999999</v>
      </c>
      <c r="BS107" s="4">
        <v>-5</v>
      </c>
      <c r="BT107" s="4">
        <v>0.198936</v>
      </c>
      <c r="BU107" s="4">
        <v>5.3115399999999999</v>
      </c>
      <c r="BV107" s="4">
        <v>4.0185069999999996</v>
      </c>
      <c r="BW107" s="4">
        <f t="shared" si="15"/>
        <v>1.4033088679999999</v>
      </c>
      <c r="BY107" s="4">
        <f t="shared" si="16"/>
        <v>9910.1907176951117</v>
      </c>
      <c r="BZ107" s="4">
        <f t="shared" si="17"/>
        <v>3.9190709228319998</v>
      </c>
      <c r="CA107" s="4">
        <f t="shared" si="18"/>
        <v>6.4443300111840012</v>
      </c>
      <c r="CB107" s="4">
        <f t="shared" si="19"/>
        <v>0.9477920474464</v>
      </c>
    </row>
    <row r="108" spans="1:80" x14ac:dyDescent="0.25">
      <c r="A108" s="2">
        <v>42803</v>
      </c>
      <c r="B108" s="3">
        <v>0.42593546296296297</v>
      </c>
      <c r="C108" s="4">
        <v>13.717000000000001</v>
      </c>
      <c r="D108" s="4">
        <v>5.7000000000000002E-3</v>
      </c>
      <c r="E108" s="4">
        <v>56.648045000000003</v>
      </c>
      <c r="F108" s="4">
        <v>151.5</v>
      </c>
      <c r="G108" s="4">
        <v>-19.8</v>
      </c>
      <c r="H108" s="4">
        <v>33.1</v>
      </c>
      <c r="J108" s="4">
        <v>0.8</v>
      </c>
      <c r="K108" s="4">
        <v>0.86180000000000001</v>
      </c>
      <c r="L108" s="4">
        <v>11.8224</v>
      </c>
      <c r="M108" s="4">
        <v>4.8999999999999998E-3</v>
      </c>
      <c r="N108" s="4">
        <v>130.5641</v>
      </c>
      <c r="O108" s="4">
        <v>0</v>
      </c>
      <c r="P108" s="4">
        <v>130.6</v>
      </c>
      <c r="Q108" s="4">
        <v>101.35129999999999</v>
      </c>
      <c r="R108" s="4">
        <v>0</v>
      </c>
      <c r="S108" s="4">
        <v>101.4</v>
      </c>
      <c r="T108" s="4">
        <v>33.0685</v>
      </c>
      <c r="W108" s="4">
        <v>0</v>
      </c>
      <c r="X108" s="4">
        <v>0.6925</v>
      </c>
      <c r="Y108" s="4">
        <v>11.9</v>
      </c>
      <c r="Z108" s="4">
        <v>848</v>
      </c>
      <c r="AA108" s="4">
        <v>861</v>
      </c>
      <c r="AB108" s="4">
        <v>851</v>
      </c>
      <c r="AC108" s="4">
        <v>73</v>
      </c>
      <c r="AD108" s="4">
        <v>13.67</v>
      </c>
      <c r="AE108" s="4">
        <v>0.31</v>
      </c>
      <c r="AF108" s="4">
        <v>981</v>
      </c>
      <c r="AG108" s="4">
        <v>-5</v>
      </c>
      <c r="AH108" s="4">
        <v>10</v>
      </c>
      <c r="AI108" s="4">
        <v>13</v>
      </c>
      <c r="AJ108" s="4">
        <v>121</v>
      </c>
      <c r="AK108" s="4">
        <v>119.8</v>
      </c>
      <c r="AL108" s="4">
        <v>5.2</v>
      </c>
      <c r="AM108" s="4">
        <v>142</v>
      </c>
      <c r="AN108" s="4" t="s">
        <v>155</v>
      </c>
      <c r="AO108" s="4">
        <v>2</v>
      </c>
      <c r="AP108" s="5">
        <v>0.63464120370370369</v>
      </c>
      <c r="AQ108" s="4">
        <v>47.163967</v>
      </c>
      <c r="AR108" s="4">
        <v>-88.489857999999998</v>
      </c>
      <c r="AS108" s="4">
        <v>318.5</v>
      </c>
      <c r="AT108" s="4">
        <v>31.9</v>
      </c>
      <c r="AU108" s="4">
        <v>12</v>
      </c>
      <c r="AV108" s="4">
        <v>12</v>
      </c>
      <c r="AW108" s="4" t="s">
        <v>404</v>
      </c>
      <c r="AX108" s="4">
        <v>1.094805</v>
      </c>
      <c r="AY108" s="4">
        <v>1.002597</v>
      </c>
      <c r="AZ108" s="4">
        <v>2.0974029999999999</v>
      </c>
      <c r="BA108" s="4">
        <v>11.154</v>
      </c>
      <c r="BB108" s="4">
        <v>12.32</v>
      </c>
      <c r="BC108" s="4">
        <v>1.1000000000000001</v>
      </c>
      <c r="BD108" s="4">
        <v>16.03</v>
      </c>
      <c r="BE108" s="4">
        <v>2417.7440000000001</v>
      </c>
      <c r="BF108" s="4">
        <v>0.63500000000000001</v>
      </c>
      <c r="BG108" s="4">
        <v>2.7959999999999998</v>
      </c>
      <c r="BH108" s="4">
        <v>0</v>
      </c>
      <c r="BI108" s="4">
        <v>2.7959999999999998</v>
      </c>
      <c r="BJ108" s="4">
        <v>2.1709999999999998</v>
      </c>
      <c r="BK108" s="4">
        <v>0</v>
      </c>
      <c r="BL108" s="4">
        <v>2.1709999999999998</v>
      </c>
      <c r="BM108" s="4">
        <v>0.28039999999999998</v>
      </c>
      <c r="BQ108" s="4">
        <v>102.96599999999999</v>
      </c>
      <c r="BR108" s="4">
        <v>0.25983600000000001</v>
      </c>
      <c r="BS108" s="4">
        <v>-5</v>
      </c>
      <c r="BT108" s="4">
        <v>0.19548399999999999</v>
      </c>
      <c r="BU108" s="4">
        <v>6.349742</v>
      </c>
      <c r="BV108" s="4">
        <v>3.9487770000000002</v>
      </c>
      <c r="BW108" s="4">
        <f t="shared" si="15"/>
        <v>1.6776018364</v>
      </c>
      <c r="BY108" s="4">
        <f t="shared" si="16"/>
        <v>11848.712670096647</v>
      </c>
      <c r="BZ108" s="4">
        <f t="shared" si="17"/>
        <v>3.1119641060060004</v>
      </c>
      <c r="CA108" s="4">
        <f t="shared" si="18"/>
        <v>10.639486730927599</v>
      </c>
      <c r="CB108" s="4">
        <f t="shared" si="19"/>
        <v>1.3741649375182401</v>
      </c>
    </row>
    <row r="109" spans="1:80" x14ac:dyDescent="0.25">
      <c r="A109" s="2">
        <v>42803</v>
      </c>
      <c r="B109" s="3">
        <v>0.42594703703703707</v>
      </c>
      <c r="C109" s="4">
        <v>14.077</v>
      </c>
      <c r="D109" s="4">
        <v>5.7000000000000002E-3</v>
      </c>
      <c r="E109" s="4">
        <v>57.305337000000002</v>
      </c>
      <c r="F109" s="4">
        <v>275.10000000000002</v>
      </c>
      <c r="G109" s="4">
        <v>-13.6</v>
      </c>
      <c r="H109" s="4">
        <v>35.9</v>
      </c>
      <c r="J109" s="4">
        <v>0.8</v>
      </c>
      <c r="K109" s="4">
        <v>0.85850000000000004</v>
      </c>
      <c r="L109" s="4">
        <v>12.0852</v>
      </c>
      <c r="M109" s="4">
        <v>4.8999999999999998E-3</v>
      </c>
      <c r="N109" s="4">
        <v>236.21690000000001</v>
      </c>
      <c r="O109" s="4">
        <v>0</v>
      </c>
      <c r="P109" s="4">
        <v>236.2</v>
      </c>
      <c r="Q109" s="4">
        <v>183.36490000000001</v>
      </c>
      <c r="R109" s="4">
        <v>0</v>
      </c>
      <c r="S109" s="4">
        <v>183.4</v>
      </c>
      <c r="T109" s="4">
        <v>35.874400000000001</v>
      </c>
      <c r="W109" s="4">
        <v>0</v>
      </c>
      <c r="X109" s="4">
        <v>0.68679999999999997</v>
      </c>
      <c r="Y109" s="4">
        <v>11.8</v>
      </c>
      <c r="Z109" s="4">
        <v>849</v>
      </c>
      <c r="AA109" s="4">
        <v>860</v>
      </c>
      <c r="AB109" s="4">
        <v>851</v>
      </c>
      <c r="AC109" s="4">
        <v>73</v>
      </c>
      <c r="AD109" s="4">
        <v>13.67</v>
      </c>
      <c r="AE109" s="4">
        <v>0.31</v>
      </c>
      <c r="AF109" s="4">
        <v>981</v>
      </c>
      <c r="AG109" s="4">
        <v>-5</v>
      </c>
      <c r="AH109" s="4">
        <v>10</v>
      </c>
      <c r="AI109" s="4">
        <v>13</v>
      </c>
      <c r="AJ109" s="4">
        <v>121</v>
      </c>
      <c r="AK109" s="4">
        <v>119.2</v>
      </c>
      <c r="AL109" s="4">
        <v>4.9000000000000004</v>
      </c>
      <c r="AM109" s="4">
        <v>142</v>
      </c>
      <c r="AN109" s="4" t="s">
        <v>155</v>
      </c>
      <c r="AO109" s="4">
        <v>2</v>
      </c>
      <c r="AP109" s="5">
        <v>0.63465277777777784</v>
      </c>
      <c r="AQ109" s="4">
        <v>47.163874999999997</v>
      </c>
      <c r="AR109" s="4">
        <v>-88.489991000000003</v>
      </c>
      <c r="AS109" s="4">
        <v>317.8</v>
      </c>
      <c r="AT109" s="4">
        <v>32</v>
      </c>
      <c r="AU109" s="4">
        <v>12</v>
      </c>
      <c r="AV109" s="4">
        <v>12</v>
      </c>
      <c r="AW109" s="4" t="s">
        <v>404</v>
      </c>
      <c r="AX109" s="4">
        <v>1.197303</v>
      </c>
      <c r="AY109" s="4">
        <v>1.1946049999999999</v>
      </c>
      <c r="AZ109" s="4">
        <v>2.2946049999999998</v>
      </c>
      <c r="BA109" s="4">
        <v>11.154</v>
      </c>
      <c r="BB109" s="4">
        <v>12.02</v>
      </c>
      <c r="BC109" s="4">
        <v>1.08</v>
      </c>
      <c r="BD109" s="4">
        <v>16.481000000000002</v>
      </c>
      <c r="BE109" s="4">
        <v>2417.5390000000002</v>
      </c>
      <c r="BF109" s="4">
        <v>0.626</v>
      </c>
      <c r="BG109" s="4">
        <v>4.9480000000000004</v>
      </c>
      <c r="BH109" s="4">
        <v>0</v>
      </c>
      <c r="BI109" s="4">
        <v>4.9480000000000004</v>
      </c>
      <c r="BJ109" s="4">
        <v>3.8410000000000002</v>
      </c>
      <c r="BK109" s="4">
        <v>0</v>
      </c>
      <c r="BL109" s="4">
        <v>3.8410000000000002</v>
      </c>
      <c r="BM109" s="4">
        <v>0.29759999999999998</v>
      </c>
      <c r="BQ109" s="4">
        <v>99.897000000000006</v>
      </c>
      <c r="BR109" s="4">
        <v>0.27378999999999998</v>
      </c>
      <c r="BS109" s="4">
        <v>-5</v>
      </c>
      <c r="BT109" s="4">
        <v>0.19120999999999999</v>
      </c>
      <c r="BU109" s="4">
        <v>6.6907439999999996</v>
      </c>
      <c r="BV109" s="4">
        <v>3.8624420000000002</v>
      </c>
      <c r="BW109" s="4">
        <f t="shared" si="15"/>
        <v>1.7676945647999998</v>
      </c>
      <c r="BY109" s="4">
        <f t="shared" si="16"/>
        <v>12483.96885264855</v>
      </c>
      <c r="BZ109" s="4">
        <f t="shared" si="17"/>
        <v>3.2326115532192001</v>
      </c>
      <c r="CA109" s="4">
        <f t="shared" si="18"/>
        <v>19.834602197947202</v>
      </c>
      <c r="CB109" s="4">
        <f t="shared" si="19"/>
        <v>1.5367814668339199</v>
      </c>
    </row>
    <row r="110" spans="1:80" x14ac:dyDescent="0.25">
      <c r="A110" s="2">
        <v>42803</v>
      </c>
      <c r="B110" s="3">
        <v>0.42595861111111111</v>
      </c>
      <c r="C110" s="4">
        <v>14.423999999999999</v>
      </c>
      <c r="D110" s="4">
        <v>0.01</v>
      </c>
      <c r="E110" s="4">
        <v>99.602320000000006</v>
      </c>
      <c r="F110" s="4">
        <v>400.6</v>
      </c>
      <c r="G110" s="4">
        <v>-13.7</v>
      </c>
      <c r="H110" s="4">
        <v>34.9</v>
      </c>
      <c r="J110" s="4">
        <v>0.8</v>
      </c>
      <c r="K110" s="4">
        <v>0.85529999999999995</v>
      </c>
      <c r="L110" s="4">
        <v>12.336600000000001</v>
      </c>
      <c r="M110" s="4">
        <v>8.5000000000000006E-3</v>
      </c>
      <c r="N110" s="4">
        <v>342.67380000000003</v>
      </c>
      <c r="O110" s="4">
        <v>0</v>
      </c>
      <c r="P110" s="4">
        <v>342.7</v>
      </c>
      <c r="Q110" s="4">
        <v>266.00279999999998</v>
      </c>
      <c r="R110" s="4">
        <v>0</v>
      </c>
      <c r="S110" s="4">
        <v>266</v>
      </c>
      <c r="T110" s="4">
        <v>34.908200000000001</v>
      </c>
      <c r="W110" s="4">
        <v>0</v>
      </c>
      <c r="X110" s="4">
        <v>0.68420000000000003</v>
      </c>
      <c r="Y110" s="4">
        <v>11.9</v>
      </c>
      <c r="Z110" s="4">
        <v>848</v>
      </c>
      <c r="AA110" s="4">
        <v>857</v>
      </c>
      <c r="AB110" s="4">
        <v>848</v>
      </c>
      <c r="AC110" s="4">
        <v>73</v>
      </c>
      <c r="AD110" s="4">
        <v>13.67</v>
      </c>
      <c r="AE110" s="4">
        <v>0.31</v>
      </c>
      <c r="AF110" s="4">
        <v>981</v>
      </c>
      <c r="AG110" s="4">
        <v>-5</v>
      </c>
      <c r="AH110" s="4">
        <v>9.2420000000000009</v>
      </c>
      <c r="AI110" s="4">
        <v>13</v>
      </c>
      <c r="AJ110" s="4">
        <v>121</v>
      </c>
      <c r="AK110" s="4">
        <v>119.8</v>
      </c>
      <c r="AL110" s="4">
        <v>4.7</v>
      </c>
      <c r="AM110" s="4">
        <v>142</v>
      </c>
      <c r="AN110" s="4" t="s">
        <v>155</v>
      </c>
      <c r="AO110" s="4">
        <v>2</v>
      </c>
      <c r="AP110" s="5">
        <v>0.63466435185185188</v>
      </c>
      <c r="AQ110" s="4">
        <v>47.163797000000002</v>
      </c>
      <c r="AR110" s="4">
        <v>-88.490145999999996</v>
      </c>
      <c r="AS110" s="4">
        <v>317.89999999999998</v>
      </c>
      <c r="AT110" s="4">
        <v>32</v>
      </c>
      <c r="AU110" s="4">
        <v>12</v>
      </c>
      <c r="AV110" s="4">
        <v>12</v>
      </c>
      <c r="AW110" s="4" t="s">
        <v>404</v>
      </c>
      <c r="AX110" s="4">
        <v>1.2972030000000001</v>
      </c>
      <c r="AY110" s="4">
        <v>2.0748250000000001</v>
      </c>
      <c r="AZ110" s="4">
        <v>2.9804200000000001</v>
      </c>
      <c r="BA110" s="4">
        <v>11.154</v>
      </c>
      <c r="BB110" s="4">
        <v>11.75</v>
      </c>
      <c r="BC110" s="4">
        <v>1.05</v>
      </c>
      <c r="BD110" s="4">
        <v>16.917000000000002</v>
      </c>
      <c r="BE110" s="4">
        <v>2416.7220000000002</v>
      </c>
      <c r="BF110" s="4">
        <v>1.0620000000000001</v>
      </c>
      <c r="BG110" s="4">
        <v>7.03</v>
      </c>
      <c r="BH110" s="4">
        <v>0</v>
      </c>
      <c r="BI110" s="4">
        <v>7.03</v>
      </c>
      <c r="BJ110" s="4">
        <v>5.4569999999999999</v>
      </c>
      <c r="BK110" s="4">
        <v>0</v>
      </c>
      <c r="BL110" s="4">
        <v>5.4569999999999999</v>
      </c>
      <c r="BM110" s="4">
        <v>0.28360000000000002</v>
      </c>
      <c r="BQ110" s="4">
        <v>97.462999999999994</v>
      </c>
      <c r="BR110" s="4">
        <v>0.36671799999999999</v>
      </c>
      <c r="BS110" s="4">
        <v>-5</v>
      </c>
      <c r="BT110" s="4">
        <v>0.19151599999999999</v>
      </c>
      <c r="BU110" s="4">
        <v>8.9616710000000008</v>
      </c>
      <c r="BV110" s="4">
        <v>3.8686229999999999</v>
      </c>
      <c r="BW110" s="4">
        <f t="shared" si="15"/>
        <v>2.3676734782</v>
      </c>
      <c r="BY110" s="4">
        <f t="shared" si="16"/>
        <v>16715.542107528174</v>
      </c>
      <c r="BZ110" s="4">
        <f t="shared" si="17"/>
        <v>7.3454479738236014</v>
      </c>
      <c r="CA110" s="4">
        <f t="shared" si="18"/>
        <v>37.743982667754601</v>
      </c>
      <c r="CB110" s="4">
        <f t="shared" si="19"/>
        <v>1.9615527734240805</v>
      </c>
    </row>
    <row r="111" spans="1:80" x14ac:dyDescent="0.25">
      <c r="A111" s="2">
        <v>42803</v>
      </c>
      <c r="B111" s="3">
        <v>0.4259701851851852</v>
      </c>
      <c r="C111" s="4">
        <v>14.555</v>
      </c>
      <c r="D111" s="4">
        <v>8.3000000000000001E-3</v>
      </c>
      <c r="E111" s="4">
        <v>83.032312000000005</v>
      </c>
      <c r="F111" s="4">
        <v>513.6</v>
      </c>
      <c r="G111" s="4">
        <v>-20.2</v>
      </c>
      <c r="H111" s="4">
        <v>30.6</v>
      </c>
      <c r="J111" s="4">
        <v>0.8</v>
      </c>
      <c r="K111" s="4">
        <v>0.85419999999999996</v>
      </c>
      <c r="L111" s="4">
        <v>12.433</v>
      </c>
      <c r="M111" s="4">
        <v>7.1000000000000004E-3</v>
      </c>
      <c r="N111" s="4">
        <v>438.68520000000001</v>
      </c>
      <c r="O111" s="4">
        <v>0</v>
      </c>
      <c r="P111" s="4">
        <v>438.7</v>
      </c>
      <c r="Q111" s="4">
        <v>340.51909999999998</v>
      </c>
      <c r="R111" s="4">
        <v>0</v>
      </c>
      <c r="S111" s="4">
        <v>340.5</v>
      </c>
      <c r="T111" s="4">
        <v>30.617899999999999</v>
      </c>
      <c r="W111" s="4">
        <v>0</v>
      </c>
      <c r="X111" s="4">
        <v>0.68340000000000001</v>
      </c>
      <c r="Y111" s="4">
        <v>12.1</v>
      </c>
      <c r="Z111" s="4">
        <v>846</v>
      </c>
      <c r="AA111" s="4">
        <v>855</v>
      </c>
      <c r="AB111" s="4">
        <v>847</v>
      </c>
      <c r="AC111" s="4">
        <v>73</v>
      </c>
      <c r="AD111" s="4">
        <v>13.66</v>
      </c>
      <c r="AE111" s="4">
        <v>0.31</v>
      </c>
      <c r="AF111" s="4">
        <v>982</v>
      </c>
      <c r="AG111" s="4">
        <v>-5</v>
      </c>
      <c r="AH111" s="4">
        <v>9.7579999999999991</v>
      </c>
      <c r="AI111" s="4">
        <v>13</v>
      </c>
      <c r="AJ111" s="4">
        <v>121</v>
      </c>
      <c r="AK111" s="4">
        <v>120</v>
      </c>
      <c r="AL111" s="4">
        <v>4.9000000000000004</v>
      </c>
      <c r="AM111" s="4">
        <v>142</v>
      </c>
      <c r="AN111" s="4" t="s">
        <v>155</v>
      </c>
      <c r="AO111" s="4">
        <v>2</v>
      </c>
      <c r="AP111" s="5">
        <v>0.63467592592592592</v>
      </c>
      <c r="AQ111" s="4">
        <v>47.163722</v>
      </c>
      <c r="AR111" s="4">
        <v>-88.490298999999993</v>
      </c>
      <c r="AS111" s="4">
        <v>317.7</v>
      </c>
      <c r="AT111" s="4">
        <v>31.6</v>
      </c>
      <c r="AU111" s="4">
        <v>12</v>
      </c>
      <c r="AV111" s="4">
        <v>12</v>
      </c>
      <c r="AW111" s="4" t="s">
        <v>404</v>
      </c>
      <c r="AX111" s="4">
        <v>0.91158799999999995</v>
      </c>
      <c r="AY111" s="4">
        <v>1.808691</v>
      </c>
      <c r="AZ111" s="4">
        <v>2.0289709999999999</v>
      </c>
      <c r="BA111" s="4">
        <v>11.154</v>
      </c>
      <c r="BB111" s="4">
        <v>11.65</v>
      </c>
      <c r="BC111" s="4">
        <v>1.04</v>
      </c>
      <c r="BD111" s="4">
        <v>17.068999999999999</v>
      </c>
      <c r="BE111" s="4">
        <v>2417.0419999999999</v>
      </c>
      <c r="BF111" s="4">
        <v>0.878</v>
      </c>
      <c r="BG111" s="4">
        <v>8.9309999999999992</v>
      </c>
      <c r="BH111" s="4">
        <v>0</v>
      </c>
      <c r="BI111" s="4">
        <v>8.9309999999999992</v>
      </c>
      <c r="BJ111" s="4">
        <v>6.9320000000000004</v>
      </c>
      <c r="BK111" s="4">
        <v>0</v>
      </c>
      <c r="BL111" s="4">
        <v>6.9320000000000004</v>
      </c>
      <c r="BM111" s="4">
        <v>0.24679999999999999</v>
      </c>
      <c r="BQ111" s="4">
        <v>96.594999999999999</v>
      </c>
      <c r="BR111" s="4">
        <v>0.41494999999999999</v>
      </c>
      <c r="BS111" s="4">
        <v>-5</v>
      </c>
      <c r="BT111" s="4">
        <v>0.19730600000000001</v>
      </c>
      <c r="BU111" s="4">
        <v>10.14034</v>
      </c>
      <c r="BV111" s="4">
        <v>3.9855809999999998</v>
      </c>
      <c r="BW111" s="4">
        <f t="shared" si="15"/>
        <v>2.679077828</v>
      </c>
      <c r="BY111" s="4">
        <f t="shared" si="16"/>
        <v>18916.530639009306</v>
      </c>
      <c r="BZ111" s="4">
        <f t="shared" si="17"/>
        <v>6.8715040537359995</v>
      </c>
      <c r="CA111" s="4">
        <f t="shared" si="18"/>
        <v>54.252011503984008</v>
      </c>
      <c r="CB111" s="4">
        <f t="shared" si="19"/>
        <v>1.9315343968816001</v>
      </c>
    </row>
    <row r="112" spans="1:80" x14ac:dyDescent="0.25">
      <c r="A112" s="2">
        <v>42803</v>
      </c>
      <c r="B112" s="3">
        <v>0.42598175925925924</v>
      </c>
      <c r="C112" s="4">
        <v>14.196999999999999</v>
      </c>
      <c r="D112" s="4">
        <v>4.5999999999999999E-3</v>
      </c>
      <c r="E112" s="4">
        <v>46.127695000000003</v>
      </c>
      <c r="F112" s="4">
        <v>498.9</v>
      </c>
      <c r="G112" s="4">
        <v>-20.2</v>
      </c>
      <c r="H112" s="4">
        <v>30.6</v>
      </c>
      <c r="J112" s="4">
        <v>0.8</v>
      </c>
      <c r="K112" s="4">
        <v>0.85740000000000005</v>
      </c>
      <c r="L112" s="4">
        <v>12.173</v>
      </c>
      <c r="M112" s="4">
        <v>4.0000000000000001E-3</v>
      </c>
      <c r="N112" s="4">
        <v>427.7398</v>
      </c>
      <c r="O112" s="4">
        <v>0</v>
      </c>
      <c r="P112" s="4">
        <v>427.7</v>
      </c>
      <c r="Q112" s="4">
        <v>332.0317</v>
      </c>
      <c r="R112" s="4">
        <v>0</v>
      </c>
      <c r="S112" s="4">
        <v>332</v>
      </c>
      <c r="T112" s="4">
        <v>30.6462</v>
      </c>
      <c r="W112" s="4">
        <v>0</v>
      </c>
      <c r="X112" s="4">
        <v>0.68589999999999995</v>
      </c>
      <c r="Y112" s="4">
        <v>11.9</v>
      </c>
      <c r="Z112" s="4">
        <v>846</v>
      </c>
      <c r="AA112" s="4">
        <v>856</v>
      </c>
      <c r="AB112" s="4">
        <v>846</v>
      </c>
      <c r="AC112" s="4">
        <v>73</v>
      </c>
      <c r="AD112" s="4">
        <v>13.67</v>
      </c>
      <c r="AE112" s="4">
        <v>0.31</v>
      </c>
      <c r="AF112" s="4">
        <v>981</v>
      </c>
      <c r="AG112" s="4">
        <v>-5</v>
      </c>
      <c r="AH112" s="4">
        <v>10</v>
      </c>
      <c r="AI112" s="4">
        <v>13</v>
      </c>
      <c r="AJ112" s="4">
        <v>121</v>
      </c>
      <c r="AK112" s="4">
        <v>120</v>
      </c>
      <c r="AL112" s="4">
        <v>4.8</v>
      </c>
      <c r="AM112" s="4">
        <v>142</v>
      </c>
      <c r="AN112" s="4" t="s">
        <v>155</v>
      </c>
      <c r="AO112" s="4">
        <v>2</v>
      </c>
      <c r="AP112" s="5">
        <v>0.63468749999999996</v>
      </c>
      <c r="AQ112" s="4">
        <v>47.163674</v>
      </c>
      <c r="AR112" s="4">
        <v>-88.490481000000003</v>
      </c>
      <c r="AS112" s="4">
        <v>317.8</v>
      </c>
      <c r="AT112" s="4">
        <v>32.1</v>
      </c>
      <c r="AU112" s="4">
        <v>12</v>
      </c>
      <c r="AV112" s="4">
        <v>12</v>
      </c>
      <c r="AW112" s="4" t="s">
        <v>404</v>
      </c>
      <c r="AX112" s="4">
        <v>0.99700299999999997</v>
      </c>
      <c r="AY112" s="4">
        <v>1.8</v>
      </c>
      <c r="AZ112" s="4">
        <v>2.097003</v>
      </c>
      <c r="BA112" s="4">
        <v>11.154</v>
      </c>
      <c r="BB112" s="4">
        <v>11.93</v>
      </c>
      <c r="BC112" s="4">
        <v>1.07</v>
      </c>
      <c r="BD112" s="4">
        <v>16.629000000000001</v>
      </c>
      <c r="BE112" s="4">
        <v>2417.79</v>
      </c>
      <c r="BF112" s="4">
        <v>0.5</v>
      </c>
      <c r="BG112" s="4">
        <v>8.8970000000000002</v>
      </c>
      <c r="BH112" s="4">
        <v>0</v>
      </c>
      <c r="BI112" s="4">
        <v>8.8970000000000002</v>
      </c>
      <c r="BJ112" s="4">
        <v>6.9059999999999997</v>
      </c>
      <c r="BK112" s="4">
        <v>0</v>
      </c>
      <c r="BL112" s="4">
        <v>6.9059999999999997</v>
      </c>
      <c r="BM112" s="4">
        <v>0.25240000000000001</v>
      </c>
      <c r="BQ112" s="4">
        <v>99.061000000000007</v>
      </c>
      <c r="BR112" s="4">
        <v>0.374004</v>
      </c>
      <c r="BS112" s="4">
        <v>-5</v>
      </c>
      <c r="BT112" s="4">
        <v>0.19672600000000001</v>
      </c>
      <c r="BU112" s="4">
        <v>9.139723</v>
      </c>
      <c r="BV112" s="4">
        <v>3.973865</v>
      </c>
      <c r="BW112" s="4">
        <f t="shared" si="15"/>
        <v>2.4147148166000001</v>
      </c>
      <c r="BY112" s="4">
        <f t="shared" si="16"/>
        <v>17055.183047140807</v>
      </c>
      <c r="BZ112" s="4">
        <f t="shared" si="17"/>
        <v>3.5270191057</v>
      </c>
      <c r="CA112" s="4">
        <f t="shared" si="18"/>
        <v>48.715187887928401</v>
      </c>
      <c r="CB112" s="4">
        <f t="shared" si="19"/>
        <v>1.7804392445573602</v>
      </c>
    </row>
    <row r="113" spans="1:80" x14ac:dyDescent="0.25">
      <c r="A113" s="2">
        <v>42803</v>
      </c>
      <c r="B113" s="3">
        <v>0.42599333333333328</v>
      </c>
      <c r="C113" s="4">
        <v>13.51</v>
      </c>
      <c r="D113" s="4">
        <v>3.0000000000000001E-3</v>
      </c>
      <c r="E113" s="4">
        <v>30</v>
      </c>
      <c r="F113" s="4">
        <v>494.1</v>
      </c>
      <c r="G113" s="4">
        <v>-20.100000000000001</v>
      </c>
      <c r="H113" s="4">
        <v>24.8</v>
      </c>
      <c r="J113" s="4">
        <v>0.8</v>
      </c>
      <c r="K113" s="4">
        <v>0.86360000000000003</v>
      </c>
      <c r="L113" s="4">
        <v>11.6677</v>
      </c>
      <c r="M113" s="4">
        <v>2.5999999999999999E-3</v>
      </c>
      <c r="N113" s="4">
        <v>426.72149999999999</v>
      </c>
      <c r="O113" s="4">
        <v>0</v>
      </c>
      <c r="P113" s="4">
        <v>426.7</v>
      </c>
      <c r="Q113" s="4">
        <v>331.24529999999999</v>
      </c>
      <c r="R113" s="4">
        <v>0</v>
      </c>
      <c r="S113" s="4">
        <v>331.2</v>
      </c>
      <c r="T113" s="4">
        <v>24.8002</v>
      </c>
      <c r="W113" s="4">
        <v>0</v>
      </c>
      <c r="X113" s="4">
        <v>0.69089999999999996</v>
      </c>
      <c r="Y113" s="4">
        <v>11.8</v>
      </c>
      <c r="Z113" s="4">
        <v>848</v>
      </c>
      <c r="AA113" s="4">
        <v>858</v>
      </c>
      <c r="AB113" s="4">
        <v>848</v>
      </c>
      <c r="AC113" s="4">
        <v>73</v>
      </c>
      <c r="AD113" s="4">
        <v>13.67</v>
      </c>
      <c r="AE113" s="4">
        <v>0.31</v>
      </c>
      <c r="AF113" s="4">
        <v>981</v>
      </c>
      <c r="AG113" s="4">
        <v>-5</v>
      </c>
      <c r="AH113" s="4">
        <v>10</v>
      </c>
      <c r="AI113" s="4">
        <v>13</v>
      </c>
      <c r="AJ113" s="4">
        <v>121</v>
      </c>
      <c r="AK113" s="4">
        <v>120.8</v>
      </c>
      <c r="AL113" s="4">
        <v>4.8</v>
      </c>
      <c r="AM113" s="4">
        <v>142</v>
      </c>
      <c r="AN113" s="4" t="s">
        <v>155</v>
      </c>
      <c r="AO113" s="4">
        <v>2</v>
      </c>
      <c r="AP113" s="5">
        <v>0.63469907407407411</v>
      </c>
      <c r="AQ113" s="4">
        <v>47.163637999999999</v>
      </c>
      <c r="AR113" s="4">
        <v>-88.490684000000002</v>
      </c>
      <c r="AS113" s="4">
        <v>317.8</v>
      </c>
      <c r="AT113" s="4">
        <v>33.5</v>
      </c>
      <c r="AU113" s="4">
        <v>12</v>
      </c>
      <c r="AV113" s="4">
        <v>12</v>
      </c>
      <c r="AW113" s="4" t="s">
        <v>404</v>
      </c>
      <c r="AX113" s="4">
        <v>1.096903</v>
      </c>
      <c r="AY113" s="4">
        <v>1.993806</v>
      </c>
      <c r="AZ113" s="4">
        <v>2.293806</v>
      </c>
      <c r="BA113" s="4">
        <v>11.154</v>
      </c>
      <c r="BB113" s="4">
        <v>12.5</v>
      </c>
      <c r="BC113" s="4">
        <v>1.1200000000000001</v>
      </c>
      <c r="BD113" s="4">
        <v>15.79</v>
      </c>
      <c r="BE113" s="4">
        <v>2418.4780000000001</v>
      </c>
      <c r="BF113" s="4">
        <v>0.34200000000000003</v>
      </c>
      <c r="BG113" s="4">
        <v>9.2629999999999999</v>
      </c>
      <c r="BH113" s="4">
        <v>0</v>
      </c>
      <c r="BI113" s="4">
        <v>9.2629999999999999</v>
      </c>
      <c r="BJ113" s="4">
        <v>7.19</v>
      </c>
      <c r="BK113" s="4">
        <v>0</v>
      </c>
      <c r="BL113" s="4">
        <v>7.19</v>
      </c>
      <c r="BM113" s="4">
        <v>0.2132</v>
      </c>
      <c r="BQ113" s="4">
        <v>104.13</v>
      </c>
      <c r="BR113" s="4">
        <v>0.28547400000000001</v>
      </c>
      <c r="BS113" s="4">
        <v>-5</v>
      </c>
      <c r="BT113" s="4">
        <v>0.19448399999999999</v>
      </c>
      <c r="BU113" s="4">
        <v>6.9762709999999997</v>
      </c>
      <c r="BV113" s="4">
        <v>3.9285770000000002</v>
      </c>
      <c r="BW113" s="4">
        <f t="shared" si="15"/>
        <v>1.8431307981999998</v>
      </c>
      <c r="BY113" s="4">
        <f t="shared" si="16"/>
        <v>13021.77713464823</v>
      </c>
      <c r="BZ113" s="4">
        <f t="shared" si="17"/>
        <v>1.8414257975676001</v>
      </c>
      <c r="CA113" s="4">
        <f t="shared" si="18"/>
        <v>38.713016036581998</v>
      </c>
      <c r="CB113" s="4">
        <f t="shared" si="19"/>
        <v>1.1479297662029599</v>
      </c>
    </row>
    <row r="114" spans="1:80" x14ac:dyDescent="0.25">
      <c r="A114" s="2">
        <v>42803</v>
      </c>
      <c r="B114" s="3">
        <v>0.42600490740740743</v>
      </c>
      <c r="C114" s="4">
        <v>13.51</v>
      </c>
      <c r="D114" s="4">
        <v>3.3E-3</v>
      </c>
      <c r="E114" s="4">
        <v>33.327961000000002</v>
      </c>
      <c r="F114" s="4">
        <v>392.8</v>
      </c>
      <c r="G114" s="4">
        <v>-9.6999999999999993</v>
      </c>
      <c r="H114" s="4">
        <v>20.9</v>
      </c>
      <c r="J114" s="4">
        <v>0.8</v>
      </c>
      <c r="K114" s="4">
        <v>0.86370000000000002</v>
      </c>
      <c r="L114" s="4">
        <v>11.6684</v>
      </c>
      <c r="M114" s="4">
        <v>2.8999999999999998E-3</v>
      </c>
      <c r="N114" s="4">
        <v>339.22539999999998</v>
      </c>
      <c r="O114" s="4">
        <v>0</v>
      </c>
      <c r="P114" s="4">
        <v>339.2</v>
      </c>
      <c r="Q114" s="4">
        <v>263.32589999999999</v>
      </c>
      <c r="R114" s="4">
        <v>0</v>
      </c>
      <c r="S114" s="4">
        <v>263.3</v>
      </c>
      <c r="T114" s="4">
        <v>20.939599999999999</v>
      </c>
      <c r="W114" s="4">
        <v>0</v>
      </c>
      <c r="X114" s="4">
        <v>0.69089999999999996</v>
      </c>
      <c r="Y114" s="4">
        <v>12</v>
      </c>
      <c r="Z114" s="4">
        <v>848</v>
      </c>
      <c r="AA114" s="4">
        <v>860</v>
      </c>
      <c r="AB114" s="4">
        <v>849</v>
      </c>
      <c r="AC114" s="4">
        <v>73</v>
      </c>
      <c r="AD114" s="4">
        <v>13.67</v>
      </c>
      <c r="AE114" s="4">
        <v>0.31</v>
      </c>
      <c r="AF114" s="4">
        <v>981</v>
      </c>
      <c r="AG114" s="4">
        <v>-5</v>
      </c>
      <c r="AH114" s="4">
        <v>10</v>
      </c>
      <c r="AI114" s="4">
        <v>13</v>
      </c>
      <c r="AJ114" s="4">
        <v>121</v>
      </c>
      <c r="AK114" s="4">
        <v>121</v>
      </c>
      <c r="AL114" s="4">
        <v>5</v>
      </c>
      <c r="AM114" s="4">
        <v>142</v>
      </c>
      <c r="AN114" s="4" t="s">
        <v>155</v>
      </c>
      <c r="AO114" s="4">
        <v>2</v>
      </c>
      <c r="AP114" s="5">
        <v>0.63471064814814815</v>
      </c>
      <c r="AQ114" s="4">
        <v>47.163615999999998</v>
      </c>
      <c r="AR114" s="4">
        <v>-88.490898000000001</v>
      </c>
      <c r="AS114" s="4">
        <v>318</v>
      </c>
      <c r="AT114" s="4">
        <v>34.9</v>
      </c>
      <c r="AU114" s="4">
        <v>12</v>
      </c>
      <c r="AV114" s="4">
        <v>12</v>
      </c>
      <c r="AW114" s="4" t="s">
        <v>404</v>
      </c>
      <c r="AX114" s="4">
        <v>1.5840160000000001</v>
      </c>
      <c r="AY114" s="4">
        <v>2.2904100000000001</v>
      </c>
      <c r="AZ114" s="4">
        <v>2.7840159999999998</v>
      </c>
      <c r="BA114" s="4">
        <v>11.154</v>
      </c>
      <c r="BB114" s="4">
        <v>12.5</v>
      </c>
      <c r="BC114" s="4">
        <v>1.1200000000000001</v>
      </c>
      <c r="BD114" s="4">
        <v>15.782999999999999</v>
      </c>
      <c r="BE114" s="4">
        <v>2418.498</v>
      </c>
      <c r="BF114" s="4">
        <v>0.38</v>
      </c>
      <c r="BG114" s="4">
        <v>7.3630000000000004</v>
      </c>
      <c r="BH114" s="4">
        <v>0</v>
      </c>
      <c r="BI114" s="4">
        <v>7.3630000000000004</v>
      </c>
      <c r="BJ114" s="4">
        <v>5.7160000000000002</v>
      </c>
      <c r="BK114" s="4">
        <v>0</v>
      </c>
      <c r="BL114" s="4">
        <v>5.7160000000000002</v>
      </c>
      <c r="BM114" s="4">
        <v>0.18</v>
      </c>
      <c r="BQ114" s="4">
        <v>104.131</v>
      </c>
      <c r="BR114" s="4">
        <v>0.31278600000000001</v>
      </c>
      <c r="BS114" s="4">
        <v>-5</v>
      </c>
      <c r="BT114" s="4">
        <v>0.19703200000000001</v>
      </c>
      <c r="BU114" s="4">
        <v>7.6437080000000002</v>
      </c>
      <c r="BV114" s="4">
        <v>3.9800460000000002</v>
      </c>
      <c r="BW114" s="4">
        <f t="shared" si="15"/>
        <v>2.0194676536</v>
      </c>
      <c r="BY114" s="4">
        <f t="shared" si="16"/>
        <v>14267.720559668733</v>
      </c>
      <c r="BZ114" s="4">
        <f t="shared" si="17"/>
        <v>2.241777257072</v>
      </c>
      <c r="CA114" s="4">
        <f t="shared" si="18"/>
        <v>33.721049477430398</v>
      </c>
      <c r="CB114" s="4">
        <f t="shared" si="19"/>
        <v>1.061894490192</v>
      </c>
    </row>
    <row r="115" spans="1:80" x14ac:dyDescent="0.25">
      <c r="A115" s="2">
        <v>42803</v>
      </c>
      <c r="B115" s="3">
        <v>0.42601648148148147</v>
      </c>
      <c r="C115" s="4">
        <v>13.801</v>
      </c>
      <c r="D115" s="4">
        <v>3.8999999999999998E-3</v>
      </c>
      <c r="E115" s="4">
        <v>38.550969000000002</v>
      </c>
      <c r="F115" s="4">
        <v>360.8</v>
      </c>
      <c r="G115" s="4">
        <v>-9.6999999999999993</v>
      </c>
      <c r="H115" s="4">
        <v>32</v>
      </c>
      <c r="J115" s="4">
        <v>0.8</v>
      </c>
      <c r="K115" s="4">
        <v>0.86109999999999998</v>
      </c>
      <c r="L115" s="4">
        <v>11.8842</v>
      </c>
      <c r="M115" s="4">
        <v>3.3E-3</v>
      </c>
      <c r="N115" s="4">
        <v>310.69619999999998</v>
      </c>
      <c r="O115" s="4">
        <v>0</v>
      </c>
      <c r="P115" s="4">
        <v>310.7</v>
      </c>
      <c r="Q115" s="4">
        <v>241.17060000000001</v>
      </c>
      <c r="R115" s="4">
        <v>0</v>
      </c>
      <c r="S115" s="4">
        <v>241.2</v>
      </c>
      <c r="T115" s="4">
        <v>31.9819</v>
      </c>
      <c r="W115" s="4">
        <v>0</v>
      </c>
      <c r="X115" s="4">
        <v>0.68889999999999996</v>
      </c>
      <c r="Y115" s="4">
        <v>12.2</v>
      </c>
      <c r="Z115" s="4">
        <v>846</v>
      </c>
      <c r="AA115" s="4">
        <v>858</v>
      </c>
      <c r="AB115" s="4">
        <v>847</v>
      </c>
      <c r="AC115" s="4">
        <v>73</v>
      </c>
      <c r="AD115" s="4">
        <v>13.66</v>
      </c>
      <c r="AE115" s="4">
        <v>0.31</v>
      </c>
      <c r="AF115" s="4">
        <v>982</v>
      </c>
      <c r="AG115" s="4">
        <v>-5</v>
      </c>
      <c r="AH115" s="4">
        <v>10</v>
      </c>
      <c r="AI115" s="4">
        <v>13</v>
      </c>
      <c r="AJ115" s="4">
        <v>121.8</v>
      </c>
      <c r="AK115" s="4">
        <v>120.2</v>
      </c>
      <c r="AL115" s="4">
        <v>5.2</v>
      </c>
      <c r="AM115" s="4">
        <v>142</v>
      </c>
      <c r="AN115" s="4" t="s">
        <v>155</v>
      </c>
      <c r="AO115" s="4">
        <v>2</v>
      </c>
      <c r="AP115" s="5">
        <v>0.63472222222222219</v>
      </c>
      <c r="AQ115" s="4">
        <v>47.163587999999997</v>
      </c>
      <c r="AR115" s="4">
        <v>-88.491107999999997</v>
      </c>
      <c r="AS115" s="4">
        <v>318</v>
      </c>
      <c r="AT115" s="4">
        <v>35.4</v>
      </c>
      <c r="AU115" s="4">
        <v>12</v>
      </c>
      <c r="AV115" s="4">
        <v>12</v>
      </c>
      <c r="AW115" s="4" t="s">
        <v>404</v>
      </c>
      <c r="AX115" s="4">
        <v>1.697778</v>
      </c>
      <c r="AY115" s="4">
        <v>2.3977780000000002</v>
      </c>
      <c r="AZ115" s="4">
        <v>2.9955560000000001</v>
      </c>
      <c r="BA115" s="4">
        <v>11.154</v>
      </c>
      <c r="BB115" s="4">
        <v>12.25</v>
      </c>
      <c r="BC115" s="4">
        <v>1.1000000000000001</v>
      </c>
      <c r="BD115" s="4">
        <v>16.126000000000001</v>
      </c>
      <c r="BE115" s="4">
        <v>2418.0509999999999</v>
      </c>
      <c r="BF115" s="4">
        <v>0.43</v>
      </c>
      <c r="BG115" s="4">
        <v>6.62</v>
      </c>
      <c r="BH115" s="4">
        <v>0</v>
      </c>
      <c r="BI115" s="4">
        <v>6.62</v>
      </c>
      <c r="BJ115" s="4">
        <v>5.1390000000000002</v>
      </c>
      <c r="BK115" s="4">
        <v>0</v>
      </c>
      <c r="BL115" s="4">
        <v>5.1390000000000002</v>
      </c>
      <c r="BM115" s="4">
        <v>0.26979999999999998</v>
      </c>
      <c r="BQ115" s="4">
        <v>101.919</v>
      </c>
      <c r="BR115" s="4">
        <v>0.28579399999999999</v>
      </c>
      <c r="BS115" s="4">
        <v>-5</v>
      </c>
      <c r="BT115" s="4">
        <v>0.20179</v>
      </c>
      <c r="BU115" s="4">
        <v>6.9840910000000003</v>
      </c>
      <c r="BV115" s="4">
        <v>4.0761580000000004</v>
      </c>
      <c r="BW115" s="4">
        <f t="shared" si="15"/>
        <v>1.8451968422</v>
      </c>
      <c r="BY115" s="4">
        <f t="shared" si="16"/>
        <v>13034.072133321524</v>
      </c>
      <c r="BZ115" s="4">
        <f t="shared" si="17"/>
        <v>2.3178382165340001</v>
      </c>
      <c r="CA115" s="4">
        <f t="shared" si="18"/>
        <v>27.700861848298203</v>
      </c>
      <c r="CB115" s="4">
        <f t="shared" si="19"/>
        <v>1.4543087228392402</v>
      </c>
    </row>
    <row r="116" spans="1:80" x14ac:dyDescent="0.25">
      <c r="A116" s="2">
        <v>42803</v>
      </c>
      <c r="B116" s="3">
        <v>0.42602805555555556</v>
      </c>
      <c r="C116" s="4">
        <v>14.250999999999999</v>
      </c>
      <c r="D116" s="4">
        <v>3.0000000000000001E-3</v>
      </c>
      <c r="E116" s="4">
        <v>30.126369</v>
      </c>
      <c r="F116" s="4">
        <v>415.2</v>
      </c>
      <c r="G116" s="4">
        <v>-11.7</v>
      </c>
      <c r="H116" s="4">
        <v>29.3</v>
      </c>
      <c r="J116" s="4">
        <v>0.8</v>
      </c>
      <c r="K116" s="4">
        <v>0.85709999999999997</v>
      </c>
      <c r="L116" s="4">
        <v>12.2142</v>
      </c>
      <c r="M116" s="4">
        <v>2.5999999999999999E-3</v>
      </c>
      <c r="N116" s="4">
        <v>355.83229999999998</v>
      </c>
      <c r="O116" s="4">
        <v>0</v>
      </c>
      <c r="P116" s="4">
        <v>355.8</v>
      </c>
      <c r="Q116" s="4">
        <v>276.20299999999997</v>
      </c>
      <c r="R116" s="4">
        <v>0</v>
      </c>
      <c r="S116" s="4">
        <v>276.2</v>
      </c>
      <c r="T116" s="4">
        <v>29.3428</v>
      </c>
      <c r="W116" s="4">
        <v>0</v>
      </c>
      <c r="X116" s="4">
        <v>0.68569999999999998</v>
      </c>
      <c r="Y116" s="4">
        <v>12.2</v>
      </c>
      <c r="Z116" s="4">
        <v>845</v>
      </c>
      <c r="AA116" s="4">
        <v>858</v>
      </c>
      <c r="AB116" s="4">
        <v>845</v>
      </c>
      <c r="AC116" s="4">
        <v>73</v>
      </c>
      <c r="AD116" s="4">
        <v>13.66</v>
      </c>
      <c r="AE116" s="4">
        <v>0.31</v>
      </c>
      <c r="AF116" s="4">
        <v>982</v>
      </c>
      <c r="AG116" s="4">
        <v>-5</v>
      </c>
      <c r="AH116" s="4">
        <v>10</v>
      </c>
      <c r="AI116" s="4">
        <v>13</v>
      </c>
      <c r="AJ116" s="4">
        <v>122</v>
      </c>
      <c r="AK116" s="4">
        <v>120.8</v>
      </c>
      <c r="AL116" s="4">
        <v>5.0999999999999996</v>
      </c>
      <c r="AM116" s="4">
        <v>142</v>
      </c>
      <c r="AN116" s="4" t="s">
        <v>155</v>
      </c>
      <c r="AO116" s="4">
        <v>2</v>
      </c>
      <c r="AP116" s="5">
        <v>0.63473379629629634</v>
      </c>
      <c r="AQ116" s="4">
        <v>47.163541000000002</v>
      </c>
      <c r="AR116" s="4">
        <v>-88.491298</v>
      </c>
      <c r="AS116" s="4">
        <v>317.89999999999998</v>
      </c>
      <c r="AT116" s="4">
        <v>34.5</v>
      </c>
      <c r="AU116" s="4">
        <v>12</v>
      </c>
      <c r="AV116" s="4">
        <v>12</v>
      </c>
      <c r="AW116" s="4" t="s">
        <v>404</v>
      </c>
      <c r="AX116" s="4">
        <v>1.211489</v>
      </c>
      <c r="AY116" s="4">
        <v>1.911489</v>
      </c>
      <c r="AZ116" s="4">
        <v>2.2183820000000001</v>
      </c>
      <c r="BA116" s="4">
        <v>11.154</v>
      </c>
      <c r="BB116" s="4">
        <v>11.89</v>
      </c>
      <c r="BC116" s="4">
        <v>1.07</v>
      </c>
      <c r="BD116" s="4">
        <v>16.677</v>
      </c>
      <c r="BE116" s="4">
        <v>2418.0659999999998</v>
      </c>
      <c r="BF116" s="4">
        <v>0.32500000000000001</v>
      </c>
      <c r="BG116" s="4">
        <v>7.3769999999999998</v>
      </c>
      <c r="BH116" s="4">
        <v>0</v>
      </c>
      <c r="BI116" s="4">
        <v>7.3769999999999998</v>
      </c>
      <c r="BJ116" s="4">
        <v>5.726</v>
      </c>
      <c r="BK116" s="4">
        <v>0</v>
      </c>
      <c r="BL116" s="4">
        <v>5.726</v>
      </c>
      <c r="BM116" s="4">
        <v>0.2409</v>
      </c>
      <c r="BQ116" s="4">
        <v>98.697999999999993</v>
      </c>
      <c r="BR116" s="4">
        <v>0.27124199999999998</v>
      </c>
      <c r="BS116" s="4">
        <v>-5</v>
      </c>
      <c r="BT116" s="4">
        <v>0.20300000000000001</v>
      </c>
      <c r="BU116" s="4">
        <v>6.6284770000000002</v>
      </c>
      <c r="BV116" s="4">
        <v>4.1006</v>
      </c>
      <c r="BW116" s="4">
        <f t="shared" si="15"/>
        <v>1.7512436233999999</v>
      </c>
      <c r="BY116" s="4">
        <f t="shared" si="16"/>
        <v>12370.483617179007</v>
      </c>
      <c r="BZ116" s="4">
        <f t="shared" si="17"/>
        <v>1.6626540282950004</v>
      </c>
      <c r="CA116" s="4">
        <f t="shared" si="18"/>
        <v>29.293406049283604</v>
      </c>
      <c r="CB116" s="4">
        <f t="shared" si="19"/>
        <v>1.2324103243577402</v>
      </c>
    </row>
    <row r="117" spans="1:80" x14ac:dyDescent="0.25">
      <c r="A117" s="2">
        <v>42803</v>
      </c>
      <c r="B117" s="3">
        <v>0.4260396296296296</v>
      </c>
      <c r="C117" s="4">
        <v>14.414</v>
      </c>
      <c r="D117" s="4">
        <v>7.0000000000000001E-3</v>
      </c>
      <c r="E117" s="4">
        <v>70.302781999999993</v>
      </c>
      <c r="F117" s="4">
        <v>486.7</v>
      </c>
      <c r="G117" s="4">
        <v>-11.8</v>
      </c>
      <c r="H117" s="4">
        <v>32.1</v>
      </c>
      <c r="J117" s="4">
        <v>0.8</v>
      </c>
      <c r="K117" s="4">
        <v>0.85550000000000004</v>
      </c>
      <c r="L117" s="4">
        <v>12.3314</v>
      </c>
      <c r="M117" s="4">
        <v>6.0000000000000001E-3</v>
      </c>
      <c r="N117" s="4">
        <v>416.40300000000002</v>
      </c>
      <c r="O117" s="4">
        <v>0</v>
      </c>
      <c r="P117" s="4">
        <v>416.4</v>
      </c>
      <c r="Q117" s="4">
        <v>323.21899999999999</v>
      </c>
      <c r="R117" s="4">
        <v>0</v>
      </c>
      <c r="S117" s="4">
        <v>323.2</v>
      </c>
      <c r="T117" s="4">
        <v>32.1</v>
      </c>
      <c r="W117" s="4">
        <v>0</v>
      </c>
      <c r="X117" s="4">
        <v>0.68440000000000001</v>
      </c>
      <c r="Y117" s="4">
        <v>12.3</v>
      </c>
      <c r="Z117" s="4">
        <v>844</v>
      </c>
      <c r="AA117" s="4">
        <v>857</v>
      </c>
      <c r="AB117" s="4">
        <v>844</v>
      </c>
      <c r="AC117" s="4">
        <v>73</v>
      </c>
      <c r="AD117" s="4">
        <v>13.66</v>
      </c>
      <c r="AE117" s="4">
        <v>0.31</v>
      </c>
      <c r="AF117" s="4">
        <v>982</v>
      </c>
      <c r="AG117" s="4">
        <v>-5</v>
      </c>
      <c r="AH117" s="4">
        <v>10</v>
      </c>
      <c r="AI117" s="4">
        <v>13</v>
      </c>
      <c r="AJ117" s="4">
        <v>122</v>
      </c>
      <c r="AK117" s="4">
        <v>120.2</v>
      </c>
      <c r="AL117" s="4">
        <v>4.9000000000000004</v>
      </c>
      <c r="AM117" s="4">
        <v>142</v>
      </c>
      <c r="AN117" s="4" t="s">
        <v>155</v>
      </c>
      <c r="AO117" s="4">
        <v>2</v>
      </c>
      <c r="AP117" s="5">
        <v>0.63474537037037038</v>
      </c>
      <c r="AQ117" s="4">
        <v>47.163480999999997</v>
      </c>
      <c r="AR117" s="4">
        <v>-88.491478000000001</v>
      </c>
      <c r="AS117" s="4">
        <v>317.8</v>
      </c>
      <c r="AT117" s="4">
        <v>33.9</v>
      </c>
      <c r="AU117" s="4">
        <v>12</v>
      </c>
      <c r="AV117" s="4">
        <v>12</v>
      </c>
      <c r="AW117" s="4" t="s">
        <v>404</v>
      </c>
      <c r="AX117" s="4">
        <v>1.5904100000000001</v>
      </c>
      <c r="AY117" s="4">
        <v>1.0215780000000001</v>
      </c>
      <c r="AZ117" s="4">
        <v>2.5904099999999999</v>
      </c>
      <c r="BA117" s="4">
        <v>11.154</v>
      </c>
      <c r="BB117" s="4">
        <v>11.76</v>
      </c>
      <c r="BC117" s="4">
        <v>1.05</v>
      </c>
      <c r="BD117" s="4">
        <v>16.891999999999999</v>
      </c>
      <c r="BE117" s="4">
        <v>2417.2719999999999</v>
      </c>
      <c r="BF117" s="4">
        <v>0.75</v>
      </c>
      <c r="BG117" s="4">
        <v>8.548</v>
      </c>
      <c r="BH117" s="4">
        <v>0</v>
      </c>
      <c r="BI117" s="4">
        <v>8.548</v>
      </c>
      <c r="BJ117" s="4">
        <v>6.6349999999999998</v>
      </c>
      <c r="BK117" s="4">
        <v>0</v>
      </c>
      <c r="BL117" s="4">
        <v>6.6349999999999998</v>
      </c>
      <c r="BM117" s="4">
        <v>0.26090000000000002</v>
      </c>
      <c r="BQ117" s="4">
        <v>97.548000000000002</v>
      </c>
      <c r="BR117" s="4">
        <v>0.33239800000000003</v>
      </c>
      <c r="BS117" s="4">
        <v>-5</v>
      </c>
      <c r="BT117" s="4">
        <v>0.20375799999999999</v>
      </c>
      <c r="BU117" s="4">
        <v>8.1229759999999995</v>
      </c>
      <c r="BV117" s="4">
        <v>4.1159119999999998</v>
      </c>
      <c r="BW117" s="4">
        <f t="shared" si="15"/>
        <v>2.1460902591999997</v>
      </c>
      <c r="BY117" s="4">
        <f t="shared" si="16"/>
        <v>15154.634476328089</v>
      </c>
      <c r="BZ117" s="4">
        <f t="shared" si="17"/>
        <v>4.7019846575999997</v>
      </c>
      <c r="CA117" s="4">
        <f t="shared" si="18"/>
        <v>41.596890937567998</v>
      </c>
      <c r="CB117" s="4">
        <f t="shared" si="19"/>
        <v>1.6356637295571204</v>
      </c>
    </row>
    <row r="118" spans="1:80" x14ac:dyDescent="0.25">
      <c r="A118" s="2">
        <v>42803</v>
      </c>
      <c r="B118" s="3">
        <v>0.4260512037037037</v>
      </c>
      <c r="C118" s="4">
        <v>14.343999999999999</v>
      </c>
      <c r="D118" s="4">
        <v>6.0000000000000001E-3</v>
      </c>
      <c r="E118" s="4">
        <v>60.233161000000003</v>
      </c>
      <c r="F118" s="4">
        <v>499.6</v>
      </c>
      <c r="G118" s="4">
        <v>-11.8</v>
      </c>
      <c r="H118" s="4">
        <v>26.4</v>
      </c>
      <c r="J118" s="4">
        <v>0.8</v>
      </c>
      <c r="K118" s="4">
        <v>0.85619999999999996</v>
      </c>
      <c r="L118" s="4">
        <v>12.281499999999999</v>
      </c>
      <c r="M118" s="4">
        <v>5.1999999999999998E-3</v>
      </c>
      <c r="N118" s="4">
        <v>427.80880000000002</v>
      </c>
      <c r="O118" s="4">
        <v>0</v>
      </c>
      <c r="P118" s="4">
        <v>427.8</v>
      </c>
      <c r="Q118" s="4">
        <v>332.07240000000002</v>
      </c>
      <c r="R118" s="4">
        <v>0</v>
      </c>
      <c r="S118" s="4">
        <v>332.1</v>
      </c>
      <c r="T118" s="4">
        <v>26.426500000000001</v>
      </c>
      <c r="W118" s="4">
        <v>0</v>
      </c>
      <c r="X118" s="4">
        <v>0.68500000000000005</v>
      </c>
      <c r="Y118" s="4">
        <v>12.3</v>
      </c>
      <c r="Z118" s="4">
        <v>844</v>
      </c>
      <c r="AA118" s="4">
        <v>857</v>
      </c>
      <c r="AB118" s="4">
        <v>844</v>
      </c>
      <c r="AC118" s="4">
        <v>73</v>
      </c>
      <c r="AD118" s="4">
        <v>13.66</v>
      </c>
      <c r="AE118" s="4">
        <v>0.31</v>
      </c>
      <c r="AF118" s="4">
        <v>982</v>
      </c>
      <c r="AG118" s="4">
        <v>-5</v>
      </c>
      <c r="AH118" s="4">
        <v>10</v>
      </c>
      <c r="AI118" s="4">
        <v>13</v>
      </c>
      <c r="AJ118" s="4">
        <v>122</v>
      </c>
      <c r="AK118" s="4">
        <v>120.8</v>
      </c>
      <c r="AL118" s="4">
        <v>5.2</v>
      </c>
      <c r="AM118" s="4">
        <v>142</v>
      </c>
      <c r="AN118" s="4" t="s">
        <v>155</v>
      </c>
      <c r="AO118" s="4">
        <v>2</v>
      </c>
      <c r="AP118" s="5">
        <v>0.63475694444444442</v>
      </c>
      <c r="AQ118" s="4">
        <v>47.163400000000003</v>
      </c>
      <c r="AR118" s="4">
        <v>-88.491639000000006</v>
      </c>
      <c r="AS118" s="4">
        <v>317.7</v>
      </c>
      <c r="AT118" s="4">
        <v>33.700000000000003</v>
      </c>
      <c r="AU118" s="4">
        <v>12</v>
      </c>
      <c r="AV118" s="4">
        <v>12</v>
      </c>
      <c r="AW118" s="4" t="s">
        <v>404</v>
      </c>
      <c r="AX118" s="4">
        <v>1.2099899999999999</v>
      </c>
      <c r="AY118" s="4">
        <v>1.097502</v>
      </c>
      <c r="AZ118" s="4">
        <v>2.5024980000000001</v>
      </c>
      <c r="BA118" s="4">
        <v>11.154</v>
      </c>
      <c r="BB118" s="4">
        <v>11.81</v>
      </c>
      <c r="BC118" s="4">
        <v>1.06</v>
      </c>
      <c r="BD118" s="4">
        <v>16.791</v>
      </c>
      <c r="BE118" s="4">
        <v>2417.578</v>
      </c>
      <c r="BF118" s="4">
        <v>0.64600000000000002</v>
      </c>
      <c r="BG118" s="4">
        <v>8.8190000000000008</v>
      </c>
      <c r="BH118" s="4">
        <v>0</v>
      </c>
      <c r="BI118" s="4">
        <v>8.8190000000000008</v>
      </c>
      <c r="BJ118" s="4">
        <v>6.8449999999999998</v>
      </c>
      <c r="BK118" s="4">
        <v>0</v>
      </c>
      <c r="BL118" s="4">
        <v>6.8449999999999998</v>
      </c>
      <c r="BM118" s="4">
        <v>0.2157</v>
      </c>
      <c r="BQ118" s="4">
        <v>98.040999999999997</v>
      </c>
      <c r="BR118" s="4">
        <v>0.35958000000000001</v>
      </c>
      <c r="BS118" s="4">
        <v>-5</v>
      </c>
      <c r="BT118" s="4">
        <v>0.20399999999999999</v>
      </c>
      <c r="BU118" s="4">
        <v>8.787236</v>
      </c>
      <c r="BV118" s="4">
        <v>4.1208</v>
      </c>
      <c r="BW118" s="4">
        <f t="shared" si="15"/>
        <v>2.3215877512</v>
      </c>
      <c r="BY118" s="4">
        <f t="shared" si="16"/>
        <v>16395.986785676094</v>
      </c>
      <c r="BZ118" s="4">
        <f t="shared" si="17"/>
        <v>4.3811647291408002</v>
      </c>
      <c r="CA118" s="4">
        <f t="shared" si="18"/>
        <v>46.422712958155998</v>
      </c>
      <c r="CB118" s="4">
        <f t="shared" si="19"/>
        <v>1.4628749722533601</v>
      </c>
    </row>
    <row r="119" spans="1:80" x14ac:dyDescent="0.25">
      <c r="A119" s="2">
        <v>42803</v>
      </c>
      <c r="B119" s="3">
        <v>0.42606277777777773</v>
      </c>
      <c r="C119" s="4">
        <v>14.297000000000001</v>
      </c>
      <c r="D119" s="4">
        <v>1.3100000000000001E-2</v>
      </c>
      <c r="E119" s="4">
        <v>131.139983</v>
      </c>
      <c r="F119" s="4">
        <v>500.3</v>
      </c>
      <c r="G119" s="4">
        <v>-12.7</v>
      </c>
      <c r="H119" s="4">
        <v>28.2</v>
      </c>
      <c r="J119" s="4">
        <v>0.85</v>
      </c>
      <c r="K119" s="4">
        <v>0.85650000000000004</v>
      </c>
      <c r="L119" s="4">
        <v>12.245100000000001</v>
      </c>
      <c r="M119" s="4">
        <v>1.12E-2</v>
      </c>
      <c r="N119" s="4">
        <v>428.50869999999998</v>
      </c>
      <c r="O119" s="4">
        <v>0</v>
      </c>
      <c r="P119" s="4">
        <v>428.5</v>
      </c>
      <c r="Q119" s="4">
        <v>332.6157</v>
      </c>
      <c r="R119" s="4">
        <v>0</v>
      </c>
      <c r="S119" s="4">
        <v>332.6</v>
      </c>
      <c r="T119" s="4">
        <v>28.193000000000001</v>
      </c>
      <c r="W119" s="4">
        <v>0</v>
      </c>
      <c r="X119" s="4">
        <v>0.72599999999999998</v>
      </c>
      <c r="Y119" s="4">
        <v>12.2</v>
      </c>
      <c r="Z119" s="4">
        <v>844</v>
      </c>
      <c r="AA119" s="4">
        <v>857</v>
      </c>
      <c r="AB119" s="4">
        <v>842</v>
      </c>
      <c r="AC119" s="4">
        <v>73</v>
      </c>
      <c r="AD119" s="4">
        <v>13.66</v>
      </c>
      <c r="AE119" s="4">
        <v>0.31</v>
      </c>
      <c r="AF119" s="4">
        <v>982</v>
      </c>
      <c r="AG119" s="4">
        <v>-5</v>
      </c>
      <c r="AH119" s="4">
        <v>10</v>
      </c>
      <c r="AI119" s="4">
        <v>13</v>
      </c>
      <c r="AJ119" s="4">
        <v>121.2</v>
      </c>
      <c r="AK119" s="4">
        <v>121.8</v>
      </c>
      <c r="AL119" s="4">
        <v>5</v>
      </c>
      <c r="AM119" s="4">
        <v>142</v>
      </c>
      <c r="AN119" s="4" t="s">
        <v>155</v>
      </c>
      <c r="AO119" s="4">
        <v>2</v>
      </c>
      <c r="AP119" s="5">
        <v>0.63476851851851845</v>
      </c>
      <c r="AQ119" s="4">
        <v>47.163288000000001</v>
      </c>
      <c r="AR119" s="4">
        <v>-88.491769000000005</v>
      </c>
      <c r="AS119" s="4">
        <v>317.60000000000002</v>
      </c>
      <c r="AT119" s="4">
        <v>33.700000000000003</v>
      </c>
      <c r="AU119" s="4">
        <v>12</v>
      </c>
      <c r="AV119" s="4">
        <v>12</v>
      </c>
      <c r="AW119" s="4" t="s">
        <v>404</v>
      </c>
      <c r="AX119" s="4">
        <v>1.58961</v>
      </c>
      <c r="AY119" s="4">
        <v>1.002597</v>
      </c>
      <c r="AZ119" s="4">
        <v>2.792208</v>
      </c>
      <c r="BA119" s="4">
        <v>11.154</v>
      </c>
      <c r="BB119" s="4">
        <v>11.84</v>
      </c>
      <c r="BC119" s="4">
        <v>1.06</v>
      </c>
      <c r="BD119" s="4">
        <v>16.754000000000001</v>
      </c>
      <c r="BE119" s="4">
        <v>2416.3589999999999</v>
      </c>
      <c r="BF119" s="4">
        <v>1.411</v>
      </c>
      <c r="BG119" s="4">
        <v>8.8550000000000004</v>
      </c>
      <c r="BH119" s="4">
        <v>0</v>
      </c>
      <c r="BI119" s="4">
        <v>8.8550000000000004</v>
      </c>
      <c r="BJ119" s="4">
        <v>6.8739999999999997</v>
      </c>
      <c r="BK119" s="4">
        <v>0</v>
      </c>
      <c r="BL119" s="4">
        <v>6.8739999999999997</v>
      </c>
      <c r="BM119" s="4">
        <v>0.23069999999999999</v>
      </c>
      <c r="BQ119" s="4">
        <v>104.161</v>
      </c>
      <c r="BR119" s="4">
        <v>0.38322400000000001</v>
      </c>
      <c r="BS119" s="4">
        <v>-5</v>
      </c>
      <c r="BT119" s="4">
        <v>0.202484</v>
      </c>
      <c r="BU119" s="4">
        <v>9.3650369999999992</v>
      </c>
      <c r="BV119" s="4">
        <v>4.0901769999999997</v>
      </c>
      <c r="BW119" s="4">
        <f t="shared" si="15"/>
        <v>2.4742427753999996</v>
      </c>
      <c r="BY119" s="4">
        <f t="shared" si="16"/>
        <v>17465.287133610418</v>
      </c>
      <c r="BZ119" s="4">
        <f t="shared" si="17"/>
        <v>10.1986170703626</v>
      </c>
      <c r="CA119" s="4">
        <f t="shared" si="18"/>
        <v>49.684829016068399</v>
      </c>
      <c r="CB119" s="4">
        <f t="shared" si="19"/>
        <v>1.6674847329076201</v>
      </c>
    </row>
    <row r="120" spans="1:80" x14ac:dyDescent="0.25">
      <c r="A120" s="2">
        <v>42803</v>
      </c>
      <c r="B120" s="3">
        <v>0.42607435185185188</v>
      </c>
      <c r="C120" s="4">
        <v>14.576000000000001</v>
      </c>
      <c r="D120" s="4">
        <v>2.76E-2</v>
      </c>
      <c r="E120" s="4">
        <v>276.07858900000002</v>
      </c>
      <c r="F120" s="4">
        <v>434.1</v>
      </c>
      <c r="G120" s="4">
        <v>-14</v>
      </c>
      <c r="H120" s="4">
        <v>36.799999999999997</v>
      </c>
      <c r="J120" s="4">
        <v>0.9</v>
      </c>
      <c r="K120" s="4">
        <v>0.8538</v>
      </c>
      <c r="L120" s="4">
        <v>12.444800000000001</v>
      </c>
      <c r="M120" s="4">
        <v>2.3599999999999999E-2</v>
      </c>
      <c r="N120" s="4">
        <v>370.6558</v>
      </c>
      <c r="O120" s="4">
        <v>0</v>
      </c>
      <c r="P120" s="4">
        <v>370.7</v>
      </c>
      <c r="Q120" s="4">
        <v>287.70929999999998</v>
      </c>
      <c r="R120" s="4">
        <v>0</v>
      </c>
      <c r="S120" s="4">
        <v>287.7</v>
      </c>
      <c r="T120" s="4">
        <v>36.824599999999997</v>
      </c>
      <c r="W120" s="4">
        <v>0</v>
      </c>
      <c r="X120" s="4">
        <v>0.76839999999999997</v>
      </c>
      <c r="Y120" s="4">
        <v>12.3</v>
      </c>
      <c r="Z120" s="4">
        <v>842</v>
      </c>
      <c r="AA120" s="4">
        <v>855</v>
      </c>
      <c r="AB120" s="4">
        <v>842</v>
      </c>
      <c r="AC120" s="4">
        <v>73</v>
      </c>
      <c r="AD120" s="4">
        <v>13.66</v>
      </c>
      <c r="AE120" s="4">
        <v>0.31</v>
      </c>
      <c r="AF120" s="4">
        <v>982</v>
      </c>
      <c r="AG120" s="4">
        <v>-5</v>
      </c>
      <c r="AH120" s="4">
        <v>10</v>
      </c>
      <c r="AI120" s="4">
        <v>13</v>
      </c>
      <c r="AJ120" s="4">
        <v>121</v>
      </c>
      <c r="AK120" s="4">
        <v>121.2</v>
      </c>
      <c r="AL120" s="4">
        <v>4.8</v>
      </c>
      <c r="AM120" s="4">
        <v>142</v>
      </c>
      <c r="AN120" s="4" t="s">
        <v>155</v>
      </c>
      <c r="AO120" s="4">
        <v>2</v>
      </c>
      <c r="AP120" s="5">
        <v>0.6347800925925926</v>
      </c>
      <c r="AQ120" s="4">
        <v>47.163159</v>
      </c>
      <c r="AR120" s="4">
        <v>-88.491872000000001</v>
      </c>
      <c r="AS120" s="4">
        <v>317.3</v>
      </c>
      <c r="AT120" s="4">
        <v>34.5</v>
      </c>
      <c r="AU120" s="4">
        <v>12</v>
      </c>
      <c r="AV120" s="4">
        <v>12</v>
      </c>
      <c r="AW120" s="4" t="s">
        <v>404</v>
      </c>
      <c r="AX120" s="4">
        <v>1.6</v>
      </c>
      <c r="AY120" s="4">
        <v>1.1946049999999999</v>
      </c>
      <c r="AZ120" s="4">
        <v>2.8</v>
      </c>
      <c r="BA120" s="4">
        <v>11.154</v>
      </c>
      <c r="BB120" s="4">
        <v>11.62</v>
      </c>
      <c r="BC120" s="4">
        <v>1.04</v>
      </c>
      <c r="BD120" s="4">
        <v>17.123999999999999</v>
      </c>
      <c r="BE120" s="4">
        <v>2413.7109999999998</v>
      </c>
      <c r="BF120" s="4">
        <v>2.91</v>
      </c>
      <c r="BG120" s="4">
        <v>7.5279999999999996</v>
      </c>
      <c r="BH120" s="4">
        <v>0</v>
      </c>
      <c r="BI120" s="4">
        <v>7.5279999999999996</v>
      </c>
      <c r="BJ120" s="4">
        <v>5.8440000000000003</v>
      </c>
      <c r="BK120" s="4">
        <v>0</v>
      </c>
      <c r="BL120" s="4">
        <v>5.8440000000000003</v>
      </c>
      <c r="BM120" s="4">
        <v>0.29620000000000002</v>
      </c>
      <c r="BQ120" s="4">
        <v>108.366</v>
      </c>
      <c r="BR120" s="4">
        <v>0.40362999999999999</v>
      </c>
      <c r="BS120" s="4">
        <v>-5</v>
      </c>
      <c r="BT120" s="4">
        <v>0.203514</v>
      </c>
      <c r="BU120" s="4">
        <v>9.8637169999999994</v>
      </c>
      <c r="BV120" s="4">
        <v>4.1109929999999997</v>
      </c>
      <c r="BW120" s="4">
        <f t="shared" si="15"/>
        <v>2.6059940313999999</v>
      </c>
      <c r="BY120" s="4">
        <f t="shared" si="16"/>
        <v>18375.139604318803</v>
      </c>
      <c r="BZ120" s="4">
        <f t="shared" si="17"/>
        <v>22.153296831546001</v>
      </c>
      <c r="CA120" s="4">
        <f t="shared" si="18"/>
        <v>44.489301265826406</v>
      </c>
      <c r="CB120" s="4">
        <f t="shared" si="19"/>
        <v>2.2549163304137201</v>
      </c>
    </row>
    <row r="121" spans="1:80" x14ac:dyDescent="0.25">
      <c r="A121" s="2">
        <v>42803</v>
      </c>
      <c r="B121" s="3">
        <v>0.42608592592592592</v>
      </c>
      <c r="C121" s="4">
        <v>14.555</v>
      </c>
      <c r="D121" s="4">
        <v>3.8199999999999998E-2</v>
      </c>
      <c r="E121" s="4">
        <v>382.03389800000002</v>
      </c>
      <c r="F121" s="4">
        <v>407.6</v>
      </c>
      <c r="G121" s="4">
        <v>-28.9</v>
      </c>
      <c r="H121" s="4">
        <v>37</v>
      </c>
      <c r="J121" s="4">
        <v>0.9</v>
      </c>
      <c r="K121" s="4">
        <v>0.85389999999999999</v>
      </c>
      <c r="L121" s="4">
        <v>12.4278</v>
      </c>
      <c r="M121" s="4">
        <v>3.2599999999999997E-2</v>
      </c>
      <c r="N121" s="4">
        <v>348.06200000000001</v>
      </c>
      <c r="O121" s="4">
        <v>0</v>
      </c>
      <c r="P121" s="4">
        <v>348.1</v>
      </c>
      <c r="Q121" s="4">
        <v>270.17160000000001</v>
      </c>
      <c r="R121" s="4">
        <v>0</v>
      </c>
      <c r="S121" s="4">
        <v>270.2</v>
      </c>
      <c r="T121" s="4">
        <v>36.992199999999997</v>
      </c>
      <c r="W121" s="4">
        <v>0</v>
      </c>
      <c r="X121" s="4">
        <v>0.76849999999999996</v>
      </c>
      <c r="Y121" s="4">
        <v>12.2</v>
      </c>
      <c r="Z121" s="4">
        <v>842</v>
      </c>
      <c r="AA121" s="4">
        <v>855</v>
      </c>
      <c r="AB121" s="4">
        <v>842</v>
      </c>
      <c r="AC121" s="4">
        <v>73</v>
      </c>
      <c r="AD121" s="4">
        <v>13.66</v>
      </c>
      <c r="AE121" s="4">
        <v>0.31</v>
      </c>
      <c r="AF121" s="4">
        <v>982</v>
      </c>
      <c r="AG121" s="4">
        <v>-5</v>
      </c>
      <c r="AH121" s="4">
        <v>10</v>
      </c>
      <c r="AI121" s="4">
        <v>13</v>
      </c>
      <c r="AJ121" s="4">
        <v>121</v>
      </c>
      <c r="AK121" s="4">
        <v>121</v>
      </c>
      <c r="AL121" s="4">
        <v>4.8</v>
      </c>
      <c r="AM121" s="4">
        <v>142</v>
      </c>
      <c r="AN121" s="4" t="s">
        <v>155</v>
      </c>
      <c r="AO121" s="4">
        <v>2</v>
      </c>
      <c r="AP121" s="5">
        <v>0.63479166666666664</v>
      </c>
      <c r="AQ121" s="4">
        <v>47.163032000000001</v>
      </c>
      <c r="AR121" s="4">
        <v>-88.491964999999993</v>
      </c>
      <c r="AS121" s="4">
        <v>316.8</v>
      </c>
      <c r="AT121" s="4">
        <v>35</v>
      </c>
      <c r="AU121" s="4">
        <v>12</v>
      </c>
      <c r="AV121" s="4">
        <v>12</v>
      </c>
      <c r="AW121" s="4" t="s">
        <v>404</v>
      </c>
      <c r="AX121" s="4">
        <v>0.91957999999999995</v>
      </c>
      <c r="AY121" s="4">
        <v>1.2972030000000001</v>
      </c>
      <c r="AZ121" s="4">
        <v>2.2167829999999999</v>
      </c>
      <c r="BA121" s="4">
        <v>11.154</v>
      </c>
      <c r="BB121" s="4">
        <v>11.62</v>
      </c>
      <c r="BC121" s="4">
        <v>1.04</v>
      </c>
      <c r="BD121" s="4">
        <v>17.114000000000001</v>
      </c>
      <c r="BE121" s="4">
        <v>2411.953</v>
      </c>
      <c r="BF121" s="4">
        <v>4.0289999999999999</v>
      </c>
      <c r="BG121" s="4">
        <v>7.0739999999999998</v>
      </c>
      <c r="BH121" s="4">
        <v>0</v>
      </c>
      <c r="BI121" s="4">
        <v>7.0739999999999998</v>
      </c>
      <c r="BJ121" s="4">
        <v>5.4909999999999997</v>
      </c>
      <c r="BK121" s="4">
        <v>0</v>
      </c>
      <c r="BL121" s="4">
        <v>5.4909999999999997</v>
      </c>
      <c r="BM121" s="4">
        <v>0.29770000000000002</v>
      </c>
      <c r="BQ121" s="4">
        <v>108.444</v>
      </c>
      <c r="BR121" s="4">
        <v>0.46862100000000001</v>
      </c>
      <c r="BS121" s="4">
        <v>-5</v>
      </c>
      <c r="BT121" s="4">
        <v>0.20096900000000001</v>
      </c>
      <c r="BU121" s="4">
        <v>11.451916000000001</v>
      </c>
      <c r="BV121" s="4">
        <v>4.0595730000000003</v>
      </c>
      <c r="BW121" s="4">
        <f t="shared" si="15"/>
        <v>3.0255962072</v>
      </c>
      <c r="BY121" s="4">
        <f t="shared" si="16"/>
        <v>21318.260696673471</v>
      </c>
      <c r="BZ121" s="4">
        <f t="shared" si="17"/>
        <v>35.610674149495203</v>
      </c>
      <c r="CA121" s="4">
        <f t="shared" si="18"/>
        <v>48.5326909294808</v>
      </c>
      <c r="CB121" s="4">
        <f t="shared" si="19"/>
        <v>2.6312478764717606</v>
      </c>
    </row>
    <row r="122" spans="1:80" x14ac:dyDescent="0.25">
      <c r="A122" s="2">
        <v>42803</v>
      </c>
      <c r="B122" s="3">
        <v>0.42609750000000002</v>
      </c>
      <c r="C122" s="4">
        <v>14.537000000000001</v>
      </c>
      <c r="D122" s="4">
        <v>2.1299999999999999E-2</v>
      </c>
      <c r="E122" s="4">
        <v>212.542373</v>
      </c>
      <c r="F122" s="4">
        <v>447.6</v>
      </c>
      <c r="G122" s="4">
        <v>-32</v>
      </c>
      <c r="H122" s="4">
        <v>38</v>
      </c>
      <c r="J122" s="4">
        <v>0.9</v>
      </c>
      <c r="K122" s="4">
        <v>0.85419999999999996</v>
      </c>
      <c r="L122" s="4">
        <v>12.417400000000001</v>
      </c>
      <c r="M122" s="4">
        <v>1.8200000000000001E-2</v>
      </c>
      <c r="N122" s="4">
        <v>382.31079999999997</v>
      </c>
      <c r="O122" s="4">
        <v>0</v>
      </c>
      <c r="P122" s="4">
        <v>382.3</v>
      </c>
      <c r="Q122" s="4">
        <v>296.7561</v>
      </c>
      <c r="R122" s="4">
        <v>0</v>
      </c>
      <c r="S122" s="4">
        <v>296.8</v>
      </c>
      <c r="T122" s="4">
        <v>38.001800000000003</v>
      </c>
      <c r="W122" s="4">
        <v>0</v>
      </c>
      <c r="X122" s="4">
        <v>0.76880000000000004</v>
      </c>
      <c r="Y122" s="4">
        <v>12.3</v>
      </c>
      <c r="Z122" s="4">
        <v>842</v>
      </c>
      <c r="AA122" s="4">
        <v>855</v>
      </c>
      <c r="AB122" s="4">
        <v>843</v>
      </c>
      <c r="AC122" s="4">
        <v>73</v>
      </c>
      <c r="AD122" s="4">
        <v>13.66</v>
      </c>
      <c r="AE122" s="4">
        <v>0.31</v>
      </c>
      <c r="AF122" s="4">
        <v>982</v>
      </c>
      <c r="AG122" s="4">
        <v>-5</v>
      </c>
      <c r="AH122" s="4">
        <v>10</v>
      </c>
      <c r="AI122" s="4">
        <v>13</v>
      </c>
      <c r="AJ122" s="4">
        <v>121</v>
      </c>
      <c r="AK122" s="4">
        <v>121</v>
      </c>
      <c r="AL122" s="4">
        <v>4.8</v>
      </c>
      <c r="AM122" s="4">
        <v>142</v>
      </c>
      <c r="AN122" s="4" t="s">
        <v>155</v>
      </c>
      <c r="AO122" s="4">
        <v>2</v>
      </c>
      <c r="AP122" s="5">
        <v>0.63480324074074079</v>
      </c>
      <c r="AQ122" s="4">
        <v>47.162877000000002</v>
      </c>
      <c r="AR122" s="4">
        <v>-88.491991999999996</v>
      </c>
      <c r="AS122" s="4">
        <v>317</v>
      </c>
      <c r="AT122" s="4">
        <v>36.5</v>
      </c>
      <c r="AU122" s="4">
        <v>12</v>
      </c>
      <c r="AV122" s="4">
        <v>12</v>
      </c>
      <c r="AW122" s="4" t="s">
        <v>404</v>
      </c>
      <c r="AX122" s="4">
        <v>0.99700599999999995</v>
      </c>
      <c r="AY122" s="4">
        <v>1.4940119999999999</v>
      </c>
      <c r="AZ122" s="4">
        <v>2.2970060000000001</v>
      </c>
      <c r="BA122" s="4">
        <v>11.154</v>
      </c>
      <c r="BB122" s="4">
        <v>11.65</v>
      </c>
      <c r="BC122" s="4">
        <v>1.04</v>
      </c>
      <c r="BD122" s="4">
        <v>17.068999999999999</v>
      </c>
      <c r="BE122" s="4">
        <v>2414.748</v>
      </c>
      <c r="BF122" s="4">
        <v>2.2469999999999999</v>
      </c>
      <c r="BG122" s="4">
        <v>7.7859999999999996</v>
      </c>
      <c r="BH122" s="4">
        <v>0</v>
      </c>
      <c r="BI122" s="4">
        <v>7.7859999999999996</v>
      </c>
      <c r="BJ122" s="4">
        <v>6.0430000000000001</v>
      </c>
      <c r="BK122" s="4">
        <v>0</v>
      </c>
      <c r="BL122" s="4">
        <v>6.0430000000000001</v>
      </c>
      <c r="BM122" s="4">
        <v>0.30640000000000001</v>
      </c>
      <c r="BQ122" s="4">
        <v>108.703</v>
      </c>
      <c r="BR122" s="4">
        <v>0.45843800000000001</v>
      </c>
      <c r="BS122" s="4">
        <v>-5</v>
      </c>
      <c r="BT122" s="4">
        <v>0.201516</v>
      </c>
      <c r="BU122" s="4">
        <v>11.203079000000001</v>
      </c>
      <c r="BV122" s="4">
        <v>4.0706230000000003</v>
      </c>
      <c r="BW122" s="4">
        <f t="shared" si="15"/>
        <v>2.9598534718000002</v>
      </c>
      <c r="BY122" s="4">
        <f t="shared" si="16"/>
        <v>20879.206411697207</v>
      </c>
      <c r="BZ122" s="4">
        <f t="shared" si="17"/>
        <v>19.428767228333403</v>
      </c>
      <c r="CA122" s="4">
        <f t="shared" si="18"/>
        <v>52.251019297204607</v>
      </c>
      <c r="CB122" s="4">
        <f t="shared" si="19"/>
        <v>2.6492987444420804</v>
      </c>
    </row>
    <row r="123" spans="1:80" x14ac:dyDescent="0.25">
      <c r="A123" s="2">
        <v>42803</v>
      </c>
      <c r="B123" s="3">
        <v>0.42610907407407406</v>
      </c>
      <c r="C123" s="4">
        <v>14.53</v>
      </c>
      <c r="D123" s="4">
        <v>1.8599999999999998E-2</v>
      </c>
      <c r="E123" s="4">
        <v>185.73891599999999</v>
      </c>
      <c r="F123" s="4">
        <v>460.9</v>
      </c>
      <c r="G123" s="4">
        <v>40</v>
      </c>
      <c r="H123" s="4">
        <v>38.700000000000003</v>
      </c>
      <c r="J123" s="4">
        <v>0.86</v>
      </c>
      <c r="K123" s="4">
        <v>0.85429999999999995</v>
      </c>
      <c r="L123" s="4">
        <v>12.412800000000001</v>
      </c>
      <c r="M123" s="4">
        <v>1.5900000000000001E-2</v>
      </c>
      <c r="N123" s="4">
        <v>393.7371</v>
      </c>
      <c r="O123" s="4">
        <v>34.156399999999998</v>
      </c>
      <c r="P123" s="4">
        <v>427.9</v>
      </c>
      <c r="Q123" s="4">
        <v>305.62540000000001</v>
      </c>
      <c r="R123" s="4">
        <v>26.512799999999999</v>
      </c>
      <c r="S123" s="4">
        <v>332.1</v>
      </c>
      <c r="T123" s="4">
        <v>38.734499999999997</v>
      </c>
      <c r="W123" s="4">
        <v>0</v>
      </c>
      <c r="X123" s="4">
        <v>0.73229999999999995</v>
      </c>
      <c r="Y123" s="4">
        <v>12.3</v>
      </c>
      <c r="Z123" s="4">
        <v>842</v>
      </c>
      <c r="AA123" s="4">
        <v>855</v>
      </c>
      <c r="AB123" s="4">
        <v>843</v>
      </c>
      <c r="AC123" s="4">
        <v>73</v>
      </c>
      <c r="AD123" s="4">
        <v>13.66</v>
      </c>
      <c r="AE123" s="4">
        <v>0.31</v>
      </c>
      <c r="AF123" s="4">
        <v>982</v>
      </c>
      <c r="AG123" s="4">
        <v>-5</v>
      </c>
      <c r="AH123" s="4">
        <v>10</v>
      </c>
      <c r="AI123" s="4">
        <v>13</v>
      </c>
      <c r="AJ123" s="4">
        <v>121</v>
      </c>
      <c r="AK123" s="4">
        <v>121.8</v>
      </c>
      <c r="AL123" s="4">
        <v>4.8</v>
      </c>
      <c r="AM123" s="4">
        <v>142</v>
      </c>
      <c r="AN123" s="4" t="s">
        <v>155</v>
      </c>
      <c r="AO123" s="4">
        <v>2</v>
      </c>
      <c r="AP123" s="5">
        <v>0.63481481481481483</v>
      </c>
      <c r="AQ123" s="4">
        <v>47.162723</v>
      </c>
      <c r="AR123" s="4">
        <v>-88.492002999999997</v>
      </c>
      <c r="AS123" s="4">
        <v>317</v>
      </c>
      <c r="AT123" s="4">
        <v>37.6</v>
      </c>
      <c r="AU123" s="4">
        <v>12</v>
      </c>
      <c r="AV123" s="4">
        <v>12</v>
      </c>
      <c r="AW123" s="4" t="s">
        <v>404</v>
      </c>
      <c r="AX123" s="4">
        <v>1</v>
      </c>
      <c r="AY123" s="4">
        <v>1.5</v>
      </c>
      <c r="AZ123" s="4">
        <v>2.1061939999999999</v>
      </c>
      <c r="BA123" s="4">
        <v>11.154</v>
      </c>
      <c r="BB123" s="4">
        <v>11.66</v>
      </c>
      <c r="BC123" s="4">
        <v>1.05</v>
      </c>
      <c r="BD123" s="4">
        <v>17.056999999999999</v>
      </c>
      <c r="BE123" s="4">
        <v>2415.181</v>
      </c>
      <c r="BF123" s="4">
        <v>1.9650000000000001</v>
      </c>
      <c r="BG123" s="4">
        <v>8.0229999999999997</v>
      </c>
      <c r="BH123" s="4">
        <v>0.69599999999999995</v>
      </c>
      <c r="BI123" s="4">
        <v>8.7189999999999994</v>
      </c>
      <c r="BJ123" s="4">
        <v>6.2270000000000003</v>
      </c>
      <c r="BK123" s="4">
        <v>0.54</v>
      </c>
      <c r="BL123" s="4">
        <v>6.7679999999999998</v>
      </c>
      <c r="BM123" s="4">
        <v>0.3125</v>
      </c>
      <c r="BQ123" s="4">
        <v>103.607</v>
      </c>
      <c r="BR123" s="4">
        <v>0.50281799999999999</v>
      </c>
      <c r="BS123" s="4">
        <v>-5</v>
      </c>
      <c r="BT123" s="4">
        <v>0.20200000000000001</v>
      </c>
      <c r="BU123" s="4">
        <v>12.287615000000001</v>
      </c>
      <c r="BV123" s="4">
        <v>4.0804</v>
      </c>
      <c r="BW123" s="4">
        <f t="shared" si="15"/>
        <v>3.2463878830000001</v>
      </c>
      <c r="BY123" s="4">
        <f t="shared" si="16"/>
        <v>22904.565263862518</v>
      </c>
      <c r="BZ123" s="4">
        <f t="shared" si="17"/>
        <v>18.635237170005006</v>
      </c>
      <c r="CA123" s="4">
        <f t="shared" si="18"/>
        <v>59.054260487339008</v>
      </c>
      <c r="CB123" s="4">
        <f t="shared" si="19"/>
        <v>2.9636191428125005</v>
      </c>
    </row>
    <row r="124" spans="1:80" x14ac:dyDescent="0.25">
      <c r="A124" s="2">
        <v>42803</v>
      </c>
      <c r="B124" s="3">
        <v>0.42612064814814815</v>
      </c>
      <c r="C124" s="4">
        <v>14.324</v>
      </c>
      <c r="D124" s="4">
        <v>9.7000000000000003E-3</v>
      </c>
      <c r="E124" s="4">
        <v>96.839033000000001</v>
      </c>
      <c r="F124" s="4">
        <v>453</v>
      </c>
      <c r="G124" s="4">
        <v>35</v>
      </c>
      <c r="H124" s="4">
        <v>33.5</v>
      </c>
      <c r="J124" s="4">
        <v>0.7</v>
      </c>
      <c r="K124" s="4">
        <v>0.85629999999999995</v>
      </c>
      <c r="L124" s="4">
        <v>12.265499999999999</v>
      </c>
      <c r="M124" s="4">
        <v>8.3000000000000001E-3</v>
      </c>
      <c r="N124" s="4">
        <v>387.86020000000002</v>
      </c>
      <c r="O124" s="4">
        <v>29.9818</v>
      </c>
      <c r="P124" s="4">
        <v>417.8</v>
      </c>
      <c r="Q124" s="4">
        <v>301.06369999999998</v>
      </c>
      <c r="R124" s="4">
        <v>23.272400000000001</v>
      </c>
      <c r="S124" s="4">
        <v>324.3</v>
      </c>
      <c r="T124" s="4">
        <v>33.465899999999998</v>
      </c>
      <c r="W124" s="4">
        <v>0</v>
      </c>
      <c r="X124" s="4">
        <v>0.5998</v>
      </c>
      <c r="Y124" s="4">
        <v>12.2</v>
      </c>
      <c r="Z124" s="4">
        <v>843</v>
      </c>
      <c r="AA124" s="4">
        <v>856</v>
      </c>
      <c r="AB124" s="4">
        <v>843</v>
      </c>
      <c r="AC124" s="4">
        <v>73</v>
      </c>
      <c r="AD124" s="4">
        <v>13.66</v>
      </c>
      <c r="AE124" s="4">
        <v>0.31</v>
      </c>
      <c r="AF124" s="4">
        <v>982</v>
      </c>
      <c r="AG124" s="4">
        <v>-5</v>
      </c>
      <c r="AH124" s="4">
        <v>10</v>
      </c>
      <c r="AI124" s="4">
        <v>13</v>
      </c>
      <c r="AJ124" s="4">
        <v>121</v>
      </c>
      <c r="AK124" s="4">
        <v>122</v>
      </c>
      <c r="AL124" s="4">
        <v>5</v>
      </c>
      <c r="AM124" s="4">
        <v>142</v>
      </c>
      <c r="AN124" s="4" t="s">
        <v>155</v>
      </c>
      <c r="AO124" s="4">
        <v>2</v>
      </c>
      <c r="AP124" s="5">
        <v>0.63482638888888887</v>
      </c>
      <c r="AQ124" s="4">
        <v>47.162562000000001</v>
      </c>
      <c r="AR124" s="4">
        <v>-88.491956999999999</v>
      </c>
      <c r="AS124" s="4">
        <v>316.8</v>
      </c>
      <c r="AT124" s="4">
        <v>38.9</v>
      </c>
      <c r="AU124" s="4">
        <v>12</v>
      </c>
      <c r="AV124" s="4">
        <v>12</v>
      </c>
      <c r="AW124" s="4" t="s">
        <v>404</v>
      </c>
      <c r="AX124" s="4">
        <v>1.1936059999999999</v>
      </c>
      <c r="AY124" s="4">
        <v>1.6936059999999999</v>
      </c>
      <c r="AZ124" s="4">
        <v>2.293606</v>
      </c>
      <c r="BA124" s="4">
        <v>11.154</v>
      </c>
      <c r="BB124" s="4">
        <v>11.82</v>
      </c>
      <c r="BC124" s="4">
        <v>1.06</v>
      </c>
      <c r="BD124" s="4">
        <v>16.786000000000001</v>
      </c>
      <c r="BE124" s="4">
        <v>2416.828</v>
      </c>
      <c r="BF124" s="4">
        <v>1.04</v>
      </c>
      <c r="BG124" s="4">
        <v>8.0030000000000001</v>
      </c>
      <c r="BH124" s="4">
        <v>0.61899999999999999</v>
      </c>
      <c r="BI124" s="4">
        <v>8.6219999999999999</v>
      </c>
      <c r="BJ124" s="4">
        <v>6.2119999999999997</v>
      </c>
      <c r="BK124" s="4">
        <v>0.48</v>
      </c>
      <c r="BL124" s="4">
        <v>6.6929999999999996</v>
      </c>
      <c r="BM124" s="4">
        <v>0.27339999999999998</v>
      </c>
      <c r="BQ124" s="4">
        <v>85.935000000000002</v>
      </c>
      <c r="BR124" s="4">
        <v>0.45556999999999997</v>
      </c>
      <c r="BS124" s="4">
        <v>-5</v>
      </c>
      <c r="BT124" s="4">
        <v>0.20200000000000001</v>
      </c>
      <c r="BU124" s="4">
        <v>11.132992</v>
      </c>
      <c r="BV124" s="4">
        <v>4.0804</v>
      </c>
      <c r="BW124" s="4">
        <f t="shared" si="15"/>
        <v>2.9413364864</v>
      </c>
      <c r="BY124" s="4">
        <f t="shared" si="16"/>
        <v>20766.457376040398</v>
      </c>
      <c r="BZ124" s="4">
        <f t="shared" si="17"/>
        <v>8.9361409546240012</v>
      </c>
      <c r="CA124" s="4">
        <f t="shared" si="18"/>
        <v>53.376257317427203</v>
      </c>
      <c r="CB124" s="4">
        <f t="shared" si="19"/>
        <v>2.3491739778790399</v>
      </c>
    </row>
    <row r="125" spans="1:80" x14ac:dyDescent="0.25">
      <c r="A125" s="2">
        <v>42803</v>
      </c>
      <c r="B125" s="3">
        <v>0.42613222222222219</v>
      </c>
      <c r="C125" s="4">
        <v>14.010999999999999</v>
      </c>
      <c r="D125" s="4">
        <v>6.4999999999999997E-3</v>
      </c>
      <c r="E125" s="4">
        <v>64.740483999999995</v>
      </c>
      <c r="F125" s="4">
        <v>452.9</v>
      </c>
      <c r="G125" s="4">
        <v>3.6</v>
      </c>
      <c r="H125" s="4">
        <v>38.1</v>
      </c>
      <c r="J125" s="4">
        <v>0.65</v>
      </c>
      <c r="K125" s="4">
        <v>0.85909999999999997</v>
      </c>
      <c r="L125" s="4">
        <v>12.0379</v>
      </c>
      <c r="M125" s="4">
        <v>5.5999999999999999E-3</v>
      </c>
      <c r="N125" s="4">
        <v>389.10680000000002</v>
      </c>
      <c r="O125" s="4">
        <v>3.0929000000000002</v>
      </c>
      <c r="P125" s="4">
        <v>392.2</v>
      </c>
      <c r="Q125" s="4">
        <v>302.03129999999999</v>
      </c>
      <c r="R125" s="4">
        <v>2.4007999999999998</v>
      </c>
      <c r="S125" s="4">
        <v>304.39999999999998</v>
      </c>
      <c r="T125" s="4">
        <v>38.1</v>
      </c>
      <c r="W125" s="4">
        <v>0</v>
      </c>
      <c r="X125" s="4">
        <v>0.5615</v>
      </c>
      <c r="Y125" s="4">
        <v>12.3</v>
      </c>
      <c r="Z125" s="4">
        <v>842</v>
      </c>
      <c r="AA125" s="4">
        <v>854</v>
      </c>
      <c r="AB125" s="4">
        <v>842</v>
      </c>
      <c r="AC125" s="4">
        <v>73</v>
      </c>
      <c r="AD125" s="4">
        <v>13.66</v>
      </c>
      <c r="AE125" s="4">
        <v>0.31</v>
      </c>
      <c r="AF125" s="4">
        <v>982</v>
      </c>
      <c r="AG125" s="4">
        <v>-5</v>
      </c>
      <c r="AH125" s="4">
        <v>10</v>
      </c>
      <c r="AI125" s="4">
        <v>13</v>
      </c>
      <c r="AJ125" s="4">
        <v>121</v>
      </c>
      <c r="AK125" s="4">
        <v>121.2</v>
      </c>
      <c r="AL125" s="4">
        <v>5.0999999999999996</v>
      </c>
      <c r="AM125" s="4">
        <v>142</v>
      </c>
      <c r="AN125" s="4" t="s">
        <v>155</v>
      </c>
      <c r="AO125" s="4">
        <v>2</v>
      </c>
      <c r="AP125" s="5">
        <v>0.63483796296296291</v>
      </c>
      <c r="AQ125" s="4">
        <v>47.162399000000001</v>
      </c>
      <c r="AR125" s="4">
        <v>-88.491890999999995</v>
      </c>
      <c r="AS125" s="4">
        <v>316.60000000000002</v>
      </c>
      <c r="AT125" s="4">
        <v>39.799999999999997</v>
      </c>
      <c r="AU125" s="4">
        <v>12</v>
      </c>
      <c r="AV125" s="4">
        <v>12</v>
      </c>
      <c r="AW125" s="4" t="s">
        <v>404</v>
      </c>
      <c r="AX125" s="4">
        <v>1.2977780000000001</v>
      </c>
      <c r="AY125" s="4">
        <v>1.0155559999999999</v>
      </c>
      <c r="AZ125" s="4">
        <v>2.3977780000000002</v>
      </c>
      <c r="BA125" s="4">
        <v>11.154</v>
      </c>
      <c r="BB125" s="4">
        <v>12.07</v>
      </c>
      <c r="BC125" s="4">
        <v>1.08</v>
      </c>
      <c r="BD125" s="4">
        <v>16.395</v>
      </c>
      <c r="BE125" s="4">
        <v>2417.3890000000001</v>
      </c>
      <c r="BF125" s="4">
        <v>0.71099999999999997</v>
      </c>
      <c r="BG125" s="4">
        <v>8.1829999999999998</v>
      </c>
      <c r="BH125" s="4">
        <v>6.5000000000000002E-2</v>
      </c>
      <c r="BI125" s="4">
        <v>8.2479999999999993</v>
      </c>
      <c r="BJ125" s="4">
        <v>6.3520000000000003</v>
      </c>
      <c r="BK125" s="4">
        <v>0.05</v>
      </c>
      <c r="BL125" s="4">
        <v>6.4020000000000001</v>
      </c>
      <c r="BM125" s="4">
        <v>0.31719999999999998</v>
      </c>
      <c r="BQ125" s="4">
        <v>81.981999999999999</v>
      </c>
      <c r="BR125" s="4">
        <v>0.483512</v>
      </c>
      <c r="BS125" s="4">
        <v>-5</v>
      </c>
      <c r="BT125" s="4">
        <v>0.203516</v>
      </c>
      <c r="BU125" s="4">
        <v>11.815825</v>
      </c>
      <c r="BV125" s="4">
        <v>4.1110230000000003</v>
      </c>
      <c r="BW125" s="4">
        <f t="shared" si="15"/>
        <v>3.1217409649999999</v>
      </c>
      <c r="BY125" s="4">
        <f t="shared" si="16"/>
        <v>22045.267144997917</v>
      </c>
      <c r="BZ125" s="4">
        <f t="shared" si="17"/>
        <v>6.4839316055850009</v>
      </c>
      <c r="CA125" s="4">
        <f t="shared" si="18"/>
        <v>57.926770124720008</v>
      </c>
      <c r="CB125" s="4">
        <f t="shared" si="19"/>
        <v>2.8926907247420002</v>
      </c>
    </row>
    <row r="126" spans="1:80" x14ac:dyDescent="0.25">
      <c r="A126" s="2">
        <v>42803</v>
      </c>
      <c r="B126" s="3">
        <v>0.42614379629629634</v>
      </c>
      <c r="C126" s="4">
        <v>14.601000000000001</v>
      </c>
      <c r="D126" s="4">
        <v>0.1084</v>
      </c>
      <c r="E126" s="4">
        <v>1084.2070120000001</v>
      </c>
      <c r="F126" s="4">
        <v>496.6</v>
      </c>
      <c r="G126" s="4">
        <v>8.4</v>
      </c>
      <c r="H126" s="4">
        <v>35</v>
      </c>
      <c r="J126" s="4">
        <v>0.6</v>
      </c>
      <c r="K126" s="4">
        <v>0.8528</v>
      </c>
      <c r="L126" s="4">
        <v>12.452500000000001</v>
      </c>
      <c r="M126" s="4">
        <v>9.2499999999999999E-2</v>
      </c>
      <c r="N126" s="4">
        <v>423.54730000000001</v>
      </c>
      <c r="O126" s="4">
        <v>7.1574</v>
      </c>
      <c r="P126" s="4">
        <v>430.7</v>
      </c>
      <c r="Q126" s="4">
        <v>328.76459999999997</v>
      </c>
      <c r="R126" s="4">
        <v>5.5556999999999999</v>
      </c>
      <c r="S126" s="4">
        <v>334.3</v>
      </c>
      <c r="T126" s="4">
        <v>34.955500000000001</v>
      </c>
      <c r="W126" s="4">
        <v>0</v>
      </c>
      <c r="X126" s="4">
        <v>0.51170000000000004</v>
      </c>
      <c r="Y126" s="4">
        <v>12.2</v>
      </c>
      <c r="Z126" s="4">
        <v>840</v>
      </c>
      <c r="AA126" s="4">
        <v>852</v>
      </c>
      <c r="AB126" s="4">
        <v>840</v>
      </c>
      <c r="AC126" s="4">
        <v>73</v>
      </c>
      <c r="AD126" s="4">
        <v>13.66</v>
      </c>
      <c r="AE126" s="4">
        <v>0.31</v>
      </c>
      <c r="AF126" s="4">
        <v>982</v>
      </c>
      <c r="AG126" s="4">
        <v>-5</v>
      </c>
      <c r="AH126" s="4">
        <v>10</v>
      </c>
      <c r="AI126" s="4">
        <v>13</v>
      </c>
      <c r="AJ126" s="4">
        <v>121</v>
      </c>
      <c r="AK126" s="4">
        <v>121.8</v>
      </c>
      <c r="AL126" s="4">
        <v>5.0999999999999996</v>
      </c>
      <c r="AM126" s="4">
        <v>142</v>
      </c>
      <c r="AN126" s="4" t="s">
        <v>155</v>
      </c>
      <c r="AO126" s="4">
        <v>2</v>
      </c>
      <c r="AP126" s="5">
        <v>0.63484953703703706</v>
      </c>
      <c r="AQ126" s="4">
        <v>47.162232000000003</v>
      </c>
      <c r="AR126" s="4">
        <v>-88.491810000000001</v>
      </c>
      <c r="AS126" s="4">
        <v>316.39999999999998</v>
      </c>
      <c r="AT126" s="4">
        <v>41.4</v>
      </c>
      <c r="AU126" s="4">
        <v>12</v>
      </c>
      <c r="AV126" s="4">
        <v>12</v>
      </c>
      <c r="AW126" s="4" t="s">
        <v>404</v>
      </c>
      <c r="AX126" s="4">
        <v>2.0816180000000002</v>
      </c>
      <c r="AY126" s="4">
        <v>1</v>
      </c>
      <c r="AZ126" s="4">
        <v>2.9862139999999999</v>
      </c>
      <c r="BA126" s="4">
        <v>11.154</v>
      </c>
      <c r="BB126" s="4">
        <v>11.53</v>
      </c>
      <c r="BC126" s="4">
        <v>1.03</v>
      </c>
      <c r="BD126" s="4">
        <v>17.254999999999999</v>
      </c>
      <c r="BE126" s="4">
        <v>2400.4490000000001</v>
      </c>
      <c r="BF126" s="4">
        <v>11.345000000000001</v>
      </c>
      <c r="BG126" s="4">
        <v>8.5500000000000007</v>
      </c>
      <c r="BH126" s="4">
        <v>0.14399999999999999</v>
      </c>
      <c r="BI126" s="4">
        <v>8.6950000000000003</v>
      </c>
      <c r="BJ126" s="4">
        <v>6.6369999999999996</v>
      </c>
      <c r="BK126" s="4">
        <v>0.112</v>
      </c>
      <c r="BL126" s="4">
        <v>6.7489999999999997</v>
      </c>
      <c r="BM126" s="4">
        <v>0.27939999999999998</v>
      </c>
      <c r="BQ126" s="4">
        <v>71.721999999999994</v>
      </c>
      <c r="BR126" s="4">
        <v>0.50885400000000003</v>
      </c>
      <c r="BS126" s="4">
        <v>-5</v>
      </c>
      <c r="BT126" s="4">
        <v>0.20172599999999999</v>
      </c>
      <c r="BU126" s="4">
        <v>12.43512</v>
      </c>
      <c r="BV126" s="4">
        <v>4.074865</v>
      </c>
      <c r="BW126" s="4">
        <f t="shared" si="15"/>
        <v>3.2853587039999996</v>
      </c>
      <c r="BY126" s="4">
        <f t="shared" si="16"/>
        <v>23038.130722501584</v>
      </c>
      <c r="BZ126" s="4">
        <f t="shared" si="17"/>
        <v>108.88279361352001</v>
      </c>
      <c r="CA126" s="4">
        <f t="shared" si="18"/>
        <v>63.698113813391998</v>
      </c>
      <c r="CB126" s="4">
        <f t="shared" si="19"/>
        <v>2.6815207171103999</v>
      </c>
    </row>
    <row r="127" spans="1:80" x14ac:dyDescent="0.25">
      <c r="A127" s="2">
        <v>42803</v>
      </c>
      <c r="B127" s="3">
        <v>0.42615537037037038</v>
      </c>
      <c r="C127" s="4">
        <v>14.593</v>
      </c>
      <c r="D127" s="4">
        <v>0.26869999999999999</v>
      </c>
      <c r="E127" s="4">
        <v>2686.574451</v>
      </c>
      <c r="F127" s="4">
        <v>532.6</v>
      </c>
      <c r="G127" s="4">
        <v>-13</v>
      </c>
      <c r="H127" s="4">
        <v>46.5</v>
      </c>
      <c r="J127" s="4">
        <v>0.5</v>
      </c>
      <c r="K127" s="4">
        <v>0.85129999999999995</v>
      </c>
      <c r="L127" s="4">
        <v>12.422599999999999</v>
      </c>
      <c r="M127" s="4">
        <v>0.22869999999999999</v>
      </c>
      <c r="N127" s="4">
        <v>453.3562</v>
      </c>
      <c r="O127" s="4">
        <v>0</v>
      </c>
      <c r="P127" s="4">
        <v>453.4</v>
      </c>
      <c r="Q127" s="4">
        <v>351.90269999999998</v>
      </c>
      <c r="R127" s="4">
        <v>0</v>
      </c>
      <c r="S127" s="4">
        <v>351.9</v>
      </c>
      <c r="T127" s="4">
        <v>46.495199999999997</v>
      </c>
      <c r="W127" s="4">
        <v>0</v>
      </c>
      <c r="X127" s="4">
        <v>0.42559999999999998</v>
      </c>
      <c r="Y127" s="4">
        <v>12.3</v>
      </c>
      <c r="Z127" s="4">
        <v>840</v>
      </c>
      <c r="AA127" s="4">
        <v>852</v>
      </c>
      <c r="AB127" s="4">
        <v>839</v>
      </c>
      <c r="AC127" s="4">
        <v>73</v>
      </c>
      <c r="AD127" s="4">
        <v>13.66</v>
      </c>
      <c r="AE127" s="4">
        <v>0.31</v>
      </c>
      <c r="AF127" s="4">
        <v>982</v>
      </c>
      <c r="AG127" s="4">
        <v>-5</v>
      </c>
      <c r="AH127" s="4">
        <v>10</v>
      </c>
      <c r="AI127" s="4">
        <v>13</v>
      </c>
      <c r="AJ127" s="4">
        <v>121</v>
      </c>
      <c r="AK127" s="4">
        <v>121.2</v>
      </c>
      <c r="AL127" s="4">
        <v>5.0999999999999996</v>
      </c>
      <c r="AM127" s="4">
        <v>142</v>
      </c>
      <c r="AN127" s="4" t="s">
        <v>155</v>
      </c>
      <c r="AO127" s="4">
        <v>2</v>
      </c>
      <c r="AP127" s="5">
        <v>0.6348611111111111</v>
      </c>
      <c r="AQ127" s="4">
        <v>47.162067</v>
      </c>
      <c r="AR127" s="4">
        <v>-88.491739999999993</v>
      </c>
      <c r="AS127" s="4">
        <v>316.2</v>
      </c>
      <c r="AT127" s="4">
        <v>42.2</v>
      </c>
      <c r="AU127" s="4">
        <v>12</v>
      </c>
      <c r="AV127" s="4">
        <v>11</v>
      </c>
      <c r="AW127" s="4" t="s">
        <v>405</v>
      </c>
      <c r="AX127" s="4">
        <v>0.92877100000000001</v>
      </c>
      <c r="AY127" s="4">
        <v>1.097602</v>
      </c>
      <c r="AZ127" s="4">
        <v>1.926374</v>
      </c>
      <c r="BA127" s="4">
        <v>11.154</v>
      </c>
      <c r="BB127" s="4">
        <v>11.4</v>
      </c>
      <c r="BC127" s="4">
        <v>1.02</v>
      </c>
      <c r="BD127" s="4">
        <v>17.472000000000001</v>
      </c>
      <c r="BE127" s="4">
        <v>2374.2779999999998</v>
      </c>
      <c r="BF127" s="4">
        <v>27.82</v>
      </c>
      <c r="BG127" s="4">
        <v>9.0739999999999998</v>
      </c>
      <c r="BH127" s="4">
        <v>0</v>
      </c>
      <c r="BI127" s="4">
        <v>9.0739999999999998</v>
      </c>
      <c r="BJ127" s="4">
        <v>7.0430000000000001</v>
      </c>
      <c r="BK127" s="4">
        <v>0</v>
      </c>
      <c r="BL127" s="4">
        <v>7.0430000000000001</v>
      </c>
      <c r="BM127" s="4">
        <v>0.36849999999999999</v>
      </c>
      <c r="BQ127" s="4">
        <v>59.15</v>
      </c>
      <c r="BR127" s="4">
        <v>0.52715999999999996</v>
      </c>
      <c r="BS127" s="4">
        <v>-5</v>
      </c>
      <c r="BT127" s="4">
        <v>0.20175799999999999</v>
      </c>
      <c r="BU127" s="4">
        <v>12.882472999999999</v>
      </c>
      <c r="BV127" s="4">
        <v>4.0755119999999998</v>
      </c>
      <c r="BW127" s="4">
        <f t="shared" si="15"/>
        <v>3.4035493665999996</v>
      </c>
      <c r="BY127" s="4">
        <f t="shared" si="16"/>
        <v>23606.716446723465</v>
      </c>
      <c r="BZ127" s="4">
        <f t="shared" si="17"/>
        <v>276.60570984014799</v>
      </c>
      <c r="CA127" s="4">
        <f t="shared" si="18"/>
        <v>70.026384414240198</v>
      </c>
      <c r="CB127" s="4">
        <f t="shared" si="19"/>
        <v>3.6638822457259002</v>
      </c>
    </row>
    <row r="128" spans="1:80" x14ac:dyDescent="0.25">
      <c r="A128" s="2">
        <v>42803</v>
      </c>
      <c r="B128" s="3">
        <v>0.42616694444444447</v>
      </c>
      <c r="C128" s="4">
        <v>14.119</v>
      </c>
      <c r="D128" s="4">
        <v>0.1222</v>
      </c>
      <c r="E128" s="4">
        <v>1221.969081</v>
      </c>
      <c r="F128" s="4">
        <v>574.29999999999995</v>
      </c>
      <c r="G128" s="4">
        <v>-16.7</v>
      </c>
      <c r="H128" s="4">
        <v>51</v>
      </c>
      <c r="J128" s="4">
        <v>0.5</v>
      </c>
      <c r="K128" s="4">
        <v>0.8569</v>
      </c>
      <c r="L128" s="4">
        <v>12.099</v>
      </c>
      <c r="M128" s="4">
        <v>0.1047</v>
      </c>
      <c r="N128" s="4">
        <v>492.16550000000001</v>
      </c>
      <c r="O128" s="4">
        <v>0</v>
      </c>
      <c r="P128" s="4">
        <v>492.2</v>
      </c>
      <c r="Q128" s="4">
        <v>382.02719999999999</v>
      </c>
      <c r="R128" s="4">
        <v>0</v>
      </c>
      <c r="S128" s="4">
        <v>382</v>
      </c>
      <c r="T128" s="4">
        <v>51.005800000000001</v>
      </c>
      <c r="W128" s="4">
        <v>0</v>
      </c>
      <c r="X128" s="4">
        <v>0.42849999999999999</v>
      </c>
      <c r="Y128" s="4">
        <v>12.3</v>
      </c>
      <c r="Z128" s="4">
        <v>841</v>
      </c>
      <c r="AA128" s="4">
        <v>853</v>
      </c>
      <c r="AB128" s="4">
        <v>840</v>
      </c>
      <c r="AC128" s="4">
        <v>73</v>
      </c>
      <c r="AD128" s="4">
        <v>13.66</v>
      </c>
      <c r="AE128" s="4">
        <v>0.31</v>
      </c>
      <c r="AF128" s="4">
        <v>982</v>
      </c>
      <c r="AG128" s="4">
        <v>-5</v>
      </c>
      <c r="AH128" s="4">
        <v>10</v>
      </c>
      <c r="AI128" s="4">
        <v>13</v>
      </c>
      <c r="AJ128" s="4">
        <v>121</v>
      </c>
      <c r="AK128" s="4">
        <v>120.2</v>
      </c>
      <c r="AL128" s="4">
        <v>4.9000000000000004</v>
      </c>
      <c r="AM128" s="4">
        <v>142</v>
      </c>
      <c r="AN128" s="4" t="s">
        <v>155</v>
      </c>
      <c r="AO128" s="4">
        <v>2</v>
      </c>
      <c r="AP128" s="5">
        <v>0.63487268518518525</v>
      </c>
      <c r="AQ128" s="4">
        <v>47.161897000000003</v>
      </c>
      <c r="AR128" s="4">
        <v>-88.491653999999997</v>
      </c>
      <c r="AS128" s="4">
        <v>316.10000000000002</v>
      </c>
      <c r="AT128" s="4">
        <v>43.3</v>
      </c>
      <c r="AU128" s="4">
        <v>12</v>
      </c>
      <c r="AV128" s="4">
        <v>11</v>
      </c>
      <c r="AW128" s="4" t="s">
        <v>405</v>
      </c>
      <c r="AX128" s="4">
        <v>1.6800200000000001</v>
      </c>
      <c r="AY128" s="4">
        <v>1.0024979999999999</v>
      </c>
      <c r="AZ128" s="4">
        <v>2.5825170000000002</v>
      </c>
      <c r="BA128" s="4">
        <v>11.154</v>
      </c>
      <c r="BB128" s="4">
        <v>11.88</v>
      </c>
      <c r="BC128" s="4">
        <v>1.07</v>
      </c>
      <c r="BD128" s="4">
        <v>16.695</v>
      </c>
      <c r="BE128" s="4">
        <v>2397.4009999999998</v>
      </c>
      <c r="BF128" s="4">
        <v>13.206</v>
      </c>
      <c r="BG128" s="4">
        <v>10.212999999999999</v>
      </c>
      <c r="BH128" s="4">
        <v>0</v>
      </c>
      <c r="BI128" s="4">
        <v>10.212999999999999</v>
      </c>
      <c r="BJ128" s="4">
        <v>7.9269999999999996</v>
      </c>
      <c r="BK128" s="4">
        <v>0</v>
      </c>
      <c r="BL128" s="4">
        <v>7.9269999999999996</v>
      </c>
      <c r="BM128" s="4">
        <v>0.41909999999999997</v>
      </c>
      <c r="BQ128" s="4">
        <v>61.731999999999999</v>
      </c>
      <c r="BR128" s="4">
        <v>0.43497599999999997</v>
      </c>
      <c r="BS128" s="4">
        <v>-5</v>
      </c>
      <c r="BT128" s="4">
        <v>0.201242</v>
      </c>
      <c r="BU128" s="4">
        <v>10.629726</v>
      </c>
      <c r="BV128" s="4">
        <v>4.0650880000000003</v>
      </c>
      <c r="BW128" s="4">
        <f t="shared" si="15"/>
        <v>2.8083736091999998</v>
      </c>
      <c r="BY128" s="4">
        <f t="shared" si="16"/>
        <v>19668.331809772848</v>
      </c>
      <c r="BZ128" s="4">
        <f t="shared" si="17"/>
        <v>108.3423214889208</v>
      </c>
      <c r="CA128" s="4">
        <f t="shared" si="18"/>
        <v>65.033286569943598</v>
      </c>
      <c r="CB128" s="4">
        <f t="shared" si="19"/>
        <v>3.4383058409818799</v>
      </c>
    </row>
    <row r="129" spans="1:80" x14ac:dyDescent="0.25">
      <c r="A129" s="2">
        <v>42803</v>
      </c>
      <c r="B129" s="3">
        <v>0.42617851851851851</v>
      </c>
      <c r="C129" s="4">
        <v>12.888999999999999</v>
      </c>
      <c r="D129" s="4">
        <v>4.2700000000000002E-2</v>
      </c>
      <c r="E129" s="4">
        <v>427.45098000000002</v>
      </c>
      <c r="F129" s="4">
        <v>568.6</v>
      </c>
      <c r="G129" s="4">
        <v>-29.7</v>
      </c>
      <c r="H129" s="4">
        <v>37.5</v>
      </c>
      <c r="J129" s="4">
        <v>0.5</v>
      </c>
      <c r="K129" s="4">
        <v>0.86899999999999999</v>
      </c>
      <c r="L129" s="4">
        <v>11.1999</v>
      </c>
      <c r="M129" s="4">
        <v>3.7100000000000001E-2</v>
      </c>
      <c r="N129" s="4">
        <v>494.07040000000001</v>
      </c>
      <c r="O129" s="4">
        <v>0</v>
      </c>
      <c r="P129" s="4">
        <v>494.1</v>
      </c>
      <c r="Q129" s="4">
        <v>383.50580000000002</v>
      </c>
      <c r="R129" s="4">
        <v>0</v>
      </c>
      <c r="S129" s="4">
        <v>383.5</v>
      </c>
      <c r="T129" s="4">
        <v>37.468600000000002</v>
      </c>
      <c r="W129" s="4">
        <v>0</v>
      </c>
      <c r="X129" s="4">
        <v>0.4345</v>
      </c>
      <c r="Y129" s="4">
        <v>12.3</v>
      </c>
      <c r="Z129" s="4">
        <v>843</v>
      </c>
      <c r="AA129" s="4">
        <v>856</v>
      </c>
      <c r="AB129" s="4">
        <v>843</v>
      </c>
      <c r="AC129" s="4">
        <v>73</v>
      </c>
      <c r="AD129" s="4">
        <v>13.66</v>
      </c>
      <c r="AE129" s="4">
        <v>0.31</v>
      </c>
      <c r="AF129" s="4">
        <v>982</v>
      </c>
      <c r="AG129" s="4">
        <v>-5</v>
      </c>
      <c r="AH129" s="4">
        <v>10</v>
      </c>
      <c r="AI129" s="4">
        <v>13</v>
      </c>
      <c r="AJ129" s="4">
        <v>121</v>
      </c>
      <c r="AK129" s="4">
        <v>120.8</v>
      </c>
      <c r="AL129" s="4">
        <v>5.0999999999999996</v>
      </c>
      <c r="AM129" s="4">
        <v>142</v>
      </c>
      <c r="AN129" s="4" t="s">
        <v>155</v>
      </c>
      <c r="AO129" s="4">
        <v>2</v>
      </c>
      <c r="AP129" s="5">
        <v>0.63488425925925929</v>
      </c>
      <c r="AQ129" s="4">
        <v>47.161726000000002</v>
      </c>
      <c r="AR129" s="4">
        <v>-88.491552999999996</v>
      </c>
      <c r="AS129" s="4">
        <v>316.10000000000002</v>
      </c>
      <c r="AT129" s="4">
        <v>45.4</v>
      </c>
      <c r="AU129" s="4">
        <v>12</v>
      </c>
      <c r="AV129" s="4">
        <v>10</v>
      </c>
      <c r="AW129" s="4" t="s">
        <v>417</v>
      </c>
      <c r="AX129" s="4">
        <v>0.82337700000000003</v>
      </c>
      <c r="AY129" s="4">
        <v>1</v>
      </c>
      <c r="AZ129" s="4">
        <v>1.7233769999999999</v>
      </c>
      <c r="BA129" s="4">
        <v>11.154</v>
      </c>
      <c r="BB129" s="4">
        <v>13.02</v>
      </c>
      <c r="BC129" s="4">
        <v>1.17</v>
      </c>
      <c r="BD129" s="4">
        <v>15.08</v>
      </c>
      <c r="BE129" s="4">
        <v>2411.0439999999999</v>
      </c>
      <c r="BF129" s="4">
        <v>5.0890000000000004</v>
      </c>
      <c r="BG129" s="4">
        <v>11.138</v>
      </c>
      <c r="BH129" s="4">
        <v>0</v>
      </c>
      <c r="BI129" s="4">
        <v>11.138</v>
      </c>
      <c r="BJ129" s="4">
        <v>8.6460000000000008</v>
      </c>
      <c r="BK129" s="4">
        <v>0</v>
      </c>
      <c r="BL129" s="4">
        <v>8.6460000000000008</v>
      </c>
      <c r="BM129" s="4">
        <v>0.33450000000000002</v>
      </c>
      <c r="BQ129" s="4">
        <v>68.007999999999996</v>
      </c>
      <c r="BR129" s="4">
        <v>0.32516800000000001</v>
      </c>
      <c r="BS129" s="4">
        <v>-5</v>
      </c>
      <c r="BT129" s="4">
        <v>0.200242</v>
      </c>
      <c r="BU129" s="4">
        <v>7.9462929999999998</v>
      </c>
      <c r="BV129" s="4">
        <v>4.0448880000000003</v>
      </c>
      <c r="BW129" s="4">
        <f t="shared" si="15"/>
        <v>2.0994106105999997</v>
      </c>
      <c r="BY129" s="4">
        <f t="shared" si="16"/>
        <v>14786.809737824646</v>
      </c>
      <c r="BZ129" s="4">
        <f t="shared" si="17"/>
        <v>31.210577142428605</v>
      </c>
      <c r="CA129" s="4">
        <f t="shared" si="18"/>
        <v>53.025476512760406</v>
      </c>
      <c r="CB129" s="4">
        <f t="shared" si="19"/>
        <v>2.0514714195603001</v>
      </c>
    </row>
    <row r="130" spans="1:80" x14ac:dyDescent="0.25">
      <c r="A130" s="2">
        <v>42803</v>
      </c>
      <c r="B130" s="3">
        <v>0.42619009259259261</v>
      </c>
      <c r="C130" s="4">
        <v>11.609</v>
      </c>
      <c r="D130" s="4">
        <v>1.2E-2</v>
      </c>
      <c r="E130" s="4">
        <v>120.262238</v>
      </c>
      <c r="F130" s="4">
        <v>512.1</v>
      </c>
      <c r="G130" s="4">
        <v>-29.8</v>
      </c>
      <c r="H130" s="4">
        <v>31.7</v>
      </c>
      <c r="J130" s="4">
        <v>0.5</v>
      </c>
      <c r="K130" s="4">
        <v>0.88119999999999998</v>
      </c>
      <c r="L130" s="4">
        <v>10.2294</v>
      </c>
      <c r="M130" s="4">
        <v>1.06E-2</v>
      </c>
      <c r="N130" s="4">
        <v>451.25819999999999</v>
      </c>
      <c r="O130" s="4">
        <v>0</v>
      </c>
      <c r="P130" s="4">
        <v>451.3</v>
      </c>
      <c r="Q130" s="4">
        <v>350.27429999999998</v>
      </c>
      <c r="R130" s="4">
        <v>0</v>
      </c>
      <c r="S130" s="4">
        <v>350.3</v>
      </c>
      <c r="T130" s="4">
        <v>31.674399999999999</v>
      </c>
      <c r="W130" s="4">
        <v>0</v>
      </c>
      <c r="X130" s="4">
        <v>0.44059999999999999</v>
      </c>
      <c r="Y130" s="4">
        <v>12.3</v>
      </c>
      <c r="Z130" s="4">
        <v>845</v>
      </c>
      <c r="AA130" s="4">
        <v>857</v>
      </c>
      <c r="AB130" s="4">
        <v>846</v>
      </c>
      <c r="AC130" s="4">
        <v>73</v>
      </c>
      <c r="AD130" s="4">
        <v>13.66</v>
      </c>
      <c r="AE130" s="4">
        <v>0.31</v>
      </c>
      <c r="AF130" s="4">
        <v>982</v>
      </c>
      <c r="AG130" s="4">
        <v>-5</v>
      </c>
      <c r="AH130" s="4">
        <v>10</v>
      </c>
      <c r="AI130" s="4">
        <v>13</v>
      </c>
      <c r="AJ130" s="4">
        <v>121</v>
      </c>
      <c r="AK130" s="4">
        <v>121</v>
      </c>
      <c r="AL130" s="4">
        <v>5</v>
      </c>
      <c r="AM130" s="4">
        <v>142</v>
      </c>
      <c r="AN130" s="4" t="s">
        <v>155</v>
      </c>
      <c r="AO130" s="4">
        <v>2</v>
      </c>
      <c r="AP130" s="5">
        <v>0.63489583333333333</v>
      </c>
      <c r="AQ130" s="4">
        <v>47.161560999999999</v>
      </c>
      <c r="AR130" s="4">
        <v>-88.491429999999994</v>
      </c>
      <c r="AS130" s="4">
        <v>315.89999999999998</v>
      </c>
      <c r="AT130" s="4">
        <v>45.5</v>
      </c>
      <c r="AU130" s="4">
        <v>12</v>
      </c>
      <c r="AV130" s="4">
        <v>11</v>
      </c>
      <c r="AW130" s="4" t="s">
        <v>418</v>
      </c>
      <c r="AX130" s="4">
        <v>0.8</v>
      </c>
      <c r="AY130" s="4">
        <v>1.0973029999999999</v>
      </c>
      <c r="AZ130" s="4">
        <v>1.7</v>
      </c>
      <c r="BA130" s="4">
        <v>11.154</v>
      </c>
      <c r="BB130" s="4">
        <v>14.41</v>
      </c>
      <c r="BC130" s="4">
        <v>1.29</v>
      </c>
      <c r="BD130" s="4">
        <v>13.484</v>
      </c>
      <c r="BE130" s="4">
        <v>2417.4340000000002</v>
      </c>
      <c r="BF130" s="4">
        <v>1.5940000000000001</v>
      </c>
      <c r="BG130" s="4">
        <v>11.167999999999999</v>
      </c>
      <c r="BH130" s="4">
        <v>0</v>
      </c>
      <c r="BI130" s="4">
        <v>11.167999999999999</v>
      </c>
      <c r="BJ130" s="4">
        <v>8.6690000000000005</v>
      </c>
      <c r="BK130" s="4">
        <v>0</v>
      </c>
      <c r="BL130" s="4">
        <v>8.6690000000000005</v>
      </c>
      <c r="BM130" s="4">
        <v>0.31040000000000001</v>
      </c>
      <c r="BQ130" s="4">
        <v>75.706999999999994</v>
      </c>
      <c r="BR130" s="4">
        <v>0.22647400000000001</v>
      </c>
      <c r="BS130" s="4">
        <v>-5</v>
      </c>
      <c r="BT130" s="4">
        <v>0.201516</v>
      </c>
      <c r="BU130" s="4">
        <v>5.534459</v>
      </c>
      <c r="BV130" s="4">
        <v>4.0706230000000003</v>
      </c>
      <c r="BW130" s="4">
        <f t="shared" si="15"/>
        <v>1.4622040677999999</v>
      </c>
      <c r="BY130" s="4">
        <f t="shared" si="16"/>
        <v>10326.058346663393</v>
      </c>
      <c r="BZ130" s="4">
        <f t="shared" si="17"/>
        <v>6.8087637571828008</v>
      </c>
      <c r="CA130" s="4">
        <f t="shared" si="18"/>
        <v>37.029594109797806</v>
      </c>
      <c r="CB130" s="4">
        <f t="shared" si="19"/>
        <v>1.3258721896044801</v>
      </c>
    </row>
    <row r="131" spans="1:80" x14ac:dyDescent="0.25">
      <c r="A131" s="2">
        <v>42803</v>
      </c>
      <c r="B131" s="3">
        <v>0.42620166666666665</v>
      </c>
      <c r="C131" s="4">
        <v>10.98</v>
      </c>
      <c r="D131" s="4">
        <v>5.4999999999999997E-3</v>
      </c>
      <c r="E131" s="4">
        <v>54.879668000000002</v>
      </c>
      <c r="F131" s="4">
        <v>504.8</v>
      </c>
      <c r="G131" s="4">
        <v>-30.9</v>
      </c>
      <c r="H131" s="4">
        <v>31.5</v>
      </c>
      <c r="J131" s="4">
        <v>0.5</v>
      </c>
      <c r="K131" s="4">
        <v>0.88719999999999999</v>
      </c>
      <c r="L131" s="4">
        <v>9.7416999999999998</v>
      </c>
      <c r="M131" s="4">
        <v>4.8999999999999998E-3</v>
      </c>
      <c r="N131" s="4">
        <v>447.86770000000001</v>
      </c>
      <c r="O131" s="4">
        <v>0</v>
      </c>
      <c r="P131" s="4">
        <v>447.9</v>
      </c>
      <c r="Q131" s="4">
        <v>347.64240000000001</v>
      </c>
      <c r="R131" s="4">
        <v>0</v>
      </c>
      <c r="S131" s="4">
        <v>347.6</v>
      </c>
      <c r="T131" s="4">
        <v>31.504200000000001</v>
      </c>
      <c r="W131" s="4">
        <v>0</v>
      </c>
      <c r="X131" s="4">
        <v>0.44359999999999999</v>
      </c>
      <c r="Y131" s="4">
        <v>12.2</v>
      </c>
      <c r="Z131" s="4">
        <v>847</v>
      </c>
      <c r="AA131" s="4">
        <v>859</v>
      </c>
      <c r="AB131" s="4">
        <v>849</v>
      </c>
      <c r="AC131" s="4">
        <v>73</v>
      </c>
      <c r="AD131" s="4">
        <v>13.66</v>
      </c>
      <c r="AE131" s="4">
        <v>0.31</v>
      </c>
      <c r="AF131" s="4">
        <v>982</v>
      </c>
      <c r="AG131" s="4">
        <v>-5</v>
      </c>
      <c r="AH131" s="4">
        <v>10</v>
      </c>
      <c r="AI131" s="4">
        <v>13</v>
      </c>
      <c r="AJ131" s="4">
        <v>120.2</v>
      </c>
      <c r="AK131" s="4">
        <v>120.2</v>
      </c>
      <c r="AL131" s="4">
        <v>5.0999999999999996</v>
      </c>
      <c r="AM131" s="4">
        <v>142</v>
      </c>
      <c r="AN131" s="4" t="s">
        <v>155</v>
      </c>
      <c r="AO131" s="4">
        <v>2</v>
      </c>
      <c r="AP131" s="5">
        <v>0.63490740740740736</v>
      </c>
      <c r="AQ131" s="4">
        <v>47.161405999999999</v>
      </c>
      <c r="AR131" s="4">
        <v>-88.491279000000006</v>
      </c>
      <c r="AS131" s="4">
        <v>315.8</v>
      </c>
      <c r="AT131" s="4">
        <v>45.6</v>
      </c>
      <c r="AU131" s="4">
        <v>12</v>
      </c>
      <c r="AV131" s="4">
        <v>11</v>
      </c>
      <c r="AW131" s="4" t="s">
        <v>418</v>
      </c>
      <c r="AX131" s="4">
        <v>0.99440600000000001</v>
      </c>
      <c r="AY131" s="4">
        <v>1.586014</v>
      </c>
      <c r="AZ131" s="4">
        <v>2.0888110000000002</v>
      </c>
      <c r="BA131" s="4">
        <v>11.154</v>
      </c>
      <c r="BB131" s="4">
        <v>15.2</v>
      </c>
      <c r="BC131" s="4">
        <v>1.36</v>
      </c>
      <c r="BD131" s="4">
        <v>12.712</v>
      </c>
      <c r="BE131" s="4">
        <v>2419.1750000000002</v>
      </c>
      <c r="BF131" s="4">
        <v>0.77</v>
      </c>
      <c r="BG131" s="4">
        <v>11.647</v>
      </c>
      <c r="BH131" s="4">
        <v>0</v>
      </c>
      <c r="BI131" s="4">
        <v>11.647</v>
      </c>
      <c r="BJ131" s="4">
        <v>9.0410000000000004</v>
      </c>
      <c r="BK131" s="4">
        <v>0</v>
      </c>
      <c r="BL131" s="4">
        <v>9.0410000000000004</v>
      </c>
      <c r="BM131" s="4">
        <v>0.32440000000000002</v>
      </c>
      <c r="BQ131" s="4">
        <v>80.099999999999994</v>
      </c>
      <c r="BR131" s="4">
        <v>0.17343800000000001</v>
      </c>
      <c r="BS131" s="4">
        <v>-5</v>
      </c>
      <c r="BT131" s="4">
        <v>0.19896800000000001</v>
      </c>
      <c r="BU131" s="4">
        <v>4.238391</v>
      </c>
      <c r="BV131" s="4">
        <v>4.0191540000000003</v>
      </c>
      <c r="BW131" s="4">
        <f t="shared" si="15"/>
        <v>1.1197829021999999</v>
      </c>
      <c r="BY131" s="4">
        <f t="shared" si="16"/>
        <v>7913.5814887026163</v>
      </c>
      <c r="BZ131" s="4">
        <f t="shared" si="17"/>
        <v>2.5188164338260002</v>
      </c>
      <c r="CA131" s="4">
        <f t="shared" si="18"/>
        <v>29.574830361325802</v>
      </c>
      <c r="CB131" s="4">
        <f t="shared" si="19"/>
        <v>1.0611740923807202</v>
      </c>
    </row>
    <row r="132" spans="1:80" x14ac:dyDescent="0.25">
      <c r="A132" s="2">
        <v>42803</v>
      </c>
      <c r="B132" s="3">
        <v>0.4262132407407408</v>
      </c>
      <c r="C132" s="4">
        <v>11.101000000000001</v>
      </c>
      <c r="D132" s="4">
        <v>5.0000000000000001E-3</v>
      </c>
      <c r="E132" s="4">
        <v>50</v>
      </c>
      <c r="F132" s="4">
        <v>421.3</v>
      </c>
      <c r="G132" s="4">
        <v>-31.1</v>
      </c>
      <c r="H132" s="4">
        <v>30.4</v>
      </c>
      <c r="J132" s="4">
        <v>0.5</v>
      </c>
      <c r="K132" s="4">
        <v>0.88600000000000001</v>
      </c>
      <c r="L132" s="4">
        <v>9.8354999999999997</v>
      </c>
      <c r="M132" s="4">
        <v>4.4000000000000003E-3</v>
      </c>
      <c r="N132" s="4">
        <v>373.3107</v>
      </c>
      <c r="O132" s="4">
        <v>0</v>
      </c>
      <c r="P132" s="4">
        <v>373.3</v>
      </c>
      <c r="Q132" s="4">
        <v>289.77010000000001</v>
      </c>
      <c r="R132" s="4">
        <v>0</v>
      </c>
      <c r="S132" s="4">
        <v>289.8</v>
      </c>
      <c r="T132" s="4">
        <v>30.414200000000001</v>
      </c>
      <c r="W132" s="4">
        <v>0</v>
      </c>
      <c r="X132" s="4">
        <v>0.44479999999999997</v>
      </c>
      <c r="Y132" s="4">
        <v>12</v>
      </c>
      <c r="Z132" s="4">
        <v>850</v>
      </c>
      <c r="AA132" s="4">
        <v>861</v>
      </c>
      <c r="AB132" s="4">
        <v>855</v>
      </c>
      <c r="AC132" s="4">
        <v>73</v>
      </c>
      <c r="AD132" s="4">
        <v>13.66</v>
      </c>
      <c r="AE132" s="4">
        <v>0.31</v>
      </c>
      <c r="AF132" s="4">
        <v>982</v>
      </c>
      <c r="AG132" s="4">
        <v>-5</v>
      </c>
      <c r="AH132" s="4">
        <v>10</v>
      </c>
      <c r="AI132" s="4">
        <v>13</v>
      </c>
      <c r="AJ132" s="4">
        <v>120</v>
      </c>
      <c r="AK132" s="4">
        <v>120.8</v>
      </c>
      <c r="AL132" s="4">
        <v>4.9000000000000004</v>
      </c>
      <c r="AM132" s="4">
        <v>142</v>
      </c>
      <c r="AN132" s="4" t="s">
        <v>155</v>
      </c>
      <c r="AO132" s="4">
        <v>2</v>
      </c>
      <c r="AP132" s="5">
        <v>0.63491898148148151</v>
      </c>
      <c r="AQ132" s="4">
        <v>47.161271999999997</v>
      </c>
      <c r="AR132" s="4">
        <v>-88.491114999999994</v>
      </c>
      <c r="AS132" s="4">
        <v>315.8</v>
      </c>
      <c r="AT132" s="4">
        <v>42.9</v>
      </c>
      <c r="AU132" s="4">
        <v>12</v>
      </c>
      <c r="AV132" s="4">
        <v>11</v>
      </c>
      <c r="AW132" s="4" t="s">
        <v>418</v>
      </c>
      <c r="AX132" s="4">
        <v>1</v>
      </c>
      <c r="AY132" s="4">
        <v>1.697103</v>
      </c>
      <c r="AZ132" s="4">
        <v>2.1971029999999998</v>
      </c>
      <c r="BA132" s="4">
        <v>11.154</v>
      </c>
      <c r="BB132" s="4">
        <v>15.04</v>
      </c>
      <c r="BC132" s="4">
        <v>1.35</v>
      </c>
      <c r="BD132" s="4">
        <v>12.863</v>
      </c>
      <c r="BE132" s="4">
        <v>2419.2339999999999</v>
      </c>
      <c r="BF132" s="4">
        <v>0.69399999999999995</v>
      </c>
      <c r="BG132" s="4">
        <v>9.6159999999999997</v>
      </c>
      <c r="BH132" s="4">
        <v>0</v>
      </c>
      <c r="BI132" s="4">
        <v>9.6159999999999997</v>
      </c>
      <c r="BJ132" s="4">
        <v>7.4640000000000004</v>
      </c>
      <c r="BK132" s="4">
        <v>0</v>
      </c>
      <c r="BL132" s="4">
        <v>7.4640000000000004</v>
      </c>
      <c r="BM132" s="4">
        <v>0.31019999999999998</v>
      </c>
      <c r="BQ132" s="4">
        <v>79.557000000000002</v>
      </c>
      <c r="BR132" s="4">
        <v>0.12761600000000001</v>
      </c>
      <c r="BS132" s="4">
        <v>-5</v>
      </c>
      <c r="BT132" s="4">
        <v>0.19420999999999999</v>
      </c>
      <c r="BU132" s="4">
        <v>3.1186159999999998</v>
      </c>
      <c r="BV132" s="4">
        <v>3.9230420000000001</v>
      </c>
      <c r="BW132" s="4">
        <f t="shared" si="15"/>
        <v>0.82393834719999992</v>
      </c>
      <c r="BY132" s="4">
        <f t="shared" si="16"/>
        <v>5822.9700236591389</v>
      </c>
      <c r="BZ132" s="4">
        <f t="shared" si="17"/>
        <v>1.6704217931871999</v>
      </c>
      <c r="CA132" s="4">
        <f t="shared" si="18"/>
        <v>17.965458594163202</v>
      </c>
      <c r="CB132" s="4">
        <f t="shared" si="19"/>
        <v>0.74663521649375997</v>
      </c>
    </row>
    <row r="133" spans="1:80" x14ac:dyDescent="0.25">
      <c r="A133" s="2">
        <v>42803</v>
      </c>
      <c r="B133" s="3">
        <v>0.42622481481481483</v>
      </c>
      <c r="C133" s="4">
        <v>11.173</v>
      </c>
      <c r="D133" s="4">
        <v>4.8999999999999998E-3</v>
      </c>
      <c r="E133" s="4">
        <v>48.608991000000003</v>
      </c>
      <c r="F133" s="4">
        <v>357.5</v>
      </c>
      <c r="G133" s="4">
        <v>-28.2</v>
      </c>
      <c r="H133" s="4">
        <v>21.6</v>
      </c>
      <c r="J133" s="4">
        <v>0.78</v>
      </c>
      <c r="K133" s="4">
        <v>0.88549999999999995</v>
      </c>
      <c r="L133" s="4">
        <v>9.8940999999999999</v>
      </c>
      <c r="M133" s="4">
        <v>4.3E-3</v>
      </c>
      <c r="N133" s="4">
        <v>316.58280000000002</v>
      </c>
      <c r="O133" s="4">
        <v>0</v>
      </c>
      <c r="P133" s="4">
        <v>316.60000000000002</v>
      </c>
      <c r="Q133" s="4">
        <v>245.73689999999999</v>
      </c>
      <c r="R133" s="4">
        <v>0</v>
      </c>
      <c r="S133" s="4">
        <v>245.7</v>
      </c>
      <c r="T133" s="4">
        <v>21.609500000000001</v>
      </c>
      <c r="W133" s="4">
        <v>0</v>
      </c>
      <c r="X133" s="4">
        <v>0.69320000000000004</v>
      </c>
      <c r="Y133" s="4">
        <v>12.1</v>
      </c>
      <c r="Z133" s="4">
        <v>850</v>
      </c>
      <c r="AA133" s="4">
        <v>862</v>
      </c>
      <c r="AB133" s="4">
        <v>854</v>
      </c>
      <c r="AC133" s="4">
        <v>73</v>
      </c>
      <c r="AD133" s="4">
        <v>13.66</v>
      </c>
      <c r="AE133" s="4">
        <v>0.31</v>
      </c>
      <c r="AF133" s="4">
        <v>982</v>
      </c>
      <c r="AG133" s="4">
        <v>-5</v>
      </c>
      <c r="AH133" s="4">
        <v>10</v>
      </c>
      <c r="AI133" s="4">
        <v>13</v>
      </c>
      <c r="AJ133" s="4">
        <v>120</v>
      </c>
      <c r="AK133" s="4">
        <v>121</v>
      </c>
      <c r="AL133" s="4">
        <v>5.4</v>
      </c>
      <c r="AM133" s="4">
        <v>142</v>
      </c>
      <c r="AN133" s="4" t="s">
        <v>155</v>
      </c>
      <c r="AO133" s="4">
        <v>2</v>
      </c>
      <c r="AP133" s="5">
        <v>0.63493055555555555</v>
      </c>
      <c r="AQ133" s="4">
        <v>47.161155000000001</v>
      </c>
      <c r="AR133" s="4">
        <v>-88.490962999999994</v>
      </c>
      <c r="AS133" s="4">
        <v>315.60000000000002</v>
      </c>
      <c r="AT133" s="4">
        <v>40.6</v>
      </c>
      <c r="AU133" s="4">
        <v>12</v>
      </c>
      <c r="AV133" s="4">
        <v>11</v>
      </c>
      <c r="AW133" s="4" t="s">
        <v>418</v>
      </c>
      <c r="AX133" s="4">
        <v>1.097003</v>
      </c>
      <c r="AY133" s="4">
        <v>1.0209790000000001</v>
      </c>
      <c r="AZ133" s="4">
        <v>2.1029969999999998</v>
      </c>
      <c r="BA133" s="4">
        <v>11.154</v>
      </c>
      <c r="BB133" s="4">
        <v>14.95</v>
      </c>
      <c r="BC133" s="4">
        <v>1.34</v>
      </c>
      <c r="BD133" s="4">
        <v>12.927</v>
      </c>
      <c r="BE133" s="4">
        <v>2419.4340000000002</v>
      </c>
      <c r="BF133" s="4">
        <v>0.67</v>
      </c>
      <c r="BG133" s="4">
        <v>8.1069999999999993</v>
      </c>
      <c r="BH133" s="4">
        <v>0</v>
      </c>
      <c r="BI133" s="4">
        <v>8.1069999999999993</v>
      </c>
      <c r="BJ133" s="4">
        <v>6.2930000000000001</v>
      </c>
      <c r="BK133" s="4">
        <v>0</v>
      </c>
      <c r="BL133" s="4">
        <v>6.2930000000000001</v>
      </c>
      <c r="BM133" s="4">
        <v>0.21909999999999999</v>
      </c>
      <c r="BQ133" s="4">
        <v>123.254</v>
      </c>
      <c r="BR133" s="4">
        <v>0.11978999999999999</v>
      </c>
      <c r="BS133" s="4">
        <v>-5</v>
      </c>
      <c r="BT133" s="4">
        <v>0.19603200000000001</v>
      </c>
      <c r="BU133" s="4">
        <v>2.9273690000000001</v>
      </c>
      <c r="BV133" s="4">
        <v>3.9598460000000002</v>
      </c>
      <c r="BW133" s="4">
        <f t="shared" si="15"/>
        <v>0.77341088980000006</v>
      </c>
      <c r="BY133" s="4">
        <f t="shared" si="16"/>
        <v>5466.3322256028832</v>
      </c>
      <c r="BZ133" s="4">
        <f t="shared" si="17"/>
        <v>1.5137600741140003</v>
      </c>
      <c r="CA133" s="4">
        <f t="shared" si="18"/>
        <v>14.218047979700602</v>
      </c>
      <c r="CB133" s="4">
        <f t="shared" si="19"/>
        <v>0.49502213766922004</v>
      </c>
    </row>
    <row r="134" spans="1:80" x14ac:dyDescent="0.25">
      <c r="A134" s="2">
        <v>42803</v>
      </c>
      <c r="B134" s="3">
        <v>0.42623638888888887</v>
      </c>
      <c r="C134" s="4">
        <v>11.798</v>
      </c>
      <c r="D134" s="4">
        <v>4.0000000000000001E-3</v>
      </c>
      <c r="E134" s="4">
        <v>40.127226</v>
      </c>
      <c r="F134" s="4">
        <v>297.10000000000002</v>
      </c>
      <c r="G134" s="4">
        <v>-26</v>
      </c>
      <c r="H134" s="4">
        <v>14.2</v>
      </c>
      <c r="J134" s="4">
        <v>1.39</v>
      </c>
      <c r="K134" s="4">
        <v>0.87960000000000005</v>
      </c>
      <c r="L134" s="4">
        <v>10.3775</v>
      </c>
      <c r="M134" s="4">
        <v>3.5000000000000001E-3</v>
      </c>
      <c r="N134" s="4">
        <v>261.35640000000001</v>
      </c>
      <c r="O134" s="4">
        <v>0</v>
      </c>
      <c r="P134" s="4">
        <v>261.39999999999998</v>
      </c>
      <c r="Q134" s="4">
        <v>202.86920000000001</v>
      </c>
      <c r="R134" s="4">
        <v>0</v>
      </c>
      <c r="S134" s="4">
        <v>202.9</v>
      </c>
      <c r="T134" s="4">
        <v>14.224399999999999</v>
      </c>
      <c r="W134" s="4">
        <v>0</v>
      </c>
      <c r="X134" s="4">
        <v>1.2222</v>
      </c>
      <c r="Y134" s="4">
        <v>12.2</v>
      </c>
      <c r="Z134" s="4">
        <v>850</v>
      </c>
      <c r="AA134" s="4">
        <v>862</v>
      </c>
      <c r="AB134" s="4">
        <v>854</v>
      </c>
      <c r="AC134" s="4">
        <v>73</v>
      </c>
      <c r="AD134" s="4">
        <v>13.66</v>
      </c>
      <c r="AE134" s="4">
        <v>0.31</v>
      </c>
      <c r="AF134" s="4">
        <v>982</v>
      </c>
      <c r="AG134" s="4">
        <v>-5</v>
      </c>
      <c r="AH134" s="4">
        <v>10</v>
      </c>
      <c r="AI134" s="4">
        <v>13</v>
      </c>
      <c r="AJ134" s="4">
        <v>120.8</v>
      </c>
      <c r="AK134" s="4">
        <v>120.2</v>
      </c>
      <c r="AL134" s="4">
        <v>5.3</v>
      </c>
      <c r="AM134" s="4">
        <v>142</v>
      </c>
      <c r="AN134" s="4" t="s">
        <v>155</v>
      </c>
      <c r="AO134" s="4">
        <v>2</v>
      </c>
      <c r="AP134" s="5">
        <v>0.6349421296296297</v>
      </c>
      <c r="AQ134" s="4">
        <v>47.161031000000001</v>
      </c>
      <c r="AR134" s="4">
        <v>-88.490831999999997</v>
      </c>
      <c r="AS134" s="4">
        <v>315.5</v>
      </c>
      <c r="AT134" s="4">
        <v>37.4</v>
      </c>
      <c r="AU134" s="4">
        <v>12</v>
      </c>
      <c r="AV134" s="4">
        <v>12</v>
      </c>
      <c r="AW134" s="4" t="s">
        <v>404</v>
      </c>
      <c r="AX134" s="4">
        <v>0.80929099999999998</v>
      </c>
      <c r="AY134" s="4">
        <v>1</v>
      </c>
      <c r="AZ134" s="4">
        <v>1.518581</v>
      </c>
      <c r="BA134" s="4">
        <v>11.154</v>
      </c>
      <c r="BB134" s="4">
        <v>14.2</v>
      </c>
      <c r="BC134" s="4">
        <v>1.27</v>
      </c>
      <c r="BD134" s="4">
        <v>13.688000000000001</v>
      </c>
      <c r="BE134" s="4">
        <v>2419.4059999999999</v>
      </c>
      <c r="BF134" s="4">
        <v>0.52400000000000002</v>
      </c>
      <c r="BG134" s="4">
        <v>6.3810000000000002</v>
      </c>
      <c r="BH134" s="4">
        <v>0</v>
      </c>
      <c r="BI134" s="4">
        <v>6.3810000000000002</v>
      </c>
      <c r="BJ134" s="4">
        <v>4.9530000000000003</v>
      </c>
      <c r="BK134" s="4">
        <v>0</v>
      </c>
      <c r="BL134" s="4">
        <v>4.9530000000000003</v>
      </c>
      <c r="BM134" s="4">
        <v>0.13750000000000001</v>
      </c>
      <c r="BQ134" s="4">
        <v>207.179</v>
      </c>
      <c r="BR134" s="4">
        <v>0.12554799999999999</v>
      </c>
      <c r="BS134" s="4">
        <v>-5</v>
      </c>
      <c r="BT134" s="4">
        <v>0.19775799999999999</v>
      </c>
      <c r="BU134" s="4">
        <v>3.0680800000000001</v>
      </c>
      <c r="BV134" s="4">
        <v>3.9947119999999998</v>
      </c>
      <c r="BW134" s="4">
        <f t="shared" si="15"/>
        <v>0.81058673599999997</v>
      </c>
      <c r="BY134" s="4">
        <f t="shared" si="16"/>
        <v>5729.0182696584643</v>
      </c>
      <c r="BZ134" s="4">
        <f t="shared" si="17"/>
        <v>1.2408027314560002</v>
      </c>
      <c r="CA134" s="4">
        <f t="shared" si="18"/>
        <v>11.728427345232001</v>
      </c>
      <c r="CB134" s="4">
        <f t="shared" si="19"/>
        <v>0.32559231980000003</v>
      </c>
    </row>
    <row r="135" spans="1:80" x14ac:dyDescent="0.25">
      <c r="A135" s="2">
        <v>42803</v>
      </c>
      <c r="B135" s="3">
        <v>0.42624796296296297</v>
      </c>
      <c r="C135" s="4">
        <v>12.228999999999999</v>
      </c>
      <c r="D135" s="4">
        <v>2.3E-3</v>
      </c>
      <c r="E135" s="4">
        <v>23.319220999999999</v>
      </c>
      <c r="F135" s="4">
        <v>245.7</v>
      </c>
      <c r="G135" s="4">
        <v>-27</v>
      </c>
      <c r="H135" s="4">
        <v>16.899999999999999</v>
      </c>
      <c r="J135" s="4">
        <v>1.89</v>
      </c>
      <c r="K135" s="4">
        <v>0.87570000000000003</v>
      </c>
      <c r="L135" s="4">
        <v>10.7088</v>
      </c>
      <c r="M135" s="4">
        <v>2E-3</v>
      </c>
      <c r="N135" s="4">
        <v>215.1507</v>
      </c>
      <c r="O135" s="4">
        <v>0</v>
      </c>
      <c r="P135" s="4">
        <v>215.2</v>
      </c>
      <c r="Q135" s="4">
        <v>167.00360000000001</v>
      </c>
      <c r="R135" s="4">
        <v>0</v>
      </c>
      <c r="S135" s="4">
        <v>167</v>
      </c>
      <c r="T135" s="4">
        <v>16.940000000000001</v>
      </c>
      <c r="W135" s="4">
        <v>0</v>
      </c>
      <c r="X135" s="4">
        <v>1.6581999999999999</v>
      </c>
      <c r="Y135" s="4">
        <v>12</v>
      </c>
      <c r="Z135" s="4">
        <v>850</v>
      </c>
      <c r="AA135" s="4">
        <v>864</v>
      </c>
      <c r="AB135" s="4">
        <v>856</v>
      </c>
      <c r="AC135" s="4">
        <v>73</v>
      </c>
      <c r="AD135" s="4">
        <v>13.66</v>
      </c>
      <c r="AE135" s="4">
        <v>0.31</v>
      </c>
      <c r="AF135" s="4">
        <v>982</v>
      </c>
      <c r="AG135" s="4">
        <v>-5</v>
      </c>
      <c r="AH135" s="4">
        <v>10</v>
      </c>
      <c r="AI135" s="4">
        <v>13</v>
      </c>
      <c r="AJ135" s="4">
        <v>121</v>
      </c>
      <c r="AK135" s="4">
        <v>120</v>
      </c>
      <c r="AL135" s="4">
        <v>5.7</v>
      </c>
      <c r="AM135" s="4">
        <v>142</v>
      </c>
      <c r="AN135" s="4" t="s">
        <v>155</v>
      </c>
      <c r="AO135" s="4">
        <v>2</v>
      </c>
      <c r="AP135" s="5">
        <v>0.63495370370370374</v>
      </c>
      <c r="AQ135" s="4">
        <v>47.160905999999997</v>
      </c>
      <c r="AR135" s="4">
        <v>-88.490740000000002</v>
      </c>
      <c r="AS135" s="4">
        <v>315.3</v>
      </c>
      <c r="AT135" s="4">
        <v>34.4</v>
      </c>
      <c r="AU135" s="4">
        <v>12</v>
      </c>
      <c r="AV135" s="4">
        <v>12</v>
      </c>
      <c r="AW135" s="4" t="s">
        <v>404</v>
      </c>
      <c r="AX135" s="4">
        <v>0.8</v>
      </c>
      <c r="AY135" s="4">
        <v>1.096803</v>
      </c>
      <c r="AZ135" s="4">
        <v>1.5</v>
      </c>
      <c r="BA135" s="4">
        <v>11.154</v>
      </c>
      <c r="BB135" s="4">
        <v>13.73</v>
      </c>
      <c r="BC135" s="4">
        <v>1.23</v>
      </c>
      <c r="BD135" s="4">
        <v>14.191000000000001</v>
      </c>
      <c r="BE135" s="4">
        <v>2419.4290000000001</v>
      </c>
      <c r="BF135" s="4">
        <v>0.29399999999999998</v>
      </c>
      <c r="BG135" s="4">
        <v>5.09</v>
      </c>
      <c r="BH135" s="4">
        <v>0</v>
      </c>
      <c r="BI135" s="4">
        <v>5.09</v>
      </c>
      <c r="BJ135" s="4">
        <v>3.9510000000000001</v>
      </c>
      <c r="BK135" s="4">
        <v>0</v>
      </c>
      <c r="BL135" s="4">
        <v>3.9510000000000001</v>
      </c>
      <c r="BM135" s="4">
        <v>0.15870000000000001</v>
      </c>
      <c r="BQ135" s="4">
        <v>272.39400000000001</v>
      </c>
      <c r="BR135" s="4">
        <v>0.14291799999999999</v>
      </c>
      <c r="BS135" s="4">
        <v>-5</v>
      </c>
      <c r="BT135" s="4">
        <v>0.194968</v>
      </c>
      <c r="BU135" s="4">
        <v>3.492559</v>
      </c>
      <c r="BV135" s="4">
        <v>3.9383539999999999</v>
      </c>
      <c r="BW135" s="4">
        <f t="shared" si="15"/>
        <v>0.92273408779999999</v>
      </c>
      <c r="BY135" s="4">
        <f t="shared" si="16"/>
        <v>6521.7088645363301</v>
      </c>
      <c r="BZ135" s="4">
        <f t="shared" si="17"/>
        <v>0.79249376864280008</v>
      </c>
      <c r="CA135" s="4">
        <f t="shared" si="18"/>
        <v>10.650145850026201</v>
      </c>
      <c r="CB135" s="4">
        <f t="shared" si="19"/>
        <v>0.4277849016449401</v>
      </c>
    </row>
    <row r="136" spans="1:80" x14ac:dyDescent="0.25">
      <c r="A136" s="2">
        <v>42803</v>
      </c>
      <c r="B136" s="3">
        <v>0.42625953703703701</v>
      </c>
      <c r="C136" s="4">
        <v>12.739000000000001</v>
      </c>
      <c r="D136" s="4">
        <v>2.5999999999999999E-3</v>
      </c>
      <c r="E136" s="4">
        <v>26.494346</v>
      </c>
      <c r="F136" s="4">
        <v>215.5</v>
      </c>
      <c r="G136" s="4">
        <v>-23.2</v>
      </c>
      <c r="H136" s="4">
        <v>16</v>
      </c>
      <c r="J136" s="4">
        <v>2.5</v>
      </c>
      <c r="K136" s="4">
        <v>0.87109999999999999</v>
      </c>
      <c r="L136" s="4">
        <v>11.096</v>
      </c>
      <c r="M136" s="4">
        <v>2.3E-3</v>
      </c>
      <c r="N136" s="4">
        <v>187.72730000000001</v>
      </c>
      <c r="O136" s="4">
        <v>0</v>
      </c>
      <c r="P136" s="4">
        <v>187.7</v>
      </c>
      <c r="Q136" s="4">
        <v>145.71709999999999</v>
      </c>
      <c r="R136" s="4">
        <v>0</v>
      </c>
      <c r="S136" s="4">
        <v>145.69999999999999</v>
      </c>
      <c r="T136" s="4">
        <v>16</v>
      </c>
      <c r="W136" s="4">
        <v>0</v>
      </c>
      <c r="X136" s="4">
        <v>2.1808000000000001</v>
      </c>
      <c r="Y136" s="4">
        <v>11.9</v>
      </c>
      <c r="Z136" s="4">
        <v>851</v>
      </c>
      <c r="AA136" s="4">
        <v>866</v>
      </c>
      <c r="AB136" s="4">
        <v>856</v>
      </c>
      <c r="AC136" s="4">
        <v>73</v>
      </c>
      <c r="AD136" s="4">
        <v>13.66</v>
      </c>
      <c r="AE136" s="4">
        <v>0.31</v>
      </c>
      <c r="AF136" s="4">
        <v>982</v>
      </c>
      <c r="AG136" s="4">
        <v>-5</v>
      </c>
      <c r="AH136" s="4">
        <v>10</v>
      </c>
      <c r="AI136" s="4">
        <v>13</v>
      </c>
      <c r="AJ136" s="4">
        <v>120.2</v>
      </c>
      <c r="AK136" s="4">
        <v>120</v>
      </c>
      <c r="AL136" s="4">
        <v>5.8</v>
      </c>
      <c r="AM136" s="4">
        <v>142</v>
      </c>
      <c r="AN136" s="4" t="s">
        <v>155</v>
      </c>
      <c r="AO136" s="4">
        <v>2</v>
      </c>
      <c r="AP136" s="5">
        <v>0.63496527777777778</v>
      </c>
      <c r="AQ136" s="4">
        <v>47.160784999999997</v>
      </c>
      <c r="AR136" s="4">
        <v>-88.490688000000006</v>
      </c>
      <c r="AS136" s="4">
        <v>315.39999999999998</v>
      </c>
      <c r="AT136" s="4">
        <v>31.3</v>
      </c>
      <c r="AU136" s="4">
        <v>12</v>
      </c>
      <c r="AV136" s="4">
        <v>12</v>
      </c>
      <c r="AW136" s="4" t="s">
        <v>404</v>
      </c>
      <c r="AX136" s="4">
        <v>0.8</v>
      </c>
      <c r="AY136" s="4">
        <v>1.1000000000000001</v>
      </c>
      <c r="AZ136" s="4">
        <v>1.5977779999999999</v>
      </c>
      <c r="BA136" s="4">
        <v>11.154</v>
      </c>
      <c r="BB136" s="4">
        <v>13.21</v>
      </c>
      <c r="BC136" s="4">
        <v>1.18</v>
      </c>
      <c r="BD136" s="4">
        <v>14.804</v>
      </c>
      <c r="BE136" s="4">
        <v>2419.105</v>
      </c>
      <c r="BF136" s="4">
        <v>0.32</v>
      </c>
      <c r="BG136" s="4">
        <v>4.2859999999999996</v>
      </c>
      <c r="BH136" s="4">
        <v>0</v>
      </c>
      <c r="BI136" s="4">
        <v>4.2859999999999996</v>
      </c>
      <c r="BJ136" s="4">
        <v>3.327</v>
      </c>
      <c r="BK136" s="4">
        <v>0</v>
      </c>
      <c r="BL136" s="4">
        <v>3.327</v>
      </c>
      <c r="BM136" s="4">
        <v>0.14460000000000001</v>
      </c>
      <c r="BQ136" s="4">
        <v>345.7</v>
      </c>
      <c r="BR136" s="4">
        <v>0.119225</v>
      </c>
      <c r="BS136" s="4">
        <v>-5</v>
      </c>
      <c r="BT136" s="4">
        <v>0.19021399999999999</v>
      </c>
      <c r="BU136" s="4">
        <v>2.9135550000000001</v>
      </c>
      <c r="BV136" s="4">
        <v>3.8423180000000001</v>
      </c>
      <c r="BW136" s="4">
        <f t="shared" si="15"/>
        <v>0.76976123100000005</v>
      </c>
      <c r="BY136" s="4">
        <f t="shared" si="16"/>
        <v>5439.797262414645</v>
      </c>
      <c r="BZ136" s="4">
        <f t="shared" si="17"/>
        <v>0.71957815968000016</v>
      </c>
      <c r="CA136" s="4">
        <f t="shared" si="18"/>
        <v>7.481364178923001</v>
      </c>
      <c r="CB136" s="4">
        <f t="shared" si="19"/>
        <v>0.32515938090540003</v>
      </c>
    </row>
    <row r="137" spans="1:80" x14ac:dyDescent="0.25">
      <c r="A137" s="2">
        <v>42803</v>
      </c>
      <c r="B137" s="3">
        <v>0.4262711111111111</v>
      </c>
      <c r="C137" s="4">
        <v>13.689</v>
      </c>
      <c r="D137" s="4">
        <v>9.9000000000000008E-3</v>
      </c>
      <c r="E137" s="4">
        <v>98.665510999999995</v>
      </c>
      <c r="F137" s="4">
        <v>198.2</v>
      </c>
      <c r="G137" s="4">
        <v>-20.6</v>
      </c>
      <c r="H137" s="4">
        <v>15.6</v>
      </c>
      <c r="J137" s="4">
        <v>2.98</v>
      </c>
      <c r="K137" s="4">
        <v>0.86219999999999997</v>
      </c>
      <c r="L137" s="4">
        <v>11.8032</v>
      </c>
      <c r="M137" s="4">
        <v>8.5000000000000006E-3</v>
      </c>
      <c r="N137" s="4">
        <v>170.91720000000001</v>
      </c>
      <c r="O137" s="4">
        <v>0</v>
      </c>
      <c r="P137" s="4">
        <v>170.9</v>
      </c>
      <c r="Q137" s="4">
        <v>132.66890000000001</v>
      </c>
      <c r="R137" s="4">
        <v>0</v>
      </c>
      <c r="S137" s="4">
        <v>132.69999999999999</v>
      </c>
      <c r="T137" s="4">
        <v>15.5692</v>
      </c>
      <c r="W137" s="4">
        <v>0</v>
      </c>
      <c r="X137" s="4">
        <v>2.5699000000000001</v>
      </c>
      <c r="Y137" s="4">
        <v>11.9</v>
      </c>
      <c r="Z137" s="4">
        <v>852</v>
      </c>
      <c r="AA137" s="4">
        <v>864</v>
      </c>
      <c r="AB137" s="4">
        <v>855</v>
      </c>
      <c r="AC137" s="4">
        <v>73</v>
      </c>
      <c r="AD137" s="4">
        <v>13.66</v>
      </c>
      <c r="AE137" s="4">
        <v>0.31</v>
      </c>
      <c r="AF137" s="4">
        <v>982</v>
      </c>
      <c r="AG137" s="4">
        <v>-5</v>
      </c>
      <c r="AH137" s="4">
        <v>10</v>
      </c>
      <c r="AI137" s="4">
        <v>13</v>
      </c>
      <c r="AJ137" s="4">
        <v>120</v>
      </c>
      <c r="AK137" s="4">
        <v>120</v>
      </c>
      <c r="AL137" s="4">
        <v>5.6</v>
      </c>
      <c r="AM137" s="4">
        <v>142</v>
      </c>
      <c r="AN137" s="4" t="s">
        <v>155</v>
      </c>
      <c r="AO137" s="4">
        <v>2</v>
      </c>
      <c r="AP137" s="5">
        <v>0.63497685185185182</v>
      </c>
      <c r="AQ137" s="4">
        <v>47.160665999999999</v>
      </c>
      <c r="AR137" s="4">
        <v>-88.490672000000004</v>
      </c>
      <c r="AS137" s="4">
        <v>315.39999999999998</v>
      </c>
      <c r="AT137" s="4">
        <v>30.2</v>
      </c>
      <c r="AU137" s="4">
        <v>12</v>
      </c>
      <c r="AV137" s="4">
        <v>12</v>
      </c>
      <c r="AW137" s="4" t="s">
        <v>404</v>
      </c>
      <c r="AX137" s="4">
        <v>1.288511</v>
      </c>
      <c r="AY137" s="4">
        <v>1.0022979999999999</v>
      </c>
      <c r="AZ137" s="4">
        <v>1.9908090000000001</v>
      </c>
      <c r="BA137" s="4">
        <v>11.154</v>
      </c>
      <c r="BB137" s="4">
        <v>12.34</v>
      </c>
      <c r="BC137" s="4">
        <v>1.1100000000000001</v>
      </c>
      <c r="BD137" s="4">
        <v>15.981</v>
      </c>
      <c r="BE137" s="4">
        <v>2417.3690000000001</v>
      </c>
      <c r="BF137" s="4">
        <v>1.109</v>
      </c>
      <c r="BG137" s="4">
        <v>3.6659999999999999</v>
      </c>
      <c r="BH137" s="4">
        <v>0</v>
      </c>
      <c r="BI137" s="4">
        <v>3.6659999999999999</v>
      </c>
      <c r="BJ137" s="4">
        <v>2.8450000000000002</v>
      </c>
      <c r="BK137" s="4">
        <v>0</v>
      </c>
      <c r="BL137" s="4">
        <v>2.8450000000000002</v>
      </c>
      <c r="BM137" s="4">
        <v>0.13220000000000001</v>
      </c>
      <c r="BQ137" s="4">
        <v>382.70299999999997</v>
      </c>
      <c r="BR137" s="4">
        <v>0.12970200000000001</v>
      </c>
      <c r="BS137" s="4">
        <v>-5</v>
      </c>
      <c r="BT137" s="4">
        <v>0.189</v>
      </c>
      <c r="BU137" s="4">
        <v>3.1695850000000001</v>
      </c>
      <c r="BV137" s="4">
        <v>3.8178000000000001</v>
      </c>
      <c r="BW137" s="4">
        <f t="shared" si="15"/>
        <v>0.83740435700000004</v>
      </c>
      <c r="BY137" s="4">
        <f t="shared" si="16"/>
        <v>5913.575223575408</v>
      </c>
      <c r="BZ137" s="4">
        <f t="shared" si="17"/>
        <v>2.7129308446270004</v>
      </c>
      <c r="CA137" s="4">
        <f t="shared" si="18"/>
        <v>6.9596828250350011</v>
      </c>
      <c r="CB137" s="4">
        <f t="shared" si="19"/>
        <v>0.32339896993660006</v>
      </c>
    </row>
    <row r="138" spans="1:80" x14ac:dyDescent="0.25">
      <c r="A138" s="2">
        <v>42803</v>
      </c>
      <c r="B138" s="3">
        <v>0.42628268518518514</v>
      </c>
      <c r="C138" s="4">
        <v>14.311</v>
      </c>
      <c r="D138" s="4">
        <v>0.3362</v>
      </c>
      <c r="E138" s="4">
        <v>3362.01278</v>
      </c>
      <c r="F138" s="4">
        <v>195.3</v>
      </c>
      <c r="G138" s="4">
        <v>-17</v>
      </c>
      <c r="H138" s="4">
        <v>8.8000000000000007</v>
      </c>
      <c r="J138" s="4">
        <v>3.3</v>
      </c>
      <c r="K138" s="4">
        <v>0.85340000000000005</v>
      </c>
      <c r="L138" s="4">
        <v>12.212300000000001</v>
      </c>
      <c r="M138" s="4">
        <v>0.28689999999999999</v>
      </c>
      <c r="N138" s="4">
        <v>166.68289999999999</v>
      </c>
      <c r="O138" s="4">
        <v>0</v>
      </c>
      <c r="P138" s="4">
        <v>166.7</v>
      </c>
      <c r="Q138" s="4">
        <v>129.38210000000001</v>
      </c>
      <c r="R138" s="4">
        <v>0</v>
      </c>
      <c r="S138" s="4">
        <v>129.4</v>
      </c>
      <c r="T138" s="4">
        <v>8.8414000000000001</v>
      </c>
      <c r="W138" s="4">
        <v>0</v>
      </c>
      <c r="X138" s="4">
        <v>2.8130999999999999</v>
      </c>
      <c r="Y138" s="4">
        <v>12.1</v>
      </c>
      <c r="Z138" s="4">
        <v>850</v>
      </c>
      <c r="AA138" s="4">
        <v>863</v>
      </c>
      <c r="AB138" s="4">
        <v>853</v>
      </c>
      <c r="AC138" s="4">
        <v>73</v>
      </c>
      <c r="AD138" s="4">
        <v>13.66</v>
      </c>
      <c r="AE138" s="4">
        <v>0.31</v>
      </c>
      <c r="AF138" s="4">
        <v>982</v>
      </c>
      <c r="AG138" s="4">
        <v>-5</v>
      </c>
      <c r="AH138" s="4">
        <v>10</v>
      </c>
      <c r="AI138" s="4">
        <v>13</v>
      </c>
      <c r="AJ138" s="4">
        <v>120</v>
      </c>
      <c r="AK138" s="4">
        <v>120</v>
      </c>
      <c r="AL138" s="4">
        <v>5.8</v>
      </c>
      <c r="AM138" s="4">
        <v>142</v>
      </c>
      <c r="AN138" s="4" t="s">
        <v>155</v>
      </c>
      <c r="AO138" s="4">
        <v>2</v>
      </c>
      <c r="AP138" s="5">
        <v>0.63498842592592586</v>
      </c>
      <c r="AQ138" s="4">
        <v>47.160556</v>
      </c>
      <c r="AR138" s="4">
        <v>-88.490673000000001</v>
      </c>
      <c r="AS138" s="4">
        <v>315.39999999999998</v>
      </c>
      <c r="AT138" s="4">
        <v>28.5</v>
      </c>
      <c r="AU138" s="4">
        <v>12</v>
      </c>
      <c r="AV138" s="4">
        <v>12</v>
      </c>
      <c r="AW138" s="4" t="s">
        <v>404</v>
      </c>
      <c r="AX138" s="4">
        <v>1.3</v>
      </c>
      <c r="AY138" s="4">
        <v>1</v>
      </c>
      <c r="AZ138" s="4">
        <v>2</v>
      </c>
      <c r="BA138" s="4">
        <v>11.154</v>
      </c>
      <c r="BB138" s="4">
        <v>11.55</v>
      </c>
      <c r="BC138" s="4">
        <v>1.04</v>
      </c>
      <c r="BD138" s="4">
        <v>17.181999999999999</v>
      </c>
      <c r="BE138" s="4">
        <v>2363.2779999999998</v>
      </c>
      <c r="BF138" s="4">
        <v>35.337000000000003</v>
      </c>
      <c r="BG138" s="4">
        <v>3.3780000000000001</v>
      </c>
      <c r="BH138" s="4">
        <v>0</v>
      </c>
      <c r="BI138" s="4">
        <v>3.3780000000000001</v>
      </c>
      <c r="BJ138" s="4">
        <v>2.6219999999999999</v>
      </c>
      <c r="BK138" s="4">
        <v>0</v>
      </c>
      <c r="BL138" s="4">
        <v>2.6219999999999999</v>
      </c>
      <c r="BM138" s="4">
        <v>7.0900000000000005E-2</v>
      </c>
      <c r="BQ138" s="4">
        <v>395.82600000000002</v>
      </c>
      <c r="BR138" s="4">
        <v>0.19436600000000001</v>
      </c>
      <c r="BS138" s="4">
        <v>-5</v>
      </c>
      <c r="BT138" s="4">
        <v>0.19278999999999999</v>
      </c>
      <c r="BU138" s="4">
        <v>4.7498199999999997</v>
      </c>
      <c r="BV138" s="4">
        <v>3.894358</v>
      </c>
      <c r="BW138" s="4">
        <f t="shared" si="15"/>
        <v>1.2549024439999998</v>
      </c>
      <c r="BY138" s="4">
        <f t="shared" si="16"/>
        <v>8663.5669958671278</v>
      </c>
      <c r="BZ138" s="4">
        <f t="shared" si="17"/>
        <v>129.542299692612</v>
      </c>
      <c r="CA138" s="4">
        <f t="shared" si="18"/>
        <v>9.6120188412720005</v>
      </c>
      <c r="CB138" s="4">
        <f t="shared" si="19"/>
        <v>0.25991309528840001</v>
      </c>
    </row>
    <row r="139" spans="1:80" x14ac:dyDescent="0.25">
      <c r="A139" s="2">
        <v>42803</v>
      </c>
      <c r="B139" s="3">
        <v>0.42629425925925929</v>
      </c>
      <c r="C139" s="4">
        <v>13.765000000000001</v>
      </c>
      <c r="D139" s="4">
        <v>1.1173</v>
      </c>
      <c r="E139" s="4">
        <v>11173.148936</v>
      </c>
      <c r="F139" s="4">
        <v>195.2</v>
      </c>
      <c r="G139" s="4">
        <v>-16.899999999999999</v>
      </c>
      <c r="H139" s="4">
        <v>21.6</v>
      </c>
      <c r="J139" s="4">
        <v>3.5</v>
      </c>
      <c r="K139" s="4">
        <v>0.85009999999999997</v>
      </c>
      <c r="L139" s="4">
        <v>11.7011</v>
      </c>
      <c r="M139" s="4">
        <v>0.94979999999999998</v>
      </c>
      <c r="N139" s="4">
        <v>165.93450000000001</v>
      </c>
      <c r="O139" s="4">
        <v>0</v>
      </c>
      <c r="P139" s="4">
        <v>165.9</v>
      </c>
      <c r="Q139" s="4">
        <v>128.80109999999999</v>
      </c>
      <c r="R139" s="4">
        <v>0</v>
      </c>
      <c r="S139" s="4">
        <v>128.80000000000001</v>
      </c>
      <c r="T139" s="4">
        <v>21.5518</v>
      </c>
      <c r="W139" s="4">
        <v>0</v>
      </c>
      <c r="X139" s="4">
        <v>2.9752999999999998</v>
      </c>
      <c r="Y139" s="4">
        <v>12.2</v>
      </c>
      <c r="Z139" s="4">
        <v>849</v>
      </c>
      <c r="AA139" s="4">
        <v>861</v>
      </c>
      <c r="AB139" s="4">
        <v>851</v>
      </c>
      <c r="AC139" s="4">
        <v>73</v>
      </c>
      <c r="AD139" s="4">
        <v>13.66</v>
      </c>
      <c r="AE139" s="4">
        <v>0.31</v>
      </c>
      <c r="AF139" s="4">
        <v>982</v>
      </c>
      <c r="AG139" s="4">
        <v>-5</v>
      </c>
      <c r="AH139" s="4">
        <v>10</v>
      </c>
      <c r="AI139" s="4">
        <v>13</v>
      </c>
      <c r="AJ139" s="4">
        <v>120</v>
      </c>
      <c r="AK139" s="4">
        <v>120</v>
      </c>
      <c r="AL139" s="4">
        <v>5.5</v>
      </c>
      <c r="AM139" s="4">
        <v>142</v>
      </c>
      <c r="AN139" s="4" t="s">
        <v>155</v>
      </c>
      <c r="AO139" s="4">
        <v>2</v>
      </c>
      <c r="AP139" s="5">
        <v>0.63500000000000001</v>
      </c>
      <c r="AQ139" s="4">
        <v>47.160454999999999</v>
      </c>
      <c r="AR139" s="4">
        <v>-88.490688000000006</v>
      </c>
      <c r="AS139" s="4">
        <v>315.10000000000002</v>
      </c>
      <c r="AT139" s="4">
        <v>26.7</v>
      </c>
      <c r="AU139" s="4">
        <v>12</v>
      </c>
      <c r="AV139" s="4">
        <v>12</v>
      </c>
      <c r="AW139" s="4" t="s">
        <v>404</v>
      </c>
      <c r="AX139" s="4">
        <v>1.3</v>
      </c>
      <c r="AY139" s="4">
        <v>1.1948049999999999</v>
      </c>
      <c r="AZ139" s="4">
        <v>2.0974029999999999</v>
      </c>
      <c r="BA139" s="4">
        <v>11.154</v>
      </c>
      <c r="BB139" s="4">
        <v>11.29</v>
      </c>
      <c r="BC139" s="4">
        <v>1.01</v>
      </c>
      <c r="BD139" s="4">
        <v>17.637</v>
      </c>
      <c r="BE139" s="4">
        <v>2236.8679999999999</v>
      </c>
      <c r="BF139" s="4">
        <v>115.56399999999999</v>
      </c>
      <c r="BG139" s="4">
        <v>3.3220000000000001</v>
      </c>
      <c r="BH139" s="4">
        <v>0</v>
      </c>
      <c r="BI139" s="4">
        <v>3.3220000000000001</v>
      </c>
      <c r="BJ139" s="4">
        <v>2.5790000000000002</v>
      </c>
      <c r="BK139" s="4">
        <v>0</v>
      </c>
      <c r="BL139" s="4">
        <v>2.5790000000000002</v>
      </c>
      <c r="BM139" s="4">
        <v>0.17080000000000001</v>
      </c>
      <c r="BQ139" s="4">
        <v>413.55799999999999</v>
      </c>
      <c r="BR139" s="4">
        <v>0.284252</v>
      </c>
      <c r="BS139" s="4">
        <v>-5</v>
      </c>
      <c r="BT139" s="4">
        <v>0.19930600000000001</v>
      </c>
      <c r="BU139" s="4">
        <v>6.9464079999999999</v>
      </c>
      <c r="BV139" s="4">
        <v>4.0259809999999998</v>
      </c>
      <c r="BW139" s="4">
        <f t="shared" ref="BW139:BW145" si="20">BU139*0.2642</f>
        <v>1.8352409935999998</v>
      </c>
      <c r="BY139" s="4">
        <f t="shared" ref="BY139:BY150" si="21">BE139*$BU139*0.7718</f>
        <v>11992.381038997139</v>
      </c>
      <c r="BZ139" s="4">
        <f t="shared" ref="BZ139:BZ150" si="22">BF139*$BU139*0.7718</f>
        <v>619.5660729156416</v>
      </c>
      <c r="CA139" s="4">
        <f t="shared" ref="CA139:CA150" si="23">BJ139*$BU139*0.7718</f>
        <v>13.826632013857601</v>
      </c>
      <c r="CB139" s="4">
        <f t="shared" ref="CB139:CB150" si="24">BM139*$BU139*0.7718</f>
        <v>0.91569939820351998</v>
      </c>
    </row>
    <row r="140" spans="1:80" x14ac:dyDescent="0.25">
      <c r="A140" s="2">
        <v>42803</v>
      </c>
      <c r="B140" s="3">
        <v>0.42630583333333333</v>
      </c>
      <c r="C140" s="4">
        <v>13.606999999999999</v>
      </c>
      <c r="D140" s="4">
        <v>1.9318</v>
      </c>
      <c r="E140" s="4">
        <v>19317.829786999999</v>
      </c>
      <c r="F140" s="4">
        <v>168.8</v>
      </c>
      <c r="G140" s="4">
        <v>-16.8</v>
      </c>
      <c r="H140" s="4">
        <v>87.4</v>
      </c>
      <c r="J140" s="4">
        <v>3.5</v>
      </c>
      <c r="K140" s="4">
        <v>0.84279999999999999</v>
      </c>
      <c r="L140" s="4">
        <v>11.467599999999999</v>
      </c>
      <c r="M140" s="4">
        <v>1.6281000000000001</v>
      </c>
      <c r="N140" s="4">
        <v>142.27269999999999</v>
      </c>
      <c r="O140" s="4">
        <v>0</v>
      </c>
      <c r="P140" s="4">
        <v>142.30000000000001</v>
      </c>
      <c r="Q140" s="4">
        <v>110.4345</v>
      </c>
      <c r="R140" s="4">
        <v>0</v>
      </c>
      <c r="S140" s="4">
        <v>110.4</v>
      </c>
      <c r="T140" s="4">
        <v>87.371899999999997</v>
      </c>
      <c r="W140" s="4">
        <v>0</v>
      </c>
      <c r="X140" s="4">
        <v>2.9498000000000002</v>
      </c>
      <c r="Y140" s="4">
        <v>12</v>
      </c>
      <c r="Z140" s="4">
        <v>850</v>
      </c>
      <c r="AA140" s="4">
        <v>863</v>
      </c>
      <c r="AB140" s="4">
        <v>853</v>
      </c>
      <c r="AC140" s="4">
        <v>73</v>
      </c>
      <c r="AD140" s="4">
        <v>13.66</v>
      </c>
      <c r="AE140" s="4">
        <v>0.31</v>
      </c>
      <c r="AF140" s="4">
        <v>982</v>
      </c>
      <c r="AG140" s="4">
        <v>-5</v>
      </c>
      <c r="AH140" s="4">
        <v>10</v>
      </c>
      <c r="AI140" s="4">
        <v>13</v>
      </c>
      <c r="AJ140" s="4">
        <v>120</v>
      </c>
      <c r="AK140" s="4">
        <v>119.2</v>
      </c>
      <c r="AL140" s="4">
        <v>5.0999999999999996</v>
      </c>
      <c r="AM140" s="4">
        <v>142</v>
      </c>
      <c r="AN140" s="4" t="s">
        <v>155</v>
      </c>
      <c r="AO140" s="4">
        <v>2</v>
      </c>
      <c r="AP140" s="5">
        <v>0.63501157407407405</v>
      </c>
      <c r="AQ140" s="4">
        <v>47.160350999999999</v>
      </c>
      <c r="AR140" s="4">
        <v>-88.490688000000006</v>
      </c>
      <c r="AS140" s="4">
        <v>314.89999999999998</v>
      </c>
      <c r="AT140" s="4">
        <v>26.2</v>
      </c>
      <c r="AU140" s="4">
        <v>12</v>
      </c>
      <c r="AV140" s="4">
        <v>12</v>
      </c>
      <c r="AW140" s="4" t="s">
        <v>404</v>
      </c>
      <c r="AX140" s="4">
        <v>1.689211</v>
      </c>
      <c r="AY140" s="4">
        <v>1.6865129999999999</v>
      </c>
      <c r="AZ140" s="4">
        <v>2.7811189999999999</v>
      </c>
      <c r="BA140" s="4">
        <v>11.154</v>
      </c>
      <c r="BB140" s="4">
        <v>10.75</v>
      </c>
      <c r="BC140" s="4">
        <v>0.96</v>
      </c>
      <c r="BD140" s="4">
        <v>18.652000000000001</v>
      </c>
      <c r="BE140" s="4">
        <v>2116.4670000000001</v>
      </c>
      <c r="BF140" s="4">
        <v>191.249</v>
      </c>
      <c r="BG140" s="4">
        <v>2.75</v>
      </c>
      <c r="BH140" s="4">
        <v>0</v>
      </c>
      <c r="BI140" s="4">
        <v>2.75</v>
      </c>
      <c r="BJ140" s="4">
        <v>2.1339999999999999</v>
      </c>
      <c r="BK140" s="4">
        <v>0</v>
      </c>
      <c r="BL140" s="4">
        <v>2.1339999999999999</v>
      </c>
      <c r="BM140" s="4">
        <v>0.66859999999999997</v>
      </c>
      <c r="BQ140" s="4">
        <v>395.84899999999999</v>
      </c>
      <c r="BR140" s="4">
        <v>0.30396800000000002</v>
      </c>
      <c r="BS140" s="4">
        <v>-5</v>
      </c>
      <c r="BT140" s="4">
        <v>0.19796800000000001</v>
      </c>
      <c r="BU140" s="4">
        <v>7.4282170000000001</v>
      </c>
      <c r="BV140" s="4">
        <v>3.9989539999999999</v>
      </c>
      <c r="BW140" s="4">
        <f t="shared" si="20"/>
        <v>1.9625349314</v>
      </c>
      <c r="BY140" s="4">
        <f t="shared" si="21"/>
        <v>12133.912472059841</v>
      </c>
      <c r="BZ140" s="4">
        <f t="shared" si="22"/>
        <v>1096.4492365668693</v>
      </c>
      <c r="CA140" s="4">
        <f t="shared" si="23"/>
        <v>12.234430877200401</v>
      </c>
      <c r="CB140" s="4">
        <f t="shared" si="24"/>
        <v>3.8331492429691605</v>
      </c>
    </row>
    <row r="141" spans="1:80" x14ac:dyDescent="0.25">
      <c r="A141" s="2">
        <v>42803</v>
      </c>
      <c r="B141" s="3">
        <v>0.42631740740740742</v>
      </c>
      <c r="C141" s="4">
        <v>13.750999999999999</v>
      </c>
      <c r="D141" s="4">
        <v>1.3683000000000001</v>
      </c>
      <c r="E141" s="4">
        <v>13682.775509999999</v>
      </c>
      <c r="F141" s="4">
        <v>139.19999999999999</v>
      </c>
      <c r="G141" s="4">
        <v>-20.9</v>
      </c>
      <c r="H141" s="4">
        <v>133.9</v>
      </c>
      <c r="J141" s="4">
        <v>3.26</v>
      </c>
      <c r="K141" s="4">
        <v>0.84719999999999995</v>
      </c>
      <c r="L141" s="4">
        <v>11.6501</v>
      </c>
      <c r="M141" s="4">
        <v>1.1592</v>
      </c>
      <c r="N141" s="4">
        <v>117.9714</v>
      </c>
      <c r="O141" s="4">
        <v>0</v>
      </c>
      <c r="P141" s="4">
        <v>118</v>
      </c>
      <c r="Q141" s="4">
        <v>91.571399999999997</v>
      </c>
      <c r="R141" s="4">
        <v>0</v>
      </c>
      <c r="S141" s="4">
        <v>91.6</v>
      </c>
      <c r="T141" s="4">
        <v>133.92160000000001</v>
      </c>
      <c r="W141" s="4">
        <v>0</v>
      </c>
      <c r="X141" s="4">
        <v>2.7612000000000001</v>
      </c>
      <c r="Y141" s="4">
        <v>11.8</v>
      </c>
      <c r="Z141" s="4">
        <v>852</v>
      </c>
      <c r="AA141" s="4">
        <v>863</v>
      </c>
      <c r="AB141" s="4">
        <v>852</v>
      </c>
      <c r="AC141" s="4">
        <v>73</v>
      </c>
      <c r="AD141" s="4">
        <v>13.66</v>
      </c>
      <c r="AE141" s="4">
        <v>0.31</v>
      </c>
      <c r="AF141" s="4">
        <v>982</v>
      </c>
      <c r="AG141" s="4">
        <v>-5</v>
      </c>
      <c r="AH141" s="4">
        <v>10</v>
      </c>
      <c r="AI141" s="4">
        <v>13</v>
      </c>
      <c r="AJ141" s="4">
        <v>120</v>
      </c>
      <c r="AK141" s="4">
        <v>119.8</v>
      </c>
      <c r="AL141" s="4">
        <v>4.8</v>
      </c>
      <c r="AM141" s="4">
        <v>142</v>
      </c>
      <c r="AN141" s="4" t="s">
        <v>155</v>
      </c>
      <c r="AO141" s="4">
        <v>2</v>
      </c>
      <c r="AP141" s="5">
        <v>0.6350231481481482</v>
      </c>
      <c r="AQ141" s="4">
        <v>47.160243000000001</v>
      </c>
      <c r="AR141" s="4">
        <v>-88.490688000000006</v>
      </c>
      <c r="AS141" s="4">
        <v>314.3</v>
      </c>
      <c r="AT141" s="4">
        <v>26.8</v>
      </c>
      <c r="AU141" s="4">
        <v>12</v>
      </c>
      <c r="AV141" s="4">
        <v>12</v>
      </c>
      <c r="AW141" s="4" t="s">
        <v>404</v>
      </c>
      <c r="AX141" s="4">
        <v>1.213986</v>
      </c>
      <c r="AY141" s="4">
        <v>1.7</v>
      </c>
      <c r="AZ141" s="4">
        <v>2.11958</v>
      </c>
      <c r="BA141" s="4">
        <v>11.154</v>
      </c>
      <c r="BB141" s="4">
        <v>11.09</v>
      </c>
      <c r="BC141" s="4">
        <v>0.99</v>
      </c>
      <c r="BD141" s="4">
        <v>18.033000000000001</v>
      </c>
      <c r="BE141" s="4">
        <v>2197.5509999999999</v>
      </c>
      <c r="BF141" s="4">
        <v>139.173</v>
      </c>
      <c r="BG141" s="4">
        <v>2.33</v>
      </c>
      <c r="BH141" s="4">
        <v>0</v>
      </c>
      <c r="BI141" s="4">
        <v>2.33</v>
      </c>
      <c r="BJ141" s="4">
        <v>1.8089999999999999</v>
      </c>
      <c r="BK141" s="4">
        <v>0</v>
      </c>
      <c r="BL141" s="4">
        <v>1.8089999999999999</v>
      </c>
      <c r="BM141" s="4">
        <v>1.0475000000000001</v>
      </c>
      <c r="BQ141" s="4">
        <v>378.70600000000002</v>
      </c>
      <c r="BR141" s="4">
        <v>0.30754799999999999</v>
      </c>
      <c r="BS141" s="4">
        <v>-5</v>
      </c>
      <c r="BT141" s="4">
        <v>0.191694</v>
      </c>
      <c r="BU141" s="4">
        <v>7.5157049999999996</v>
      </c>
      <c r="BV141" s="4">
        <v>3.8722189999999999</v>
      </c>
      <c r="BW141" s="4">
        <f t="shared" si="20"/>
        <v>1.9856492609999998</v>
      </c>
      <c r="BY141" s="4">
        <f t="shared" si="21"/>
        <v>12747.160740679568</v>
      </c>
      <c r="BZ141" s="4">
        <f t="shared" si="22"/>
        <v>807.28984299458705</v>
      </c>
      <c r="CA141" s="4">
        <f t="shared" si="23"/>
        <v>10.493323604271</v>
      </c>
      <c r="CB141" s="4">
        <f t="shared" si="24"/>
        <v>6.0761506221525003</v>
      </c>
    </row>
    <row r="142" spans="1:80" x14ac:dyDescent="0.25">
      <c r="A142" s="2">
        <v>42803</v>
      </c>
      <c r="B142" s="3">
        <v>0.42632898148148146</v>
      </c>
      <c r="C142" s="4">
        <v>13.933</v>
      </c>
      <c r="D142" s="4">
        <v>0.94320000000000004</v>
      </c>
      <c r="E142" s="4">
        <v>9432.4890830000004</v>
      </c>
      <c r="F142" s="4">
        <v>125.2</v>
      </c>
      <c r="G142" s="4">
        <v>-21.7</v>
      </c>
      <c r="H142" s="4">
        <v>152.5</v>
      </c>
      <c r="J142" s="4">
        <v>2.9</v>
      </c>
      <c r="K142" s="4">
        <v>0.84989999999999999</v>
      </c>
      <c r="L142" s="4">
        <v>11.8422</v>
      </c>
      <c r="M142" s="4">
        <v>0.80169999999999997</v>
      </c>
      <c r="N142" s="4">
        <v>106.3747</v>
      </c>
      <c r="O142" s="4">
        <v>0</v>
      </c>
      <c r="P142" s="4">
        <v>106.4</v>
      </c>
      <c r="Q142" s="4">
        <v>82.569800000000001</v>
      </c>
      <c r="R142" s="4">
        <v>0</v>
      </c>
      <c r="S142" s="4">
        <v>82.6</v>
      </c>
      <c r="T142" s="4">
        <v>152.5436</v>
      </c>
      <c r="W142" s="4">
        <v>0</v>
      </c>
      <c r="X142" s="4">
        <v>2.4670000000000001</v>
      </c>
      <c r="Y142" s="4">
        <v>11.8</v>
      </c>
      <c r="Z142" s="4">
        <v>851</v>
      </c>
      <c r="AA142" s="4">
        <v>863</v>
      </c>
      <c r="AB142" s="4">
        <v>850</v>
      </c>
      <c r="AC142" s="4">
        <v>73</v>
      </c>
      <c r="AD142" s="4">
        <v>13.66</v>
      </c>
      <c r="AE142" s="4">
        <v>0.31</v>
      </c>
      <c r="AF142" s="4">
        <v>982</v>
      </c>
      <c r="AG142" s="4">
        <v>-5</v>
      </c>
      <c r="AH142" s="4">
        <v>10</v>
      </c>
      <c r="AI142" s="4">
        <v>13</v>
      </c>
      <c r="AJ142" s="4">
        <v>120</v>
      </c>
      <c r="AK142" s="4">
        <v>120</v>
      </c>
      <c r="AL142" s="4">
        <v>4.5999999999999996</v>
      </c>
      <c r="AM142" s="4">
        <v>142</v>
      </c>
      <c r="AN142" s="4" t="s">
        <v>155</v>
      </c>
      <c r="AO142" s="4">
        <v>2</v>
      </c>
      <c r="AP142" s="5">
        <v>0.63503472222222224</v>
      </c>
      <c r="AQ142" s="4">
        <v>47.160133000000002</v>
      </c>
      <c r="AR142" s="4">
        <v>-88.490682000000007</v>
      </c>
      <c r="AS142" s="4">
        <v>314</v>
      </c>
      <c r="AT142" s="4">
        <v>27.4</v>
      </c>
      <c r="AU142" s="4">
        <v>12</v>
      </c>
      <c r="AV142" s="4">
        <v>12</v>
      </c>
      <c r="AW142" s="4" t="s">
        <v>404</v>
      </c>
      <c r="AX142" s="4">
        <v>1.2</v>
      </c>
      <c r="AY142" s="4">
        <v>1.8942060000000001</v>
      </c>
      <c r="AZ142" s="4">
        <v>2.294206</v>
      </c>
      <c r="BA142" s="4">
        <v>11.154</v>
      </c>
      <c r="BB142" s="4">
        <v>11.31</v>
      </c>
      <c r="BC142" s="4">
        <v>1.01</v>
      </c>
      <c r="BD142" s="4">
        <v>17.658000000000001</v>
      </c>
      <c r="BE142" s="4">
        <v>2262.7539999999999</v>
      </c>
      <c r="BF142" s="4">
        <v>97.497</v>
      </c>
      <c r="BG142" s="4">
        <v>2.129</v>
      </c>
      <c r="BH142" s="4">
        <v>0</v>
      </c>
      <c r="BI142" s="4">
        <v>2.129</v>
      </c>
      <c r="BJ142" s="4">
        <v>1.6519999999999999</v>
      </c>
      <c r="BK142" s="4">
        <v>0</v>
      </c>
      <c r="BL142" s="4">
        <v>1.6519999999999999</v>
      </c>
      <c r="BM142" s="4">
        <v>1.2085999999999999</v>
      </c>
      <c r="BQ142" s="4">
        <v>342.74599999999998</v>
      </c>
      <c r="BR142" s="4">
        <v>0.32946599999999998</v>
      </c>
      <c r="BS142" s="4">
        <v>-5</v>
      </c>
      <c r="BT142" s="4">
        <v>0.19075800000000001</v>
      </c>
      <c r="BU142" s="4">
        <v>8.0513250000000003</v>
      </c>
      <c r="BV142" s="4">
        <v>3.8533119999999998</v>
      </c>
      <c r="BW142" s="4">
        <f t="shared" si="20"/>
        <v>2.127160065</v>
      </c>
      <c r="BY142" s="4">
        <f t="shared" si="21"/>
        <v>14060.781945896792</v>
      </c>
      <c r="BZ142" s="4">
        <f t="shared" si="22"/>
        <v>605.84758987459509</v>
      </c>
      <c r="CA142" s="4">
        <f t="shared" si="23"/>
        <v>10.26554887302</v>
      </c>
      <c r="CB142" s="4">
        <f t="shared" si="24"/>
        <v>7.5102556706609995</v>
      </c>
    </row>
    <row r="143" spans="1:80" x14ac:dyDescent="0.25">
      <c r="A143" s="2">
        <v>42803</v>
      </c>
      <c r="B143" s="3">
        <v>0.42634055555555556</v>
      </c>
      <c r="C143" s="4">
        <v>14.006</v>
      </c>
      <c r="D143" s="4">
        <v>0.54749999999999999</v>
      </c>
      <c r="E143" s="4">
        <v>5474.7880299999997</v>
      </c>
      <c r="F143" s="4">
        <v>115.5</v>
      </c>
      <c r="G143" s="4">
        <v>-4.9000000000000004</v>
      </c>
      <c r="H143" s="4">
        <v>156.30000000000001</v>
      </c>
      <c r="J143" s="4">
        <v>2.5099999999999998</v>
      </c>
      <c r="K143" s="4">
        <v>0.85350000000000004</v>
      </c>
      <c r="L143" s="4">
        <v>11.9544</v>
      </c>
      <c r="M143" s="4">
        <v>0.46729999999999999</v>
      </c>
      <c r="N143" s="4">
        <v>98.581999999999994</v>
      </c>
      <c r="O143" s="4">
        <v>0</v>
      </c>
      <c r="P143" s="4">
        <v>98.6</v>
      </c>
      <c r="Q143" s="4">
        <v>76.521000000000001</v>
      </c>
      <c r="R143" s="4">
        <v>0</v>
      </c>
      <c r="S143" s="4">
        <v>76.5</v>
      </c>
      <c r="T143" s="4">
        <v>156.34360000000001</v>
      </c>
      <c r="W143" s="4">
        <v>0</v>
      </c>
      <c r="X143" s="4">
        <v>2.1415999999999999</v>
      </c>
      <c r="Y143" s="4">
        <v>12</v>
      </c>
      <c r="Z143" s="4">
        <v>849</v>
      </c>
      <c r="AA143" s="4">
        <v>861</v>
      </c>
      <c r="AB143" s="4">
        <v>847</v>
      </c>
      <c r="AC143" s="4">
        <v>73</v>
      </c>
      <c r="AD143" s="4">
        <v>13.66</v>
      </c>
      <c r="AE143" s="4">
        <v>0.31</v>
      </c>
      <c r="AF143" s="4">
        <v>982</v>
      </c>
      <c r="AG143" s="4">
        <v>-5</v>
      </c>
      <c r="AH143" s="4">
        <v>10</v>
      </c>
      <c r="AI143" s="4">
        <v>13</v>
      </c>
      <c r="AJ143" s="4">
        <v>120</v>
      </c>
      <c r="AK143" s="4">
        <v>120.8</v>
      </c>
      <c r="AL143" s="4">
        <v>5.0999999999999996</v>
      </c>
      <c r="AM143" s="4">
        <v>142</v>
      </c>
      <c r="AN143" s="4" t="s">
        <v>155</v>
      </c>
      <c r="AO143" s="4">
        <v>2</v>
      </c>
      <c r="AP143" s="5">
        <v>0.63504629629629628</v>
      </c>
      <c r="AQ143" s="4">
        <v>47.160013999999997</v>
      </c>
      <c r="AR143" s="4">
        <v>-88.490651</v>
      </c>
      <c r="AS143" s="4">
        <v>313.60000000000002</v>
      </c>
      <c r="AT143" s="4">
        <v>29.6</v>
      </c>
      <c r="AU143" s="4">
        <v>12</v>
      </c>
      <c r="AV143" s="4">
        <v>12</v>
      </c>
      <c r="AW143" s="4" t="s">
        <v>404</v>
      </c>
      <c r="AX143" s="4">
        <v>1.2</v>
      </c>
      <c r="AY143" s="4">
        <v>1.802997</v>
      </c>
      <c r="AZ143" s="4">
        <v>2.2029969999999999</v>
      </c>
      <c r="BA143" s="4">
        <v>11.154</v>
      </c>
      <c r="BB143" s="4">
        <v>11.59</v>
      </c>
      <c r="BC143" s="4">
        <v>1.04</v>
      </c>
      <c r="BD143" s="4">
        <v>17.161000000000001</v>
      </c>
      <c r="BE143" s="4">
        <v>2325.0749999999998</v>
      </c>
      <c r="BF143" s="4">
        <v>57.845999999999997</v>
      </c>
      <c r="BG143" s="4">
        <v>2.008</v>
      </c>
      <c r="BH143" s="4">
        <v>0</v>
      </c>
      <c r="BI143" s="4">
        <v>2.008</v>
      </c>
      <c r="BJ143" s="4">
        <v>1.5589999999999999</v>
      </c>
      <c r="BK143" s="4">
        <v>0</v>
      </c>
      <c r="BL143" s="4">
        <v>1.5589999999999999</v>
      </c>
      <c r="BM143" s="4">
        <v>1.2608999999999999</v>
      </c>
      <c r="BQ143" s="4">
        <v>302.86500000000001</v>
      </c>
      <c r="BR143" s="4">
        <v>0.37996400000000002</v>
      </c>
      <c r="BS143" s="4">
        <v>-5</v>
      </c>
      <c r="BT143" s="4">
        <v>0.19478999999999999</v>
      </c>
      <c r="BU143" s="4">
        <v>9.2853700000000003</v>
      </c>
      <c r="BV143" s="4">
        <v>3.934758</v>
      </c>
      <c r="BW143" s="4">
        <f t="shared" si="20"/>
        <v>2.4531947540000001</v>
      </c>
      <c r="BY143" s="4">
        <f t="shared" si="21"/>
        <v>16662.530399592448</v>
      </c>
      <c r="BZ143" s="4">
        <f t="shared" si="22"/>
        <v>414.550383748836</v>
      </c>
      <c r="CA143" s="4">
        <f t="shared" si="23"/>
        <v>11.172493314394</v>
      </c>
      <c r="CB143" s="4">
        <f t="shared" si="24"/>
        <v>9.0361749968694003</v>
      </c>
    </row>
    <row r="144" spans="1:80" x14ac:dyDescent="0.25">
      <c r="A144" s="2">
        <v>42803</v>
      </c>
      <c r="B144" s="3">
        <v>0.42635212962962959</v>
      </c>
      <c r="C144" s="4">
        <v>14.286</v>
      </c>
      <c r="D144" s="4">
        <v>0.2414</v>
      </c>
      <c r="E144" s="4">
        <v>2414.096</v>
      </c>
      <c r="F144" s="4">
        <v>104.3</v>
      </c>
      <c r="G144" s="4">
        <v>-29.6</v>
      </c>
      <c r="H144" s="4">
        <v>142.5</v>
      </c>
      <c r="J144" s="4">
        <v>2.11</v>
      </c>
      <c r="K144" s="4">
        <v>0.85409999999999997</v>
      </c>
      <c r="L144" s="4">
        <v>12.2013</v>
      </c>
      <c r="M144" s="4">
        <v>0.20619999999999999</v>
      </c>
      <c r="N144" s="4">
        <v>89.063299999999998</v>
      </c>
      <c r="O144" s="4">
        <v>0</v>
      </c>
      <c r="P144" s="4">
        <v>89.1</v>
      </c>
      <c r="Q144" s="4">
        <v>69.132400000000004</v>
      </c>
      <c r="R144" s="4">
        <v>0</v>
      </c>
      <c r="S144" s="4">
        <v>69.099999999999994</v>
      </c>
      <c r="T144" s="4">
        <v>142.536</v>
      </c>
      <c r="W144" s="4">
        <v>0</v>
      </c>
      <c r="X144" s="4">
        <v>1.7996000000000001</v>
      </c>
      <c r="Y144" s="4">
        <v>12.1</v>
      </c>
      <c r="Z144" s="4">
        <v>849</v>
      </c>
      <c r="AA144" s="4">
        <v>859</v>
      </c>
      <c r="AB144" s="4">
        <v>847</v>
      </c>
      <c r="AC144" s="4">
        <v>73</v>
      </c>
      <c r="AD144" s="4">
        <v>13.66</v>
      </c>
      <c r="AE144" s="4">
        <v>0.31</v>
      </c>
      <c r="AF144" s="4">
        <v>982</v>
      </c>
      <c r="AG144" s="4">
        <v>-5</v>
      </c>
      <c r="AH144" s="4">
        <v>10</v>
      </c>
      <c r="AI144" s="4">
        <v>13</v>
      </c>
      <c r="AJ144" s="4">
        <v>120</v>
      </c>
      <c r="AK144" s="4">
        <v>120.2</v>
      </c>
      <c r="AL144" s="4">
        <v>4.8</v>
      </c>
      <c r="AM144" s="4">
        <v>142</v>
      </c>
      <c r="AN144" s="4" t="s">
        <v>155</v>
      </c>
      <c r="AO144" s="4">
        <v>2</v>
      </c>
      <c r="AP144" s="5">
        <v>0.63505787037037031</v>
      </c>
      <c r="AQ144" s="4">
        <v>47.1599</v>
      </c>
      <c r="AR144" s="4">
        <v>-88.490599000000003</v>
      </c>
      <c r="AS144" s="4">
        <v>313.5</v>
      </c>
      <c r="AT144" s="4">
        <v>29.8</v>
      </c>
      <c r="AU144" s="4">
        <v>12</v>
      </c>
      <c r="AV144" s="4">
        <v>11</v>
      </c>
      <c r="AW144" s="4" t="s">
        <v>418</v>
      </c>
      <c r="AX144" s="4">
        <v>2.0721280000000002</v>
      </c>
      <c r="AY144" s="4">
        <v>1.024775</v>
      </c>
      <c r="AZ144" s="4">
        <v>2.2969029999999999</v>
      </c>
      <c r="BA144" s="4">
        <v>11.154</v>
      </c>
      <c r="BB144" s="4">
        <v>11.64</v>
      </c>
      <c r="BC144" s="4">
        <v>1.04</v>
      </c>
      <c r="BD144" s="4">
        <v>17.084</v>
      </c>
      <c r="BE144" s="4">
        <v>2376.0929999999998</v>
      </c>
      <c r="BF144" s="4">
        <v>25.556000000000001</v>
      </c>
      <c r="BG144" s="4">
        <v>1.8160000000000001</v>
      </c>
      <c r="BH144" s="4">
        <v>0</v>
      </c>
      <c r="BI144" s="4">
        <v>1.8160000000000001</v>
      </c>
      <c r="BJ144" s="4">
        <v>1.41</v>
      </c>
      <c r="BK144" s="4">
        <v>0</v>
      </c>
      <c r="BL144" s="4">
        <v>1.41</v>
      </c>
      <c r="BM144" s="4">
        <v>1.151</v>
      </c>
      <c r="BQ144" s="4">
        <v>254.816</v>
      </c>
      <c r="BR144" s="4">
        <v>0.409918</v>
      </c>
      <c r="BS144" s="4">
        <v>-5</v>
      </c>
      <c r="BT144" s="4">
        <v>0.19675799999999999</v>
      </c>
      <c r="BU144" s="4">
        <v>10.017371000000001</v>
      </c>
      <c r="BV144" s="4">
        <v>3.9745119999999998</v>
      </c>
      <c r="BW144" s="4">
        <f t="shared" si="20"/>
        <v>2.6465894182</v>
      </c>
      <c r="BY144" s="4">
        <f t="shared" si="21"/>
        <v>18370.541905058017</v>
      </c>
      <c r="BZ144" s="4">
        <f t="shared" si="22"/>
        <v>197.58383570241685</v>
      </c>
      <c r="CA144" s="4">
        <f t="shared" si="23"/>
        <v>10.901283782298</v>
      </c>
      <c r="CB144" s="4">
        <f t="shared" si="24"/>
        <v>8.8988493854078001</v>
      </c>
    </row>
    <row r="145" spans="1:80" x14ac:dyDescent="0.25">
      <c r="A145" s="2">
        <v>42803</v>
      </c>
      <c r="B145" s="3">
        <v>0.42636370370370374</v>
      </c>
      <c r="C145" s="4">
        <v>14.007</v>
      </c>
      <c r="D145" s="4">
        <v>9.8000000000000004E-2</v>
      </c>
      <c r="E145" s="4">
        <v>979.89556100000004</v>
      </c>
      <c r="F145" s="4">
        <v>100.5</v>
      </c>
      <c r="G145" s="4">
        <v>-32</v>
      </c>
      <c r="H145" s="4">
        <v>110.3</v>
      </c>
      <c r="J145" s="4">
        <v>1.76</v>
      </c>
      <c r="K145" s="4">
        <v>0.85819999999999996</v>
      </c>
      <c r="L145" s="4">
        <v>12.0205</v>
      </c>
      <c r="M145" s="4">
        <v>8.4099999999999994E-2</v>
      </c>
      <c r="N145" s="4">
        <v>86.245699999999999</v>
      </c>
      <c r="O145" s="4">
        <v>0</v>
      </c>
      <c r="P145" s="4">
        <v>86.2</v>
      </c>
      <c r="Q145" s="4">
        <v>66.945400000000006</v>
      </c>
      <c r="R145" s="4">
        <v>0</v>
      </c>
      <c r="S145" s="4">
        <v>66.900000000000006</v>
      </c>
      <c r="T145" s="4">
        <v>110.3004</v>
      </c>
      <c r="W145" s="4">
        <v>0</v>
      </c>
      <c r="X145" s="4">
        <v>1.5096000000000001</v>
      </c>
      <c r="Y145" s="4">
        <v>12</v>
      </c>
      <c r="Z145" s="4">
        <v>848</v>
      </c>
      <c r="AA145" s="4">
        <v>861</v>
      </c>
      <c r="AB145" s="4">
        <v>845</v>
      </c>
      <c r="AC145" s="4">
        <v>73</v>
      </c>
      <c r="AD145" s="4">
        <v>13.66</v>
      </c>
      <c r="AE145" s="4">
        <v>0.31</v>
      </c>
      <c r="AF145" s="4">
        <v>982</v>
      </c>
      <c r="AG145" s="4">
        <v>-5</v>
      </c>
      <c r="AH145" s="4">
        <v>10</v>
      </c>
      <c r="AI145" s="4">
        <v>13</v>
      </c>
      <c r="AJ145" s="4">
        <v>120</v>
      </c>
      <c r="AK145" s="4">
        <v>120</v>
      </c>
      <c r="AL145" s="4">
        <v>5.0999999999999996</v>
      </c>
      <c r="AM145" s="4">
        <v>142</v>
      </c>
      <c r="AN145" s="4" t="s">
        <v>155</v>
      </c>
      <c r="AO145" s="4">
        <v>2</v>
      </c>
      <c r="AP145" s="5">
        <v>0.63506944444444446</v>
      </c>
      <c r="AQ145" s="4">
        <v>47.159782</v>
      </c>
      <c r="AR145" s="4">
        <v>-88.490498000000002</v>
      </c>
      <c r="AS145" s="4">
        <v>313.5</v>
      </c>
      <c r="AT145" s="4">
        <v>33.200000000000003</v>
      </c>
      <c r="AU145" s="4">
        <v>12</v>
      </c>
      <c r="AV145" s="4">
        <v>11</v>
      </c>
      <c r="AW145" s="4" t="s">
        <v>418</v>
      </c>
      <c r="AX145" s="4">
        <v>1.1319680000000001</v>
      </c>
      <c r="AY145" s="4">
        <v>1.1936059999999999</v>
      </c>
      <c r="AZ145" s="4">
        <v>2.3968029999999998</v>
      </c>
      <c r="BA145" s="4">
        <v>11.154</v>
      </c>
      <c r="BB145" s="4">
        <v>11.99</v>
      </c>
      <c r="BC145" s="4">
        <v>1.07</v>
      </c>
      <c r="BD145" s="4">
        <v>16.527999999999999</v>
      </c>
      <c r="BE145" s="4">
        <v>2400.2289999999998</v>
      </c>
      <c r="BF145" s="4">
        <v>10.686999999999999</v>
      </c>
      <c r="BG145" s="4">
        <v>1.8029999999999999</v>
      </c>
      <c r="BH145" s="4">
        <v>0</v>
      </c>
      <c r="BI145" s="4">
        <v>1.8029999999999999</v>
      </c>
      <c r="BJ145" s="4">
        <v>1.4</v>
      </c>
      <c r="BK145" s="4">
        <v>0</v>
      </c>
      <c r="BL145" s="4">
        <v>1.4</v>
      </c>
      <c r="BM145" s="4">
        <v>0.91320000000000001</v>
      </c>
      <c r="BQ145" s="4">
        <v>219.17400000000001</v>
      </c>
      <c r="BR145" s="4">
        <v>0.37255199999999999</v>
      </c>
      <c r="BS145" s="4">
        <v>-5</v>
      </c>
      <c r="BT145" s="4">
        <v>0.19775799999999999</v>
      </c>
      <c r="BU145" s="4">
        <v>9.1042400000000008</v>
      </c>
      <c r="BV145" s="4">
        <v>3.9947119999999998</v>
      </c>
      <c r="BW145" s="4">
        <f t="shared" si="20"/>
        <v>2.4053402080000001</v>
      </c>
      <c r="BY145" s="4">
        <f t="shared" si="21"/>
        <v>16865.574940206927</v>
      </c>
      <c r="BZ145" s="4">
        <f t="shared" si="22"/>
        <v>75.093834540784002</v>
      </c>
      <c r="CA145" s="4">
        <f t="shared" si="23"/>
        <v>9.8373134048000015</v>
      </c>
      <c r="CB145" s="4">
        <f t="shared" si="24"/>
        <v>6.4167390009024015</v>
      </c>
    </row>
    <row r="146" spans="1:80" x14ac:dyDescent="0.25">
      <c r="A146" s="2">
        <v>42803</v>
      </c>
      <c r="B146" s="3">
        <v>0.42637527777777778</v>
      </c>
      <c r="C146" s="4">
        <v>13.55</v>
      </c>
      <c r="D146" s="4">
        <v>3.6799999999999999E-2</v>
      </c>
      <c r="E146" s="4">
        <v>367.502002</v>
      </c>
      <c r="F146" s="4">
        <v>99.5</v>
      </c>
      <c r="G146" s="4">
        <v>-32</v>
      </c>
      <c r="H146" s="4">
        <v>72</v>
      </c>
      <c r="J146" s="4">
        <v>1.3</v>
      </c>
      <c r="K146" s="4">
        <v>0.8629</v>
      </c>
      <c r="L146" s="4">
        <v>11.692500000000001</v>
      </c>
      <c r="M146" s="4">
        <v>3.1699999999999999E-2</v>
      </c>
      <c r="N146" s="4">
        <v>85.839600000000004</v>
      </c>
      <c r="O146" s="4">
        <v>0</v>
      </c>
      <c r="P146" s="4">
        <v>85.8</v>
      </c>
      <c r="Q146" s="4">
        <v>66.630099999999999</v>
      </c>
      <c r="R146" s="4">
        <v>0</v>
      </c>
      <c r="S146" s="4">
        <v>66.599999999999994</v>
      </c>
      <c r="T146" s="4">
        <v>72.005799999999994</v>
      </c>
      <c r="W146" s="4">
        <v>0</v>
      </c>
      <c r="X146" s="4">
        <v>1.1193</v>
      </c>
      <c r="Y146" s="4">
        <v>12.1</v>
      </c>
      <c r="Z146" s="4">
        <v>849</v>
      </c>
      <c r="AA146" s="4">
        <v>860</v>
      </c>
      <c r="AB146" s="4">
        <v>847</v>
      </c>
      <c r="AC146" s="4">
        <v>73</v>
      </c>
      <c r="AD146" s="4">
        <v>13.66</v>
      </c>
      <c r="AE146" s="4">
        <v>0.31</v>
      </c>
      <c r="AF146" s="4">
        <v>982</v>
      </c>
      <c r="AG146" s="4">
        <v>-5</v>
      </c>
      <c r="AH146" s="4">
        <v>10</v>
      </c>
      <c r="AI146" s="4">
        <v>13</v>
      </c>
      <c r="AJ146" s="4">
        <v>120</v>
      </c>
      <c r="AK146" s="4">
        <v>120.8</v>
      </c>
      <c r="AL146" s="4">
        <v>4.9000000000000004</v>
      </c>
      <c r="AM146" s="4">
        <v>142</v>
      </c>
      <c r="AN146" s="4" t="s">
        <v>155</v>
      </c>
      <c r="AO146" s="4">
        <v>2</v>
      </c>
      <c r="AP146" s="5">
        <v>0.6350810185185185</v>
      </c>
      <c r="AQ146" s="4">
        <v>47.159674000000003</v>
      </c>
      <c r="AR146" s="4">
        <v>-88.490365999999995</v>
      </c>
      <c r="AS146" s="4">
        <v>313.60000000000002</v>
      </c>
      <c r="AT146" s="4">
        <v>34.1</v>
      </c>
      <c r="AU146" s="4">
        <v>12</v>
      </c>
      <c r="AV146" s="4">
        <v>10</v>
      </c>
      <c r="AW146" s="4" t="s">
        <v>429</v>
      </c>
      <c r="AX146" s="4">
        <v>0.90444400000000003</v>
      </c>
      <c r="AY146" s="4">
        <v>1.2977780000000001</v>
      </c>
      <c r="AZ146" s="4">
        <v>2.4</v>
      </c>
      <c r="BA146" s="4">
        <v>11.154</v>
      </c>
      <c r="BB146" s="4">
        <v>12.42</v>
      </c>
      <c r="BC146" s="4">
        <v>1.1100000000000001</v>
      </c>
      <c r="BD146" s="4">
        <v>15.888999999999999</v>
      </c>
      <c r="BE146" s="4">
        <v>2411.4609999999998</v>
      </c>
      <c r="BF146" s="4">
        <v>4.1630000000000003</v>
      </c>
      <c r="BG146" s="4">
        <v>1.8540000000000001</v>
      </c>
      <c r="BH146" s="4">
        <v>0</v>
      </c>
      <c r="BI146" s="4">
        <v>1.8540000000000001</v>
      </c>
      <c r="BJ146" s="4">
        <v>1.4390000000000001</v>
      </c>
      <c r="BK146" s="4">
        <v>0</v>
      </c>
      <c r="BL146" s="4">
        <v>1.4390000000000001</v>
      </c>
      <c r="BM146" s="4">
        <v>0.61580000000000001</v>
      </c>
      <c r="BQ146" s="4">
        <v>167.84100000000001</v>
      </c>
      <c r="BR146" s="4">
        <v>0.343082</v>
      </c>
      <c r="BS146" s="4">
        <v>-5</v>
      </c>
      <c r="BT146" s="4">
        <v>0.199516</v>
      </c>
      <c r="BU146" s="4">
        <v>8.3840660000000007</v>
      </c>
      <c r="BV146" s="4">
        <v>4.0302230000000003</v>
      </c>
      <c r="BW146" s="4">
        <f t="shared" ref="BW146" si="25">BU146*0.2642</f>
        <v>2.2150702372</v>
      </c>
      <c r="BY146" s="4">
        <f t="shared" si="21"/>
        <v>15604.135225652788</v>
      </c>
      <c r="BZ146" s="4">
        <f t="shared" si="22"/>
        <v>26.938032563824404</v>
      </c>
      <c r="CA146" s="4">
        <f t="shared" si="23"/>
        <v>9.3115130577332028</v>
      </c>
      <c r="CB146" s="4">
        <f t="shared" si="24"/>
        <v>3.9847322730730403</v>
      </c>
    </row>
    <row r="147" spans="1:80" x14ac:dyDescent="0.25">
      <c r="A147" s="2">
        <v>42803</v>
      </c>
      <c r="B147" s="3">
        <v>0.42638685185185188</v>
      </c>
      <c r="C147" s="4">
        <v>13.374000000000001</v>
      </c>
      <c r="D147" s="4">
        <v>1.7500000000000002E-2</v>
      </c>
      <c r="E147" s="4">
        <v>175.34827899999999</v>
      </c>
      <c r="F147" s="4">
        <v>106.6</v>
      </c>
      <c r="G147" s="4">
        <v>-3.9</v>
      </c>
      <c r="H147" s="4">
        <v>54.3</v>
      </c>
      <c r="J147" s="4">
        <v>1.06</v>
      </c>
      <c r="K147" s="4">
        <v>0.86470000000000002</v>
      </c>
      <c r="L147" s="4">
        <v>11.565099999999999</v>
      </c>
      <c r="M147" s="4">
        <v>1.52E-2</v>
      </c>
      <c r="N147" s="4">
        <v>92.200699999999998</v>
      </c>
      <c r="O147" s="4">
        <v>0</v>
      </c>
      <c r="P147" s="4">
        <v>92.2</v>
      </c>
      <c r="Q147" s="4">
        <v>71.567700000000002</v>
      </c>
      <c r="R147" s="4">
        <v>0</v>
      </c>
      <c r="S147" s="4">
        <v>71.599999999999994</v>
      </c>
      <c r="T147" s="4">
        <v>54.312199999999997</v>
      </c>
      <c r="W147" s="4">
        <v>0</v>
      </c>
      <c r="X147" s="4">
        <v>0.91490000000000005</v>
      </c>
      <c r="Y147" s="4">
        <v>12.2</v>
      </c>
      <c r="Z147" s="4">
        <v>848</v>
      </c>
      <c r="AA147" s="4">
        <v>861</v>
      </c>
      <c r="AB147" s="4">
        <v>849</v>
      </c>
      <c r="AC147" s="4">
        <v>73</v>
      </c>
      <c r="AD147" s="4">
        <v>13.66</v>
      </c>
      <c r="AE147" s="4">
        <v>0.31</v>
      </c>
      <c r="AF147" s="4">
        <v>982</v>
      </c>
      <c r="AG147" s="4">
        <v>-5</v>
      </c>
      <c r="AH147" s="4">
        <v>10</v>
      </c>
      <c r="AI147" s="4">
        <v>13</v>
      </c>
      <c r="AJ147" s="4">
        <v>120</v>
      </c>
      <c r="AK147" s="4">
        <v>121</v>
      </c>
      <c r="AL147" s="4">
        <v>5</v>
      </c>
      <c r="AM147" s="4">
        <v>142</v>
      </c>
      <c r="AN147" s="4" t="s">
        <v>155</v>
      </c>
      <c r="AO147" s="4">
        <v>2</v>
      </c>
      <c r="AP147" s="5">
        <v>0.63509259259259265</v>
      </c>
      <c r="AQ147" s="4">
        <v>47.159570000000002</v>
      </c>
      <c r="AR147" s="4">
        <v>-88.490211000000002</v>
      </c>
      <c r="AS147" s="4">
        <v>313.7</v>
      </c>
      <c r="AT147" s="4">
        <v>36.1</v>
      </c>
      <c r="AU147" s="4">
        <v>12</v>
      </c>
      <c r="AV147" s="4">
        <v>12</v>
      </c>
      <c r="AW147" s="4" t="s">
        <v>404</v>
      </c>
      <c r="AX147" s="4">
        <v>0.9</v>
      </c>
      <c r="AY147" s="4">
        <v>1.3</v>
      </c>
      <c r="AZ147" s="4">
        <v>1.618382</v>
      </c>
      <c r="BA147" s="4">
        <v>11.154</v>
      </c>
      <c r="BB147" s="4">
        <v>12.6</v>
      </c>
      <c r="BC147" s="4">
        <v>1.1299999999999999</v>
      </c>
      <c r="BD147" s="4">
        <v>15.641999999999999</v>
      </c>
      <c r="BE147" s="4">
        <v>2415.29</v>
      </c>
      <c r="BF147" s="4">
        <v>2.0150000000000001</v>
      </c>
      <c r="BG147" s="4">
        <v>2.016</v>
      </c>
      <c r="BH147" s="4">
        <v>0</v>
      </c>
      <c r="BI147" s="4">
        <v>2.016</v>
      </c>
      <c r="BJ147" s="4">
        <v>1.5649999999999999</v>
      </c>
      <c r="BK147" s="4">
        <v>0</v>
      </c>
      <c r="BL147" s="4">
        <v>1.5649999999999999</v>
      </c>
      <c r="BM147" s="4">
        <v>0.4703</v>
      </c>
      <c r="BQ147" s="4">
        <v>138.92500000000001</v>
      </c>
      <c r="BR147" s="4">
        <v>0.28342400000000001</v>
      </c>
      <c r="BS147" s="4">
        <v>-5</v>
      </c>
      <c r="BT147" s="4">
        <v>0.201516</v>
      </c>
      <c r="BU147" s="4">
        <v>6.9261739999999996</v>
      </c>
      <c r="BV147" s="4">
        <v>4.0706230000000003</v>
      </c>
      <c r="BW147" s="4">
        <f t="shared" ref="BW147:BW150" si="26">BU147*0.2642</f>
        <v>1.8298951707999997</v>
      </c>
      <c r="BY147" s="4">
        <f t="shared" si="21"/>
        <v>12911.225170195028</v>
      </c>
      <c r="BZ147" s="4">
        <f t="shared" si="22"/>
        <v>10.771426502798001</v>
      </c>
      <c r="CA147" s="4">
        <f t="shared" si="23"/>
        <v>8.3658970108579993</v>
      </c>
      <c r="CB147" s="4">
        <f t="shared" si="24"/>
        <v>2.51404560013196</v>
      </c>
    </row>
    <row r="148" spans="1:80" x14ac:dyDescent="0.25">
      <c r="A148" s="2">
        <v>42803</v>
      </c>
      <c r="B148" s="3">
        <v>0.42639842592592592</v>
      </c>
      <c r="C148" s="4">
        <v>13.609</v>
      </c>
      <c r="D148" s="4">
        <v>1.17E-2</v>
      </c>
      <c r="E148" s="4">
        <v>116.75909900000001</v>
      </c>
      <c r="F148" s="4">
        <v>163.30000000000001</v>
      </c>
      <c r="G148" s="4">
        <v>2.5</v>
      </c>
      <c r="H148" s="4">
        <v>44</v>
      </c>
      <c r="J148" s="4">
        <v>0.8</v>
      </c>
      <c r="K148" s="4">
        <v>0.86260000000000003</v>
      </c>
      <c r="L148" s="4">
        <v>11.7392</v>
      </c>
      <c r="M148" s="4">
        <v>1.01E-2</v>
      </c>
      <c r="N148" s="4">
        <v>140.86359999999999</v>
      </c>
      <c r="O148" s="4">
        <v>2.1564999999999999</v>
      </c>
      <c r="P148" s="4">
        <v>143</v>
      </c>
      <c r="Q148" s="4">
        <v>109.3407</v>
      </c>
      <c r="R148" s="4">
        <v>1.6738999999999999</v>
      </c>
      <c r="S148" s="4">
        <v>111</v>
      </c>
      <c r="T148" s="4">
        <v>43.9998</v>
      </c>
      <c r="W148" s="4">
        <v>0</v>
      </c>
      <c r="X148" s="4">
        <v>0.69310000000000005</v>
      </c>
      <c r="Y148" s="4">
        <v>12.1</v>
      </c>
      <c r="Z148" s="4">
        <v>849</v>
      </c>
      <c r="AA148" s="4">
        <v>861</v>
      </c>
      <c r="AB148" s="4">
        <v>848</v>
      </c>
      <c r="AC148" s="4">
        <v>73</v>
      </c>
      <c r="AD148" s="4">
        <v>13.66</v>
      </c>
      <c r="AE148" s="4">
        <v>0.31</v>
      </c>
      <c r="AF148" s="4">
        <v>982</v>
      </c>
      <c r="AG148" s="4">
        <v>-5</v>
      </c>
      <c r="AH148" s="4">
        <v>10</v>
      </c>
      <c r="AI148" s="4">
        <v>13</v>
      </c>
      <c r="AJ148" s="4">
        <v>120</v>
      </c>
      <c r="AK148" s="4">
        <v>121</v>
      </c>
      <c r="AL148" s="4">
        <v>4.7</v>
      </c>
      <c r="AM148" s="4">
        <v>142</v>
      </c>
      <c r="AN148" s="4" t="s">
        <v>155</v>
      </c>
      <c r="AO148" s="4">
        <v>2</v>
      </c>
      <c r="AP148" s="4">
        <v>0.63510416666666669</v>
      </c>
      <c r="AQ148" s="4">
        <v>47.159475</v>
      </c>
      <c r="AR148" s="4">
        <v>-88.490043999999997</v>
      </c>
      <c r="AS148" s="4">
        <v>314</v>
      </c>
      <c r="AT148" s="4">
        <v>36.200000000000003</v>
      </c>
      <c r="AU148" s="4">
        <v>12</v>
      </c>
      <c r="AV148" s="4">
        <v>12</v>
      </c>
      <c r="AW148" s="4" t="s">
        <v>404</v>
      </c>
      <c r="AX148" s="4">
        <v>0.9</v>
      </c>
      <c r="AY148" s="4">
        <v>1.69041</v>
      </c>
      <c r="AZ148" s="4">
        <v>1.99041</v>
      </c>
      <c r="BA148" s="4">
        <v>11.154</v>
      </c>
      <c r="BB148" s="4">
        <v>12.4</v>
      </c>
      <c r="BC148" s="4">
        <v>1.1100000000000001</v>
      </c>
      <c r="BD148" s="4">
        <v>15.930999999999999</v>
      </c>
      <c r="BE148" s="4">
        <v>2416.4929999999999</v>
      </c>
      <c r="BF148" s="4">
        <v>1.32</v>
      </c>
      <c r="BG148" s="4">
        <v>3.0369999999999999</v>
      </c>
      <c r="BH148" s="4">
        <v>4.5999999999999999E-2</v>
      </c>
      <c r="BI148" s="4">
        <v>3.0830000000000002</v>
      </c>
      <c r="BJ148" s="4">
        <v>2.3570000000000002</v>
      </c>
      <c r="BK148" s="4">
        <v>3.5999999999999997E-2</v>
      </c>
      <c r="BL148" s="4">
        <v>2.3929999999999998</v>
      </c>
      <c r="BM148" s="4">
        <v>0.37559999999999999</v>
      </c>
      <c r="BQ148" s="4">
        <v>103.739</v>
      </c>
      <c r="BR148" s="4">
        <v>0.27206399999999997</v>
      </c>
      <c r="BS148" s="4">
        <v>-5</v>
      </c>
      <c r="BT148" s="4">
        <v>0.201242</v>
      </c>
      <c r="BU148" s="4">
        <v>6.6485640000000004</v>
      </c>
      <c r="BV148" s="4">
        <v>4.0650880000000003</v>
      </c>
      <c r="BW148" s="4">
        <f t="shared" si="26"/>
        <v>1.7565506088</v>
      </c>
      <c r="BY148" s="4">
        <f t="shared" si="21"/>
        <v>12399.899616918934</v>
      </c>
      <c r="BZ148" s="4">
        <f t="shared" si="22"/>
        <v>6.7733974376640012</v>
      </c>
      <c r="CA148" s="4">
        <f t="shared" si="23"/>
        <v>12.094619515586402</v>
      </c>
      <c r="CB148" s="4">
        <f t="shared" si="24"/>
        <v>1.9273394527171204</v>
      </c>
    </row>
    <row r="149" spans="1:80" x14ac:dyDescent="0.25">
      <c r="A149" s="2">
        <v>42803</v>
      </c>
      <c r="B149" s="3">
        <v>0.42641000000000001</v>
      </c>
      <c r="C149" s="4">
        <v>14.077</v>
      </c>
      <c r="D149" s="4">
        <v>1.8599999999999998E-2</v>
      </c>
      <c r="E149" s="4">
        <v>186.377295</v>
      </c>
      <c r="F149" s="4">
        <v>212.2</v>
      </c>
      <c r="G149" s="4">
        <v>2.5</v>
      </c>
      <c r="H149" s="4">
        <v>42.5</v>
      </c>
      <c r="J149" s="4">
        <v>0.7</v>
      </c>
      <c r="K149" s="4">
        <v>0.85829999999999995</v>
      </c>
      <c r="L149" s="4">
        <v>12.081899999999999</v>
      </c>
      <c r="M149" s="4">
        <v>1.6E-2</v>
      </c>
      <c r="N149" s="4">
        <v>182.12979999999999</v>
      </c>
      <c r="O149" s="4">
        <v>2.1457000000000002</v>
      </c>
      <c r="P149" s="4">
        <v>184.3</v>
      </c>
      <c r="Q149" s="4">
        <v>141.37219999999999</v>
      </c>
      <c r="R149" s="4">
        <v>1.6656</v>
      </c>
      <c r="S149" s="4">
        <v>143</v>
      </c>
      <c r="T149" s="4">
        <v>42.515999999999998</v>
      </c>
      <c r="W149" s="4">
        <v>0</v>
      </c>
      <c r="X149" s="4">
        <v>0.6008</v>
      </c>
      <c r="Y149" s="4">
        <v>12.1</v>
      </c>
      <c r="Z149" s="4">
        <v>849</v>
      </c>
      <c r="AA149" s="4">
        <v>860</v>
      </c>
      <c r="AB149" s="4">
        <v>847</v>
      </c>
      <c r="AC149" s="4">
        <v>73</v>
      </c>
      <c r="AD149" s="4">
        <v>13.66</v>
      </c>
      <c r="AE149" s="4">
        <v>0.31</v>
      </c>
      <c r="AF149" s="4">
        <v>982</v>
      </c>
      <c r="AG149" s="4">
        <v>-5</v>
      </c>
      <c r="AH149" s="4">
        <v>10</v>
      </c>
      <c r="AI149" s="4">
        <v>13</v>
      </c>
      <c r="AJ149" s="4">
        <v>120</v>
      </c>
      <c r="AK149" s="4">
        <v>121</v>
      </c>
      <c r="AL149" s="4">
        <v>4.7</v>
      </c>
      <c r="AM149" s="4">
        <v>142</v>
      </c>
      <c r="AN149" s="4" t="s">
        <v>155</v>
      </c>
      <c r="AO149" s="4">
        <v>2</v>
      </c>
      <c r="AP149" s="4">
        <v>0.63511574074074073</v>
      </c>
      <c r="AQ149" s="4">
        <v>47.159379000000001</v>
      </c>
      <c r="AR149" s="4">
        <v>-88.489889000000005</v>
      </c>
      <c r="AS149" s="4">
        <v>314.5</v>
      </c>
      <c r="AT149" s="4">
        <v>35.700000000000003</v>
      </c>
      <c r="AU149" s="4">
        <v>12</v>
      </c>
      <c r="AV149" s="4">
        <v>12</v>
      </c>
      <c r="AW149" s="4" t="s">
        <v>404</v>
      </c>
      <c r="AX149" s="4">
        <v>1.192507</v>
      </c>
      <c r="AY149" s="4">
        <v>1.0174829999999999</v>
      </c>
      <c r="AZ149" s="4">
        <v>2.1950050000000001</v>
      </c>
      <c r="BA149" s="4">
        <v>11.154</v>
      </c>
      <c r="BB149" s="4">
        <v>12.01</v>
      </c>
      <c r="BC149" s="4">
        <v>1.08</v>
      </c>
      <c r="BD149" s="4">
        <v>16.510000000000002</v>
      </c>
      <c r="BE149" s="4">
        <v>2415.1869999999999</v>
      </c>
      <c r="BF149" s="4">
        <v>2.0350000000000001</v>
      </c>
      <c r="BG149" s="4">
        <v>3.8130000000000002</v>
      </c>
      <c r="BH149" s="4">
        <v>4.4999999999999998E-2</v>
      </c>
      <c r="BI149" s="4">
        <v>3.8580000000000001</v>
      </c>
      <c r="BJ149" s="4">
        <v>2.9590000000000001</v>
      </c>
      <c r="BK149" s="4">
        <v>3.5000000000000003E-2</v>
      </c>
      <c r="BL149" s="4">
        <v>2.9940000000000002</v>
      </c>
      <c r="BM149" s="4">
        <v>0.35239999999999999</v>
      </c>
      <c r="BQ149" s="4">
        <v>87.326999999999998</v>
      </c>
      <c r="BR149" s="4">
        <v>0.32251200000000002</v>
      </c>
      <c r="BS149" s="4">
        <v>-5</v>
      </c>
      <c r="BT149" s="4">
        <v>0.200242</v>
      </c>
      <c r="BU149" s="4">
        <v>7.8813870000000001</v>
      </c>
      <c r="BV149" s="4">
        <v>4.0448880000000003</v>
      </c>
      <c r="BW149" s="4">
        <f t="shared" si="26"/>
        <v>2.0822624454000001</v>
      </c>
      <c r="BY149" s="4">
        <f t="shared" si="21"/>
        <v>14691.231078927995</v>
      </c>
      <c r="BZ149" s="4">
        <f t="shared" si="22"/>
        <v>12.378608880231003</v>
      </c>
      <c r="CA149" s="4">
        <f t="shared" si="23"/>
        <v>17.999166425849403</v>
      </c>
      <c r="CB149" s="4">
        <f t="shared" si="24"/>
        <v>2.1435979210778404</v>
      </c>
    </row>
    <row r="150" spans="1:80" x14ac:dyDescent="0.25">
      <c r="A150" s="2">
        <v>42803</v>
      </c>
      <c r="B150" s="3">
        <v>0.42642157407407405</v>
      </c>
      <c r="C150" s="4">
        <v>14.573</v>
      </c>
      <c r="D150" s="4">
        <v>3.5299999999999998E-2</v>
      </c>
      <c r="E150" s="4">
        <v>352.58427</v>
      </c>
      <c r="F150" s="4">
        <v>338.3</v>
      </c>
      <c r="G150" s="4">
        <v>2.4</v>
      </c>
      <c r="H150" s="4">
        <v>45.1</v>
      </c>
      <c r="J150" s="4">
        <v>0.7</v>
      </c>
      <c r="K150" s="4">
        <v>0.85370000000000001</v>
      </c>
      <c r="L150" s="4">
        <v>12.4406</v>
      </c>
      <c r="M150" s="4">
        <v>3.0099999999999998E-2</v>
      </c>
      <c r="N150" s="4">
        <v>288.83859999999999</v>
      </c>
      <c r="O150" s="4">
        <v>2.0489000000000002</v>
      </c>
      <c r="P150" s="4">
        <v>290.89999999999998</v>
      </c>
      <c r="Q150" s="4">
        <v>224.20140000000001</v>
      </c>
      <c r="R150" s="4">
        <v>1.5904</v>
      </c>
      <c r="S150" s="4">
        <v>225.8</v>
      </c>
      <c r="T150" s="4">
        <v>45.110100000000003</v>
      </c>
      <c r="W150" s="4">
        <v>0</v>
      </c>
      <c r="X150" s="4">
        <v>0.59760000000000002</v>
      </c>
      <c r="Y150" s="4">
        <v>12.2</v>
      </c>
      <c r="Z150" s="4">
        <v>847</v>
      </c>
      <c r="AA150" s="4">
        <v>858</v>
      </c>
      <c r="AB150" s="4">
        <v>845</v>
      </c>
      <c r="AC150" s="4">
        <v>73</v>
      </c>
      <c r="AD150" s="4">
        <v>13.66</v>
      </c>
      <c r="AE150" s="4">
        <v>0.31</v>
      </c>
      <c r="AF150" s="4">
        <v>982</v>
      </c>
      <c r="AG150" s="4">
        <v>-5</v>
      </c>
      <c r="AH150" s="4">
        <v>10</v>
      </c>
      <c r="AI150" s="4">
        <v>13</v>
      </c>
      <c r="AJ150" s="4">
        <v>120</v>
      </c>
      <c r="AK150" s="4">
        <v>121</v>
      </c>
      <c r="AL150" s="4">
        <v>4.7</v>
      </c>
      <c r="AM150" s="4">
        <v>142</v>
      </c>
      <c r="AN150" s="4" t="s">
        <v>155</v>
      </c>
      <c r="AO150" s="4">
        <v>2</v>
      </c>
      <c r="AP150" s="4">
        <v>0.63512731481481477</v>
      </c>
      <c r="AQ150" s="4">
        <v>47.159278</v>
      </c>
      <c r="AR150" s="4">
        <v>-88.489750999999998</v>
      </c>
      <c r="AS150" s="4">
        <v>314.5</v>
      </c>
      <c r="AT150" s="4">
        <v>34.799999999999997</v>
      </c>
      <c r="AU150" s="4">
        <v>12</v>
      </c>
      <c r="AV150" s="4">
        <v>12</v>
      </c>
      <c r="AW150" s="4" t="s">
        <v>404</v>
      </c>
      <c r="AX150" s="4">
        <v>1.9792209999999999</v>
      </c>
      <c r="AY150" s="4">
        <v>1</v>
      </c>
      <c r="AZ150" s="4">
        <v>2.7844159999999998</v>
      </c>
      <c r="BA150" s="4">
        <v>11.154</v>
      </c>
      <c r="BB150" s="4">
        <v>11.61</v>
      </c>
      <c r="BC150" s="4">
        <v>1.04</v>
      </c>
      <c r="BD150" s="4">
        <v>17.138000000000002</v>
      </c>
      <c r="BE150" s="4">
        <v>2412.2840000000001</v>
      </c>
      <c r="BF150" s="4">
        <v>3.7149999999999999</v>
      </c>
      <c r="BG150" s="4">
        <v>5.8650000000000002</v>
      </c>
      <c r="BH150" s="4">
        <v>4.2000000000000003E-2</v>
      </c>
      <c r="BI150" s="4">
        <v>5.907</v>
      </c>
      <c r="BJ150" s="4">
        <v>4.5529999999999999</v>
      </c>
      <c r="BK150" s="4">
        <v>3.2000000000000001E-2</v>
      </c>
      <c r="BL150" s="4">
        <v>4.585</v>
      </c>
      <c r="BM150" s="4">
        <v>0.36270000000000002</v>
      </c>
      <c r="BQ150" s="4">
        <v>84.254000000000005</v>
      </c>
      <c r="BR150" s="4">
        <v>0.384996</v>
      </c>
      <c r="BS150" s="4">
        <v>-5</v>
      </c>
      <c r="BT150" s="4">
        <v>0.201516</v>
      </c>
      <c r="BU150" s="4">
        <v>9.4083400000000008</v>
      </c>
      <c r="BV150" s="4">
        <v>4.0706230000000003</v>
      </c>
      <c r="BW150" s="4">
        <f t="shared" si="26"/>
        <v>2.4856834280000002</v>
      </c>
      <c r="BY150" s="4">
        <f t="shared" si="21"/>
        <v>17516.454855878612</v>
      </c>
      <c r="BZ150" s="4">
        <f t="shared" si="22"/>
        <v>26.975940556579999</v>
      </c>
      <c r="CA150" s="4">
        <f t="shared" si="23"/>
        <v>33.060957565036006</v>
      </c>
      <c r="CB150" s="4">
        <f t="shared" si="24"/>
        <v>2.6336941157124003</v>
      </c>
    </row>
    <row r="151" spans="1:80" x14ac:dyDescent="0.25">
      <c r="B151" s="3"/>
    </row>
    <row r="152" spans="1:80" x14ac:dyDescent="0.25">
      <c r="B152" s="3"/>
    </row>
    <row r="153" spans="1:80" x14ac:dyDescent="0.25">
      <c r="B153" s="3"/>
    </row>
    <row r="154" spans="1:80" x14ac:dyDescent="0.25">
      <c r="B154" s="3"/>
    </row>
    <row r="155" spans="1:80" x14ac:dyDescent="0.25">
      <c r="B155" s="3"/>
    </row>
    <row r="156" spans="1:80" x14ac:dyDescent="0.25">
      <c r="B156" s="3"/>
    </row>
    <row r="157" spans="1:80" x14ac:dyDescent="0.25">
      <c r="B157" s="3"/>
    </row>
    <row r="158" spans="1:80" x14ac:dyDescent="0.25">
      <c r="B158" s="3"/>
    </row>
    <row r="159" spans="1:80" x14ac:dyDescent="0.25">
      <c r="B159" s="3"/>
    </row>
    <row r="160" spans="1:80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</sheetData>
  <customSheetViews>
    <customSheetView guid="{2B424CCC-7244-4294-A128-8AE125D4F682}">
      <selection activeCell="K16" sqref="K16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15</vt:i4>
      </vt:variant>
    </vt:vector>
  </HeadingPairs>
  <TitlesOfParts>
    <vt:vector size="22" baseType="lpstr">
      <vt:lpstr>Raw Data</vt:lpstr>
      <vt:lpstr>Summary</vt:lpstr>
      <vt:lpstr>Lap Breaks</vt:lpstr>
      <vt:lpstr>Lap 1 data</vt:lpstr>
      <vt:lpstr>Lap 2 data</vt:lpstr>
      <vt:lpstr>Lap 3 data</vt:lpstr>
      <vt:lpstr>Lap 4 data</vt:lpstr>
      <vt:lpstr>Lap_chart</vt:lpstr>
      <vt:lpstr>Speed</vt:lpstr>
      <vt:lpstr>Lambda</vt:lpstr>
      <vt:lpstr>CO2 &amp; CO Phasing</vt:lpstr>
      <vt:lpstr>Fuel Flow&amp;Lambda&amp;CO</vt:lpstr>
      <vt:lpstr>CO2 %</vt:lpstr>
      <vt:lpstr>CO %</vt:lpstr>
      <vt:lpstr>NO ppm</vt:lpstr>
      <vt:lpstr>THC ppm</vt:lpstr>
      <vt:lpstr>O2 %</vt:lpstr>
      <vt:lpstr>Fuel Flow L per hr</vt:lpstr>
      <vt:lpstr>CO2 g per hr</vt:lpstr>
      <vt:lpstr>CO g per hr</vt:lpstr>
      <vt:lpstr>NO g per hr</vt:lpstr>
      <vt:lpstr>THC g per hr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E15_Project</dc:creator>
  <cp:lastModifiedBy>E15_Project</cp:lastModifiedBy>
  <dcterms:created xsi:type="dcterms:W3CDTF">2011-03-22T01:53:18Z</dcterms:created>
  <dcterms:modified xsi:type="dcterms:W3CDTF">2017-05-07T20:08:37Z</dcterms:modified>
</cp:coreProperties>
</file>