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ustom.xml" ContentType="application/vnd.openxmlformats-officedocument.custom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lucit-my.sharepoint.com/personal/r1001089_edu_lapinamk_fi/Documents/"/>
    </mc:Choice>
  </mc:AlternateContent>
  <bookViews>
    <workbookView xWindow="0" yWindow="0" windowWidth="20490" windowHeight="7755"/>
  </bookViews>
  <sheets>
    <sheet name="MSRP_spreadsheet" sheetId="1" r:id="rId1"/>
    <sheet name="Supporting_Calculations" sheetId="2" r:id="rId2"/>
  </sheets>
  <definedNames>
    <definedName name="_xlnm.Print_Titles" localSheetId="0">MSRP_spreadsheet!$1:$1</definedName>
    <definedName name="Z_7F724E71_4B1A_4D73_853B_40745755EA29_.wvu.PrintTitles" localSheetId="0" hidden="1">MSRP_spreadsheet!$1:$1</definedName>
  </definedNames>
  <calcPr calcId="162912"/>
  <customWorkbookViews>
    <customWorkbookView name="R1001089 - Personal View" guid="{7F724E71-4B1A-4D73-853B-40745755EA29}" mergeInterval="0" personalView="1" maximized="1" xWindow="1358" yWindow="-346" windowWidth="1936" windowHeight="1216" activeSheetId="1"/>
  </customWorkbookViews>
</workbook>
</file>

<file path=xl/calcChain.xml><?xml version="1.0" encoding="utf-8"?>
<calcChain xmlns="http://schemas.openxmlformats.org/spreadsheetml/2006/main">
  <c r="G184" i="1" l="1"/>
  <c r="C186" i="1"/>
  <c r="G164" i="1"/>
  <c r="G4" i="1"/>
  <c r="F183" i="1"/>
  <c r="F184" i="1"/>
  <c r="E164" i="1"/>
  <c r="E2" i="2"/>
  <c r="D184" i="1"/>
  <c r="C184" i="1"/>
  <c r="E184" i="1"/>
  <c r="B1" i="2"/>
  <c r="B2" i="2"/>
  <c r="C2" i="2"/>
  <c r="D2" i="2"/>
  <c r="A1" i="2"/>
  <c r="A4" i="2"/>
  <c r="G183" i="1"/>
  <c r="E183" i="1"/>
  <c r="D183" i="1"/>
  <c r="C183" i="1"/>
</calcChain>
</file>

<file path=xl/sharedStrings.xml><?xml version="1.0" encoding="utf-8"?>
<sst xmlns="http://schemas.openxmlformats.org/spreadsheetml/2006/main" count="485" uniqueCount="351">
  <si>
    <t>Component</t>
  </si>
  <si>
    <t>Description/Details</t>
  </si>
  <si>
    <t>Per Item MSRP</t>
  </si>
  <si>
    <t>Mfg. quote + 50%</t>
  </si>
  <si>
    <t>Whls. + 50%</t>
  </si>
  <si>
    <t>Retail cost of added component</t>
  </si>
  <si>
    <t>Retail of most expensive part +50% for substituted component</t>
  </si>
  <si>
    <t>Sled MSRP or Highest Value of modified components</t>
  </si>
  <si>
    <t xml:space="preserve">NOTE: The sled MSRP column reflects possible pricing when order quantity of each component added to the sled would be 5000 units. </t>
  </si>
  <si>
    <t>NOTE: All prices are VAT 0%</t>
  </si>
  <si>
    <t>2015 model year base sled (reflects engine choice)</t>
  </si>
  <si>
    <t>2015 Lynx Adventure LX 600 ACE</t>
  </si>
  <si>
    <t>Factory options utilized on competition sled</t>
  </si>
  <si>
    <t>tow hitch/rack</t>
  </si>
  <si>
    <t xml:space="preserve">stock </t>
  </si>
  <si>
    <t>12 VDC outlet</t>
  </si>
  <si>
    <t>n/a</t>
  </si>
  <si>
    <t>handle bar hooks</t>
  </si>
  <si>
    <t>mirrors</t>
  </si>
  <si>
    <t>tachometer</t>
  </si>
  <si>
    <t>electric start</t>
  </si>
  <si>
    <t>reverse</t>
  </si>
  <si>
    <t>shocks</t>
  </si>
  <si>
    <t>other</t>
  </si>
  <si>
    <t>Engine/Motor</t>
  </si>
  <si>
    <t>spark-ignition/compression-ignition</t>
  </si>
  <si>
    <t>internal parts coating</t>
  </si>
  <si>
    <t>head</t>
  </si>
  <si>
    <t>cylinder</t>
  </si>
  <si>
    <t>pistons/rings/connecting rods</t>
  </si>
  <si>
    <t>electric motor</t>
  </si>
  <si>
    <t>LEM 200 D135</t>
  </si>
  <si>
    <t>auxiliary energy sources</t>
  </si>
  <si>
    <t>fabrication</t>
  </si>
  <si>
    <t>Air Management/Intake System</t>
  </si>
  <si>
    <t>turbocharger</t>
  </si>
  <si>
    <t>supercharger</t>
  </si>
  <si>
    <t>turbocharger/supercharger plumbing</t>
  </si>
  <si>
    <t>air box/air filter</t>
  </si>
  <si>
    <t>stock, box only</t>
  </si>
  <si>
    <t>intercooler</t>
  </si>
  <si>
    <t>reed valve</t>
  </si>
  <si>
    <t>rotary valve</t>
  </si>
  <si>
    <t>boost bottle</t>
  </si>
  <si>
    <t>Fuel Management</t>
  </si>
  <si>
    <t>fuel injector (PFI, SDI, DI)</t>
  </si>
  <si>
    <t>throttle body</t>
  </si>
  <si>
    <t>stock</t>
  </si>
  <si>
    <t>carburetor</t>
  </si>
  <si>
    <t>fuel pump</t>
  </si>
  <si>
    <t>fuel pressure regulator</t>
  </si>
  <si>
    <t>fuel filter</t>
  </si>
  <si>
    <t>fuel line</t>
  </si>
  <si>
    <t>Exhaust System</t>
  </si>
  <si>
    <t>muffler</t>
  </si>
  <si>
    <t>pipes/tubes</t>
  </si>
  <si>
    <t>3-way exhaust catalyst</t>
  </si>
  <si>
    <t>diesel particulate filter</t>
  </si>
  <si>
    <t>oxidation catalyst</t>
  </si>
  <si>
    <t>secondary air pump</t>
  </si>
  <si>
    <t>air pump plumbing</t>
  </si>
  <si>
    <t>heat management</t>
  </si>
  <si>
    <t>Front Suspension</t>
  </si>
  <si>
    <t>skis</t>
  </si>
  <si>
    <t>springs</t>
  </si>
  <si>
    <t>trailing arms/A-arms</t>
  </si>
  <si>
    <t>stock, modified. Rear A-arm has been shortened and mounting points has been added to fix on battery container</t>
  </si>
  <si>
    <t>steering components</t>
  </si>
  <si>
    <t>Rear Suspension</t>
  </si>
  <si>
    <t>wheels</t>
  </si>
  <si>
    <t>hyfax/sliders</t>
  </si>
  <si>
    <t>mount points</t>
  </si>
  <si>
    <t>Drivetrain</t>
  </si>
  <si>
    <t>dc motor adapter</t>
  </si>
  <si>
    <t>custom</t>
  </si>
  <si>
    <t>track</t>
  </si>
  <si>
    <t>studs</t>
  </si>
  <si>
    <t>driveshaft/drive sprockets</t>
  </si>
  <si>
    <t>stock, upper sprocket modified to fit dc motor adapter</t>
  </si>
  <si>
    <t>jackshaft</t>
  </si>
  <si>
    <t>chaincase/gear box</t>
  </si>
  <si>
    <t>stock, modified to fit dc motor adapter</t>
  </si>
  <si>
    <t>drive clutch</t>
  </si>
  <si>
    <t>driven clutch</t>
  </si>
  <si>
    <t>drive belt (chain)</t>
  </si>
  <si>
    <t>cvt guarding/cover</t>
  </si>
  <si>
    <t>clutch adaptor</t>
  </si>
  <si>
    <t>Cooling System</t>
  </si>
  <si>
    <t>radiator</t>
  </si>
  <si>
    <t>coolant pump</t>
  </si>
  <si>
    <t>fan</t>
  </si>
  <si>
    <t>heat exchanger</t>
  </si>
  <si>
    <t>thermostat</t>
  </si>
  <si>
    <t>Noise/Vibration/Harshness</t>
  </si>
  <si>
    <t>skirting</t>
  </si>
  <si>
    <t>hood lining</t>
  </si>
  <si>
    <t>tunnel lining</t>
  </si>
  <si>
    <t>fiberglass packing</t>
  </si>
  <si>
    <t>Chassis</t>
  </si>
  <si>
    <t>bulkhead modification</t>
  </si>
  <si>
    <t>tunnel modification</t>
  </si>
  <si>
    <t>seat</t>
  </si>
  <si>
    <t>stock, factory modified</t>
  </si>
  <si>
    <t>hood</t>
  </si>
  <si>
    <t>windshield</t>
  </si>
  <si>
    <t>motor mount</t>
  </si>
  <si>
    <t>fuel tank</t>
  </si>
  <si>
    <t>stock, modified</t>
  </si>
  <si>
    <t>GLV battery box</t>
  </si>
  <si>
    <t>IP67 enclosure</t>
  </si>
  <si>
    <t>HV battery box incl. mounting points and insulation</t>
  </si>
  <si>
    <t>handlebars/hooks/risers</t>
  </si>
  <si>
    <t>stock, Steel with J-hooks &amp; riser block</t>
  </si>
  <si>
    <t>hand guards</t>
  </si>
  <si>
    <t>throttle</t>
  </si>
  <si>
    <t>stock, mounting modified</t>
  </si>
  <si>
    <t>brake system</t>
  </si>
  <si>
    <t>heated grips</t>
  </si>
  <si>
    <t>Electrical</t>
  </si>
  <si>
    <t>battery(s), GLV</t>
  </si>
  <si>
    <t>battery(s) incl. BMS, Traction</t>
  </si>
  <si>
    <t>3x Valence U-Charge U27-36 XP</t>
  </si>
  <si>
    <t>battery heaters</t>
  </si>
  <si>
    <t>2xPolar Heater PH80</t>
  </si>
  <si>
    <t>HV battery charger</t>
  </si>
  <si>
    <t>Eltek EV Power Charger 150/3000 HE IP67 G2</t>
  </si>
  <si>
    <t>AC inlet</t>
  </si>
  <si>
    <t>DSI-EV32S-1.5C J1772</t>
  </si>
  <si>
    <t>AC charging pistol+cable</t>
  </si>
  <si>
    <t>DSI-EV16P-5C J1772</t>
  </si>
  <si>
    <t>IMD</t>
  </si>
  <si>
    <t>Bender IR155-3204</t>
  </si>
  <si>
    <t>TSMP</t>
  </si>
  <si>
    <t>including enclosure, connectors etc.</t>
  </si>
  <si>
    <t>Analog to CAN converter</t>
  </si>
  <si>
    <t>Texys A-CAN-DG-V2</t>
  </si>
  <si>
    <t>Remote telemetry system</t>
  </si>
  <si>
    <t>ConnectPort X5 R</t>
  </si>
  <si>
    <t>Dash</t>
  </si>
  <si>
    <t>GEMS LDS4</t>
  </si>
  <si>
    <t>Thermocouple conditioner</t>
  </si>
  <si>
    <t>Texys THN</t>
  </si>
  <si>
    <t>Motor current sensor</t>
  </si>
  <si>
    <t>LEM CAB 300-C SP2</t>
  </si>
  <si>
    <t>System controller (IMD latching, beeper, RTDS)</t>
  </si>
  <si>
    <t>myRIO</t>
  </si>
  <si>
    <t>Crydom SSR for RTDS, IMD_led and imd latching</t>
  </si>
  <si>
    <t>switches</t>
  </si>
  <si>
    <t>TSMS</t>
  </si>
  <si>
    <t>GLV connectors incl. accessories</t>
  </si>
  <si>
    <t>GLV electronics enclosure incl. accessories</t>
  </si>
  <si>
    <t>IP67 enclosure and accessories</t>
  </si>
  <si>
    <t>fuses and relays, generic</t>
  </si>
  <si>
    <t>Generic fuses and relays</t>
  </si>
  <si>
    <t>Fuse and relay holders</t>
  </si>
  <si>
    <t>GLV wire/cable, wire harnesses, conduit and accessories</t>
  </si>
  <si>
    <t>Wire harnesses</t>
  </si>
  <si>
    <t>lighting</t>
  </si>
  <si>
    <t>motor charger</t>
  </si>
  <si>
    <t>battery isolation contactor(s)</t>
  </si>
  <si>
    <t>4x EV200HAANA</t>
  </si>
  <si>
    <t>charge contactors</t>
  </si>
  <si>
    <t>2x D2D40 Crydom</t>
  </si>
  <si>
    <t>precharge contactor</t>
  </si>
  <si>
    <t>1xP105BDA MiniTactor</t>
  </si>
  <si>
    <t>precharge resistor(s)</t>
  </si>
  <si>
    <t>4x 220Ohm 100W</t>
  </si>
  <si>
    <t>discharge resistor(s)</t>
  </si>
  <si>
    <t>20 Ohm 15W</t>
  </si>
  <si>
    <t>DC/DC converter</t>
  </si>
  <si>
    <t>SynQor DC/DC-converter</t>
  </si>
  <si>
    <t>AC/DC converter</t>
  </si>
  <si>
    <t>Calix BC1205</t>
  </si>
  <si>
    <t>AC and DC junction boxes (AC distribution and Charger DC)</t>
  </si>
  <si>
    <t>DC/DC relay</t>
  </si>
  <si>
    <t>D1D40</t>
  </si>
  <si>
    <t>motor controller</t>
  </si>
  <si>
    <t>Kelly Controller HPM 14701C</t>
  </si>
  <si>
    <t>HV connector, 2xHVP280,1xHVP800</t>
  </si>
  <si>
    <t>HV fuse, MSD from Tyco</t>
  </si>
  <si>
    <t>HV cabling 35mm2</t>
  </si>
  <si>
    <t>HV cabling 50mm2</t>
  </si>
  <si>
    <t>HV Cable lugs, different sizes</t>
  </si>
  <si>
    <t>injector controller</t>
  </si>
  <si>
    <t>boost controller</t>
  </si>
  <si>
    <t>exhaust gas temperature (EGT) sensor</t>
  </si>
  <si>
    <t>general sensor(s)</t>
  </si>
  <si>
    <t>RPM, stock</t>
  </si>
  <si>
    <t>engine calibration hardware</t>
  </si>
  <si>
    <t>engine calibration software</t>
  </si>
  <si>
    <t>Subtotals:</t>
  </si>
  <si>
    <t>Total</t>
  </si>
  <si>
    <t>Currency rate</t>
  </si>
  <si>
    <t>Notes:</t>
  </si>
  <si>
    <t>1. Add additional rows under appropriate heading to include non-listed components/modifications</t>
  </si>
  <si>
    <r>
      <t xml:space="preserve">2. </t>
    </r>
    <r>
      <rPr>
        <b/>
        <sz val="8"/>
        <rFont val="Arial"/>
        <family val="2"/>
      </rPr>
      <t>Component MSRP based on Manufacturing Quote + 50%:</t>
    </r>
    <r>
      <rPr>
        <sz val="8"/>
        <rFont val="Arial"/>
        <family val="2"/>
      </rPr>
      <t xml:space="preserve"> Quote for 5,000 units = $500,000, per item MSRP would equal $500,000 / 5,000 x 1.5 = $150.00/ea</t>
    </r>
  </si>
  <si>
    <r>
      <t xml:space="preserve">3. </t>
    </r>
    <r>
      <rPr>
        <b/>
        <sz val="8"/>
        <rFont val="Arial"/>
        <family val="2"/>
      </rPr>
      <t>Component MSRP based on Wholesale Price + 50%:</t>
    </r>
    <r>
      <rPr>
        <sz val="8"/>
        <rFont val="Arial"/>
        <family val="2"/>
      </rPr>
      <t xml:space="preserve"> quote for wholesale is $245, per item MSRP would equal $245 x 1.5 = $367.50</t>
    </r>
  </si>
  <si>
    <r>
      <t xml:space="preserve">4. </t>
    </r>
    <r>
      <rPr>
        <b/>
        <sz val="8"/>
        <rFont val="Arial"/>
        <family val="2"/>
      </rPr>
      <t>Component MSRP based on Retail Price or Difference:</t>
    </r>
    <r>
      <rPr>
        <sz val="8"/>
        <rFont val="Arial"/>
        <family val="2"/>
      </rPr>
      <t xml:space="preserve"> new component is $400, original component is $325, per item MSRP would equal $400 - $325 = $75.00</t>
    </r>
  </si>
  <si>
    <r>
      <t xml:space="preserve">5. </t>
    </r>
    <r>
      <rPr>
        <b/>
        <sz val="8"/>
        <rFont val="Arial"/>
        <family val="2"/>
      </rPr>
      <t>Component MSRP based on Mfg. Cost Difference + 50%:</t>
    </r>
    <r>
      <rPr>
        <sz val="8"/>
        <rFont val="Arial"/>
        <family val="2"/>
      </rPr>
      <t xml:space="preserve"> mfg. cost of new component is $55, original component mfg. cost is $32, per item MSRP would equal ($55 - $32) x 1.5 = $34.50</t>
    </r>
  </si>
  <si>
    <t>6. Diesel, hybrid electric, and full electric base sled MSRP: reduce chassis cost by 40% i.e., complete base snowmobile with factory engine is $8,000, base MSRP would equal $8,000 x 0.6 = $4800</t>
  </si>
  <si>
    <t>(10990/1,24)*60%= 5317,74€</t>
  </si>
  <si>
    <t>DC motor LEM 200 D135</t>
  </si>
  <si>
    <t>1161,405 €</t>
  </si>
  <si>
    <t>1161,405*0,7=812,9835 €</t>
  </si>
  <si>
    <t>email</t>
  </si>
  <si>
    <t>trailing arms/A-arms, stock, modified. Rear A-arm has been shortened and mounting points has been added to fix on battery container</t>
  </si>
  <si>
    <t>45*1,5=67,5€</t>
  </si>
  <si>
    <t>67,5*0,5=33,75 €</t>
  </si>
  <si>
    <t>DC motor adapter, work + materials</t>
  </si>
  <si>
    <t>250/1,24 = 201,62€</t>
  </si>
  <si>
    <t>201,62*0,45=90,729 €</t>
  </si>
  <si>
    <t>driveshaft/drive sprockets, stock, upper sprocket modified to fit dc motor adapter</t>
  </si>
  <si>
    <t>70*1,5=105€</t>
  </si>
  <si>
    <t>105*0,45=47,25 €</t>
  </si>
  <si>
    <t>chaincase/gear box, stock, modified to fit dc motor adapter</t>
  </si>
  <si>
    <t>20*1,5=30 €</t>
  </si>
  <si>
    <t>30*0,5=15 €</t>
  </si>
  <si>
    <t>seat, stock (modified to fit neatly above battery container)</t>
  </si>
  <si>
    <t>715 €</t>
  </si>
  <si>
    <t>715*0,3=214,5 €</t>
  </si>
  <si>
    <t>fuel tank, stock (modified, most of it has been cut off)</t>
  </si>
  <si>
    <t>0 €</t>
  </si>
  <si>
    <t>20 €</t>
  </si>
  <si>
    <t>20*0,5=10€</t>
  </si>
  <si>
    <t>HV battery box incl. materials, mounting points and insulation, custom built</t>
  </si>
  <si>
    <t>(77,97*1,53m2)+275=394,2941 €</t>
  </si>
  <si>
    <t>394,2941*0,6=236,57646 €</t>
  </si>
  <si>
    <t>throttle, stock (mounting modified)</t>
  </si>
  <si>
    <t>5 €</t>
  </si>
  <si>
    <t>5*0,25=1,25 €</t>
  </si>
  <si>
    <t>battery(s) incl. BMS, Traction, 3x Valence U-Charge U27-36 XP</t>
  </si>
  <si>
    <t>7114,3 €</t>
  </si>
  <si>
    <t>7114,3*0,6=4268,58€</t>
  </si>
  <si>
    <t>battery heaters, 2xPolar Heater PH80</t>
  </si>
  <si>
    <t>120*2= 240 €</t>
  </si>
  <si>
    <t>240*0,7=168 €</t>
  </si>
  <si>
    <t>http://www.polarheater.fi/product/84/akkulammitin-ph75-pro-75-wattia-70180-ah-akulle-calix-yhteensopiva</t>
  </si>
  <si>
    <t>HV battery charger, Eltek EV Power Charger 150/3000 HE IP67 G2</t>
  </si>
  <si>
    <t>696 €</t>
  </si>
  <si>
    <t>696*0,7=487,2 €</t>
  </si>
  <si>
    <t>AC inlet, DSI-EV32S-1.5C J1772</t>
  </si>
  <si>
    <t>93,5 €</t>
  </si>
  <si>
    <t>93,5*0,7=65,45 €</t>
  </si>
  <si>
    <t>http://fi.farnell.com/multicomp/dsi-ev32s-1-5c/socket-ev-j1772-32a-1-5m-cable/dp/2066614?ost=DSI-EV32S-1.5C+J1772</t>
  </si>
  <si>
    <t>AC charging pistol+cable, DSI-EV16P-5C J1772 + EU or USA plug</t>
  </si>
  <si>
    <t>119,89+20=139,89 €</t>
  </si>
  <si>
    <t>139,89*0,7=97,923 €</t>
  </si>
  <si>
    <t>http://fi.farnell.com/multicomp/dsi-ev16p-5c/cable-ev-j1772-plug-free-end-5m/dp/2373835?ost=DSI-EV16P-5C</t>
  </si>
  <si>
    <t>IMD, Bender IR155-3204 + accessories</t>
  </si>
  <si>
    <t>490+7+11=508 €</t>
  </si>
  <si>
    <t>508*0,7=355,6 €</t>
  </si>
  <si>
    <t>TSMP, including enclosure, connectors etc.</t>
  </si>
  <si>
    <t>30 €</t>
  </si>
  <si>
    <t>30*0,5=15€</t>
  </si>
  <si>
    <t>Analog to CAN converter, Texys A-CAN-DG-V2</t>
  </si>
  <si>
    <t>695 €</t>
  </si>
  <si>
    <t>695*0,7=486,5 €</t>
  </si>
  <si>
    <t>Remote telemetry system, ConnectPort X5 R + antennas</t>
  </si>
  <si>
    <t>775 €</t>
  </si>
  <si>
    <t>775*0,7=542,5 €</t>
  </si>
  <si>
    <t xml:space="preserve">Dash, GEMS LDS4+wiring </t>
  </si>
  <si>
    <t>2567 €</t>
  </si>
  <si>
    <t>2567*0,7=1796,9 €</t>
  </si>
  <si>
    <t>Thermocouple conditioner, Texys THN</t>
  </si>
  <si>
    <t>165 €</t>
  </si>
  <si>
    <t>165*0,6=99 €</t>
  </si>
  <si>
    <t>Motor current sensor, LEM CAB 300-C SP2</t>
  </si>
  <si>
    <t>105 €</t>
  </si>
  <si>
    <t>105*0,5=52,5 €</t>
  </si>
  <si>
    <t>System controller (IMD latching, beeper, RTDS), myRIO</t>
  </si>
  <si>
    <t>487,5 €</t>
  </si>
  <si>
    <t>487,5*0,8=390 €</t>
  </si>
  <si>
    <t>Relays for reverse beeper and RTDS control, 3x DC60S5</t>
  </si>
  <si>
    <t>3*20,92=62,76 €</t>
  </si>
  <si>
    <t>62,76*0,6=37,656 €</t>
  </si>
  <si>
    <t>http://fi.farnell.com/crydom/dc60s5/ssr-5a-3-5-32vdc-3-60vdc/dp/1613850</t>
  </si>
  <si>
    <t>6,9 €</t>
  </si>
  <si>
    <t>6,9*0,5=3,45 €</t>
  </si>
  <si>
    <t>GLV connectors incl. accessories, Deutsch and SuperSeal</t>
  </si>
  <si>
    <t>176+35=211 €</t>
  </si>
  <si>
    <t>211*0,8=168,8 €</t>
  </si>
  <si>
    <t>GLV electronics enclosure</t>
  </si>
  <si>
    <t>45 €</t>
  </si>
  <si>
    <t>45*0,5=22,5 €</t>
  </si>
  <si>
    <t>15 €</t>
  </si>
  <si>
    <t>15*0,5=7,5 €</t>
  </si>
  <si>
    <t>20*0,5=10 €</t>
  </si>
  <si>
    <t>(0,45*48)+25=46,6 €</t>
  </si>
  <si>
    <t>46,6*0,6=27,96 €</t>
  </si>
  <si>
    <t>avg. price for RADOX 125 is 0,45€/m</t>
  </si>
  <si>
    <t>battery isolation contactor(s), 4x EV200HAANA</t>
  </si>
  <si>
    <t>4*127,54= 510,16 €</t>
  </si>
  <si>
    <t>510,16*0,7=357,112 €</t>
  </si>
  <si>
    <t>http://fi.farnell.com/te-connectivity-kilovac/ev200haana/relay-spno-36v-500a-panel/dp/9913980?mckv=sjVVAEpT5_dc|pcrid|41740224034|kword|ev200haana|match|p|plid|&amp;CMP=KNC-GFI-FFI-GEN-SKU-MDC</t>
  </si>
  <si>
    <t xml:space="preserve">250+ </t>
  </si>
  <si>
    <t>kpl</t>
  </si>
  <si>
    <t>Charge contactor(s), 2xCrydom D2D40</t>
  </si>
  <si>
    <t>2*64,74=129,48 €</t>
  </si>
  <si>
    <t>129,48*0,6=77,688 €</t>
  </si>
  <si>
    <t>http://fi.farnell.com/crydom/d2d40/ssr-200vdc-40a-3-5-32vdc-in/dp/1936461</t>
  </si>
  <si>
    <t>precharge contactor, 1xP105BDA MiniTactor</t>
  </si>
  <si>
    <t>55 €</t>
  </si>
  <si>
    <t>55*0,7=38,5 €</t>
  </si>
  <si>
    <t>precharge resistor(s),</t>
  </si>
  <si>
    <t>4*5,45=21,8 €</t>
  </si>
  <si>
    <t>21,8*0,5=10,9 €</t>
  </si>
  <si>
    <t>http://fi.farnell.com/welwyn/wh100-220rji/resistor-100w-5-220r/dp/1768218</t>
  </si>
  <si>
    <t>500+</t>
  </si>
  <si>
    <t>discharge resistor(s),</t>
  </si>
  <si>
    <t>2,02 €</t>
  </si>
  <si>
    <t>2,02*0,5=1,01 €</t>
  </si>
  <si>
    <t>http://fi.farnell.com/welwyn/wh10-20r-ji/resistor-15w-5-20r/dp/9506918</t>
  </si>
  <si>
    <t>DC/DC converter, SynQor IQ90120HPC19NRS-G</t>
  </si>
  <si>
    <t>128,2 €</t>
  </si>
  <si>
    <t>128,2*0,65=83,33 €</t>
  </si>
  <si>
    <t>http://cypower.com/ProductDetails.aspx?Slug=IQ90120HPC19NRS-G</t>
  </si>
  <si>
    <t>AC/DC converter, Calix BC1205+cables</t>
  </si>
  <si>
    <t>151,45 €</t>
  </si>
  <si>
    <t>151,45*0,7=106,015 €</t>
  </si>
  <si>
    <t>http://www.motonet.fi/fi/haku?q=calix</t>
  </si>
  <si>
    <t>2*21,51=43,02 €</t>
  </si>
  <si>
    <t>43,02*0,5=21,51 €</t>
  </si>
  <si>
    <t>http://fi.farnell.com/hylec/thk-209-44/junction-box-4way-32a-ip68-teebox/dp/2363964</t>
  </si>
  <si>
    <t>DC/DC relay, D1D40</t>
  </si>
  <si>
    <t>57,95 €</t>
  </si>
  <si>
    <t>57,95*0,6=34,77 €</t>
  </si>
  <si>
    <t>http://fi.farnell.com/crydom/d1d40/ssr-40a-100vdc/dp/1200294</t>
  </si>
  <si>
    <t>motor controller, Kelly Controller HPM 14701C</t>
  </si>
  <si>
    <t>1283,738 €</t>
  </si>
  <si>
    <t>1283,738*0,7=898,6166 €</t>
  </si>
  <si>
    <t>HV connectors+cabling (Charger DC and AC input), 2xHVP280</t>
  </si>
  <si>
    <t>(20,217+193,73)*2=427,894 €</t>
  </si>
  <si>
    <t>427,894*0,5=213,947 €</t>
  </si>
  <si>
    <t>http://www.frostevparts.co.uk/tyco-hva280-cable-assy-2-way-keyway-a-3mt</t>
  </si>
  <si>
    <t>http://www.frostevparts.co.uk/product/product&amp;product_id=372</t>
  </si>
  <si>
    <t>HV connectors+cabling (Load) HVP800 35mm2, 1xHVP800</t>
  </si>
  <si>
    <t>99,818+391,07=490,818 €</t>
  </si>
  <si>
    <t>490,818*0,5=245,409 €</t>
  </si>
  <si>
    <t>http://www.frostevparts.co.uk/tyco-hvp800-cable-assy-2-way-90-deg-35mm-2mt</t>
  </si>
  <si>
    <t>http://www.frostevparts.co.uk/tyco-hvp800-header-2-way-90-degree</t>
  </si>
  <si>
    <t>HV MSD with 200A fuse, Tyco MSD 200A</t>
  </si>
  <si>
    <t>185 €</t>
  </si>
  <si>
    <t>185*0,6=111 €</t>
  </si>
  <si>
    <t>HV cabling 35mm2, inside battery container</t>
  </si>
  <si>
    <t>2,8m, 2,8*22=61,6 €</t>
  </si>
  <si>
    <t>61,6*0,6=36,96 €</t>
  </si>
  <si>
    <t>HV cabling 50mm2, MTC to DC motor</t>
  </si>
  <si>
    <t>1m, 27 €</t>
  </si>
  <si>
    <t>27*0,6=16,2 €</t>
  </si>
  <si>
    <t>18*1,25=22,5€</t>
  </si>
  <si>
    <t>22,5*0,5=11,25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</si>
</sst>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6" formatCode="#,##0\ &quot;€&quot;;[Red]\-#,##0\ &quot;€&quot;"/>
    <numFmt numFmtId="8" formatCode="#,##0.00\ &quot;€&quot;;[Red]\-#,##0.00\ &quot;€&quot;"/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_(* #,##0.00_);_(* \(#,##0.00\);_(* &quot;-&quot;??_);_(@_)"/>
    <numFmt numFmtId="165" formatCode="#,##0.00\ &quot;€&quot;"/>
    <numFmt numFmtId="166" formatCode="_-[$$-409]* #,##0.00_ ;_-[$$-409]* \-#,##0.00\ ;_-[$$-409]* &quot;-&quot;??_ ;_-@_ "/>
    <numFmt numFmtId="169" formatCode="_-[$$-409]* #,##0.00000_ ;_-[$$-409]* \-#,##0.00000\ ;_-[$$-409]* &quot;-&quot;??_ ;_-@_ "/>
  </numFmts>
  <fonts count="8">
    <font>
      <sz val="10"/>
      <name val="Arial"/>
    </font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i/>
      <sz val="10"/>
      <name val="Arial"/>
      <family val="2"/>
    </font>
    <font>
      <b/>
      <sz val="8"/>
      <name val="Arial"/>
      <family val="2"/>
    </font>
    <font>
      <u/>
      <sz val="10"/>
      <color theme="10"/>
      <name val="Arial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BFBFBF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44" fontId="1" fillId="0" borderId="0" applyFont="0" applyFill="0" applyBorder="0" applyAlignment="0" applyProtection="0"/>
  </cellStyleXfs>
  <cellXfs count="63">
    <xf numFmtId="0" fontId="0" fillId="0" borderId="0" xfId="0"/>
    <xf numFmtId="0" fontId="2" fillId="0" borderId="1" xfId="0" applyFont="1" applyBorder="1"/>
    <xf numFmtId="0" fontId="0" fillId="0" borderId="1" xfId="0" applyBorder="1"/>
    <xf numFmtId="0" fontId="5" fillId="0" borderId="0" xfId="0" applyFont="1" applyAlignment="1">
      <alignment horizontal="center"/>
    </xf>
    <xf numFmtId="0" fontId="0" fillId="0" borderId="2" xfId="0" applyBorder="1"/>
    <xf numFmtId="0" fontId="3" fillId="0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2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0" fillId="0" borderId="1" xfId="1" applyNumberFormat="1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Fill="1" applyBorder="1" applyAlignment="1">
      <alignment vertical="center"/>
    </xf>
    <xf numFmtId="0" fontId="2" fillId="0" borderId="0" xfId="0" applyFont="1" applyAlignment="1">
      <alignment horizontal="center"/>
    </xf>
    <xf numFmtId="0" fontId="0" fillId="0" borderId="0" xfId="0" applyFont="1"/>
    <xf numFmtId="165" fontId="3" fillId="0" borderId="1" xfId="0" applyNumberFormat="1" applyFont="1" applyBorder="1" applyAlignment="1">
      <alignment horizontal="center" vertical="center"/>
    </xf>
    <xf numFmtId="8" fontId="0" fillId="0" borderId="0" xfId="0" applyNumberFormat="1"/>
    <xf numFmtId="0" fontId="7" fillId="0" borderId="0" xfId="2"/>
    <xf numFmtId="8" fontId="7" fillId="0" borderId="0" xfId="2" applyNumberFormat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165" fontId="0" fillId="0" borderId="0" xfId="0" applyNumberFormat="1"/>
    <xf numFmtId="165" fontId="2" fillId="0" borderId="0" xfId="0" applyNumberFormat="1" applyFont="1" applyAlignment="1">
      <alignment horizontal="center"/>
    </xf>
    <xf numFmtId="6" fontId="0" fillId="0" borderId="0" xfId="0" applyNumberFormat="1"/>
    <xf numFmtId="43" fontId="0" fillId="0" borderId="0" xfId="0" applyNumberFormat="1"/>
    <xf numFmtId="166" fontId="2" fillId="0" borderId="0" xfId="3" applyNumberFormat="1" applyFont="1" applyAlignment="1">
      <alignment horizontal="center"/>
    </xf>
    <xf numFmtId="166" fontId="2" fillId="0" borderId="1" xfId="3" applyNumberFormat="1" applyFont="1" applyBorder="1" applyAlignment="1">
      <alignment horizontal="center"/>
    </xf>
    <xf numFmtId="0" fontId="4" fillId="0" borderId="4" xfId="0" applyFont="1" applyBorder="1" applyAlignment="1"/>
    <xf numFmtId="0" fontId="0" fillId="0" borderId="0" xfId="0" applyAlignment="1"/>
    <xf numFmtId="0" fontId="0" fillId="0" borderId="5" xfId="0" applyBorder="1" applyAlignment="1"/>
    <xf numFmtId="0" fontId="4" fillId="0" borderId="6" xfId="0" applyFont="1" applyBorder="1" applyAlignment="1"/>
    <xf numFmtId="0" fontId="0" fillId="0" borderId="7" xfId="0" applyBorder="1" applyAlignment="1"/>
    <xf numFmtId="0" fontId="0" fillId="0" borderId="8" xfId="0" applyBorder="1" applyAlignment="1"/>
    <xf numFmtId="0" fontId="2" fillId="2" borderId="9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4" fillId="0" borderId="12" xfId="0" applyFont="1" applyBorder="1" applyAlignment="1"/>
    <xf numFmtId="0" fontId="0" fillId="0" borderId="13" xfId="0" applyBorder="1" applyAlignment="1"/>
    <xf numFmtId="0" fontId="0" fillId="0" borderId="14" xfId="0" applyBorder="1" applyAlignment="1"/>
    <xf numFmtId="0" fontId="5" fillId="0" borderId="7" xfId="0" applyFont="1" applyBorder="1" applyAlignment="1">
      <alignment horizontal="center"/>
    </xf>
    <xf numFmtId="0" fontId="0" fillId="0" borderId="7" xfId="0" applyBorder="1" applyAlignment="1">
      <alignment horizontal="center"/>
    </xf>
    <xf numFmtId="169" fontId="0" fillId="0" borderId="0" xfId="3" applyNumberFormat="1" applyFont="1"/>
    <xf numFmtId="0" fontId="3" fillId="0" borderId="2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6" fontId="3" fillId="0" borderId="1" xfId="0" applyNumberFormat="1" applyFont="1" applyBorder="1" applyAlignment="1">
      <alignment horizontal="center" vertical="center"/>
    </xf>
    <xf numFmtId="49" fontId="0" fillId="0" borderId="1" xfId="0" applyNumberFormat="1" applyBorder="1" applyAlignment="1">
      <alignment horizontal="center"/>
    </xf>
    <xf numFmtId="49" fontId="0" fillId="0" borderId="1" xfId="0" applyNumberFormat="1" applyBorder="1"/>
    <xf numFmtId="49" fontId="3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 wrapText="1"/>
    </xf>
    <xf numFmtId="49" fontId="0" fillId="0" borderId="0" xfId="0" applyNumberFormat="1"/>
    <xf numFmtId="0" fontId="3" fillId="0" borderId="1" xfId="0" applyFont="1" applyBorder="1" applyAlignment="1">
      <alignment vertical="center" wrapText="1"/>
    </xf>
    <xf numFmtId="8" fontId="0" fillId="0" borderId="1" xfId="0" applyNumberFormat="1" applyBorder="1"/>
    <xf numFmtId="0" fontId="3" fillId="0" borderId="1" xfId="0" quotePrefix="1" applyFont="1" applyBorder="1" applyAlignment="1">
      <alignment horizontal="center" vertical="center"/>
    </xf>
    <xf numFmtId="166" fontId="0" fillId="0" borderId="0" xfId="0" applyNumberFormat="1"/>
    <xf numFmtId="0" fontId="0" fillId="0" borderId="0" xfId="0" applyAlignment="1">
      <alignment wrapText="1"/>
    </xf>
    <xf numFmtId="14" fontId="0" fillId="0" borderId="0" xfId="3" applyNumberFormat="1" applyFont="1"/>
    <xf numFmtId="165" fontId="0" fillId="0" borderId="1" xfId="0" applyNumberFormat="1" applyBorder="1" applyAlignment="1">
      <alignment horizontal="center"/>
    </xf>
    <xf numFmtId="165" fontId="0" fillId="0" borderId="1" xfId="0" applyNumberFormat="1" applyBorder="1"/>
    <xf numFmtId="165" fontId="3" fillId="0" borderId="1" xfId="0" applyNumberFormat="1" applyFont="1" applyBorder="1" applyAlignment="1">
      <alignment horizontal="center" vertical="center" wrapText="1"/>
    </xf>
  </cellXfs>
  <cellStyles count="4">
    <cellStyle name="Hyperlink" xfId="2"/>
    <cellStyle name="Normaali" xfId="0" builtinId="0"/>
    <cellStyle name="Pilkku" xfId="1" builtinId="3"/>
    <cellStyle name="Valuutta" xfId="3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frostevparts.co.uk/tyco-hvp800-header-2-way-90-degree" TargetMode="External"/><Relationship Id="rId13" Type="http://schemas.openxmlformats.org/officeDocument/2006/relationships/printerSettings" Target="../printerSettings/printerSettings4.bin"/><Relationship Id="rId3" Type="http://schemas.openxmlformats.org/officeDocument/2006/relationships/hyperlink" Target="http://fi.farnell.com/multicomp/dsi-ev32s-1-5c/socket-ev-j1772-32a-1-5m-cable/dp/2066614?ost=DSI-EV32S-1.5C+J1772" TargetMode="External"/><Relationship Id="rId7" Type="http://schemas.openxmlformats.org/officeDocument/2006/relationships/hyperlink" Target="http://www.frostevparts.co.uk/product/product&amp;product_id=372" TargetMode="External"/><Relationship Id="rId12" Type="http://schemas.openxmlformats.org/officeDocument/2006/relationships/hyperlink" Target="http://fi.farnell.com/hylec/thk-209-44/junction-box-4way-32a-ip68-teebox/dp/2363964" TargetMode="External"/><Relationship Id="rId2" Type="http://schemas.openxmlformats.org/officeDocument/2006/relationships/hyperlink" Target="http://www.polarheater.fi/product/84/akkulammitin-ph75-pro-75-wattia-70180-ah-akulle-calix-yhteensopiva" TargetMode="External"/><Relationship Id="rId1" Type="http://schemas.openxmlformats.org/officeDocument/2006/relationships/printerSettings" Target="../printerSettings/printerSettings3.bin"/><Relationship Id="rId6" Type="http://schemas.openxmlformats.org/officeDocument/2006/relationships/hyperlink" Target="http://www.frostevparts.co.uk/tyco-hvp800-cable-assy-2-way-90-deg-35mm-2mt" TargetMode="External"/><Relationship Id="rId11" Type="http://schemas.openxmlformats.org/officeDocument/2006/relationships/hyperlink" Target="http://fi.farnell.com/crydom/d1d40/ssr-40a-100vdc/dp/1200294" TargetMode="External"/><Relationship Id="rId5" Type="http://schemas.openxmlformats.org/officeDocument/2006/relationships/hyperlink" Target="http://www.frostevparts.co.uk/tyco-hva280-cable-assy-2-way-keyway-a-3mt" TargetMode="External"/><Relationship Id="rId10" Type="http://schemas.openxmlformats.org/officeDocument/2006/relationships/hyperlink" Target="http://fi.farnell.com/crydom/d2d40/ssr-200vdc-40a-3-5-32vdc-in/dp/1936461" TargetMode="External"/><Relationship Id="rId4" Type="http://schemas.openxmlformats.org/officeDocument/2006/relationships/hyperlink" Target="http://fi.farnell.com/multicomp/dsi-ev16p-5c/cable-ev-j1772-plug-free-end-5m/dp/2373835?ost=DSI-EV16P-5C" TargetMode="External"/><Relationship Id="rId9" Type="http://schemas.openxmlformats.org/officeDocument/2006/relationships/hyperlink" Target="http://fi.farnell.com/crydom/dc60s5/ssr-5a-3-5-32vdc-3-60vdc/dp/161385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7"/>
  <sheetViews>
    <sheetView tabSelected="1" zoomScaleNormal="100" workbookViewId="0">
      <pane xSplit="1" ySplit="2" topLeftCell="B147" activePane="bottomRight" state="frozen"/>
      <selection pane="bottomLeft" activeCell="A3" sqref="A3"/>
      <selection pane="topRight" activeCell="B1" sqref="B1"/>
      <selection pane="bottomRight" activeCell="F185" sqref="F185"/>
    </sheetView>
  </sheetViews>
  <sheetFormatPr defaultRowHeight="12.75"/>
  <cols>
    <col min="1" max="1" width="52" bestFit="1" customWidth="1"/>
    <col min="2" max="2" width="40.85546875" bestFit="1" customWidth="1"/>
    <col min="3" max="3" width="16.42578125" bestFit="1" customWidth="1"/>
    <col min="4" max="4" width="11.85546875" bestFit="1" customWidth="1"/>
    <col min="5" max="5" width="12.7109375" bestFit="1" customWidth="1"/>
    <col min="6" max="6" width="13.42578125" customWidth="1"/>
    <col min="7" max="7" width="14.85546875" bestFit="1" customWidth="1"/>
    <col min="8" max="8" width="43" customWidth="1"/>
    <col min="9" max="9" width="11.42578125" bestFit="1" customWidth="1"/>
  </cols>
  <sheetData>
    <row r="1" spans="1:8" ht="13.5" customHeight="1">
      <c r="A1" s="6" t="s">
        <v>0</v>
      </c>
      <c r="B1" s="6" t="s">
        <v>1</v>
      </c>
      <c r="C1" s="35" t="s">
        <v>2</v>
      </c>
      <c r="D1" s="36"/>
      <c r="E1" s="36"/>
      <c r="F1" s="36"/>
      <c r="G1" s="37"/>
    </row>
    <row r="2" spans="1:8" ht="63.75">
      <c r="A2" s="4"/>
      <c r="B2" s="4"/>
      <c r="C2" s="5" t="s">
        <v>3</v>
      </c>
      <c r="D2" s="5" t="s">
        <v>4</v>
      </c>
      <c r="E2" s="44" t="s">
        <v>5</v>
      </c>
      <c r="F2" s="44" t="s">
        <v>6</v>
      </c>
      <c r="G2" s="44" t="s">
        <v>7</v>
      </c>
      <c r="H2" s="58" t="s">
        <v>8</v>
      </c>
    </row>
    <row r="3" spans="1:8">
      <c r="A3" s="2"/>
      <c r="B3" s="7"/>
      <c r="C3" s="17"/>
      <c r="D3" s="17"/>
      <c r="E3" s="17"/>
      <c r="F3" s="17"/>
      <c r="G3" s="17"/>
      <c r="H3" t="s">
        <v>9</v>
      </c>
    </row>
    <row r="4" spans="1:8">
      <c r="A4" s="1" t="s">
        <v>10</v>
      </c>
      <c r="B4" s="8" t="s">
        <v>11</v>
      </c>
      <c r="C4" s="17"/>
      <c r="D4" s="17"/>
      <c r="E4" s="17">
        <v>5317.74</v>
      </c>
      <c r="F4" s="17"/>
      <c r="G4" s="17">
        <f>E4</f>
        <v>5317.74</v>
      </c>
    </row>
    <row r="5" spans="1:8">
      <c r="A5" s="9"/>
      <c r="B5" s="8"/>
      <c r="C5" s="17"/>
      <c r="D5" s="17"/>
      <c r="E5" s="17"/>
      <c r="F5" s="17"/>
      <c r="G5" s="17"/>
    </row>
    <row r="6" spans="1:8">
      <c r="A6" s="10" t="s">
        <v>12</v>
      </c>
      <c r="B6" s="8"/>
      <c r="C6" s="17"/>
      <c r="D6" s="17"/>
      <c r="E6" s="17"/>
      <c r="F6" s="17"/>
      <c r="G6" s="17"/>
    </row>
    <row r="7" spans="1:8" ht="12.75" customHeight="1">
      <c r="A7" s="9" t="s">
        <v>13</v>
      </c>
      <c r="B7" s="8" t="s">
        <v>14</v>
      </c>
      <c r="C7" s="17"/>
      <c r="D7" s="17"/>
      <c r="E7" s="17"/>
      <c r="F7" s="17"/>
      <c r="G7" s="17"/>
    </row>
    <row r="8" spans="1:8">
      <c r="A8" s="9" t="s">
        <v>15</v>
      </c>
      <c r="B8" s="8" t="s">
        <v>16</v>
      </c>
      <c r="C8" s="17"/>
      <c r="D8" s="17"/>
      <c r="E8" s="17"/>
      <c r="F8" s="17"/>
      <c r="G8" s="17"/>
    </row>
    <row r="9" spans="1:8">
      <c r="A9" s="9" t="s">
        <v>17</v>
      </c>
      <c r="B9" s="8" t="s">
        <v>16</v>
      </c>
      <c r="C9" s="17"/>
      <c r="D9" s="17"/>
      <c r="E9" s="17"/>
      <c r="F9" s="17"/>
      <c r="G9" s="17"/>
    </row>
    <row r="10" spans="1:8">
      <c r="A10" s="9" t="s">
        <v>18</v>
      </c>
      <c r="B10" s="8" t="s">
        <v>16</v>
      </c>
      <c r="C10" s="17"/>
      <c r="D10" s="17"/>
      <c r="E10" s="17"/>
      <c r="F10" s="17"/>
      <c r="G10" s="17"/>
    </row>
    <row r="11" spans="1:8">
      <c r="A11" s="9" t="s">
        <v>19</v>
      </c>
      <c r="B11" s="8" t="s">
        <v>16</v>
      </c>
      <c r="C11" s="17"/>
      <c r="D11" s="17"/>
      <c r="E11" s="17"/>
      <c r="F11" s="17"/>
      <c r="G11" s="17"/>
    </row>
    <row r="12" spans="1:8">
      <c r="A12" s="9" t="s">
        <v>20</v>
      </c>
      <c r="B12" s="8" t="s">
        <v>16</v>
      </c>
      <c r="C12" s="17"/>
      <c r="D12" s="17"/>
      <c r="E12" s="17"/>
      <c r="F12" s="17"/>
      <c r="G12" s="17"/>
    </row>
    <row r="13" spans="1:8">
      <c r="A13" s="9" t="s">
        <v>21</v>
      </c>
      <c r="B13" s="8" t="s">
        <v>16</v>
      </c>
      <c r="C13" s="17"/>
      <c r="D13" s="17"/>
      <c r="E13" s="17"/>
      <c r="F13" s="17"/>
      <c r="G13" s="17"/>
    </row>
    <row r="14" spans="1:8">
      <c r="A14" s="11" t="s">
        <v>22</v>
      </c>
      <c r="B14" s="8" t="s">
        <v>14</v>
      </c>
      <c r="C14" s="17"/>
      <c r="D14" s="17"/>
      <c r="E14" s="17"/>
      <c r="F14" s="17"/>
      <c r="G14" s="17"/>
    </row>
    <row r="15" spans="1:8">
      <c r="A15" s="11" t="s">
        <v>23</v>
      </c>
      <c r="B15" s="8"/>
      <c r="C15" s="17"/>
      <c r="D15" s="17"/>
      <c r="E15" s="17"/>
      <c r="F15" s="17"/>
      <c r="G15" s="17"/>
    </row>
    <row r="16" spans="1:8">
      <c r="A16" s="9"/>
      <c r="B16" s="8"/>
      <c r="C16" s="17"/>
      <c r="D16" s="17"/>
      <c r="E16" s="17"/>
      <c r="F16" s="17"/>
      <c r="G16" s="17"/>
    </row>
    <row r="17" spans="1:7">
      <c r="A17" s="10" t="s">
        <v>24</v>
      </c>
      <c r="B17" s="8" t="s">
        <v>16</v>
      </c>
      <c r="C17" s="17"/>
      <c r="D17" s="17"/>
      <c r="E17" s="17"/>
      <c r="F17" s="17"/>
      <c r="G17" s="17"/>
    </row>
    <row r="18" spans="1:7">
      <c r="A18" s="9" t="s">
        <v>25</v>
      </c>
      <c r="B18" s="8" t="s">
        <v>16</v>
      </c>
      <c r="C18" s="17"/>
      <c r="D18" s="17"/>
      <c r="E18" s="17"/>
      <c r="F18" s="17"/>
      <c r="G18" s="17"/>
    </row>
    <row r="19" spans="1:7">
      <c r="A19" s="11" t="s">
        <v>26</v>
      </c>
      <c r="B19" s="8" t="s">
        <v>16</v>
      </c>
      <c r="C19" s="17"/>
      <c r="D19" s="17"/>
      <c r="E19" s="17"/>
      <c r="F19" s="17"/>
      <c r="G19" s="17"/>
    </row>
    <row r="20" spans="1:7">
      <c r="A20" s="11" t="s">
        <v>27</v>
      </c>
      <c r="B20" s="8" t="s">
        <v>16</v>
      </c>
      <c r="C20" s="17"/>
      <c r="D20" s="17"/>
      <c r="E20" s="17"/>
      <c r="F20" s="17"/>
      <c r="G20" s="17"/>
    </row>
    <row r="21" spans="1:7">
      <c r="A21" s="11" t="s">
        <v>28</v>
      </c>
      <c r="B21" s="8" t="s">
        <v>16</v>
      </c>
      <c r="C21" s="17"/>
      <c r="D21" s="17"/>
      <c r="E21" s="17"/>
      <c r="F21" s="17"/>
      <c r="G21" s="17"/>
    </row>
    <row r="22" spans="1:7">
      <c r="A22" s="11" t="s">
        <v>29</v>
      </c>
      <c r="B22" s="8" t="s">
        <v>16</v>
      </c>
      <c r="C22" s="17"/>
      <c r="D22" s="17"/>
      <c r="E22" s="17"/>
      <c r="F22" s="17"/>
      <c r="G22" s="17"/>
    </row>
    <row r="23" spans="1:7">
      <c r="A23" s="11" t="s">
        <v>30</v>
      </c>
      <c r="B23" s="8" t="s">
        <v>31</v>
      </c>
      <c r="C23" s="17"/>
      <c r="D23" s="23"/>
      <c r="E23" s="60">
        <v>1161.405</v>
      </c>
      <c r="F23" s="17"/>
      <c r="G23" s="17">
        <v>812.98350000000005</v>
      </c>
    </row>
    <row r="24" spans="1:7">
      <c r="A24" s="11" t="s">
        <v>32</v>
      </c>
      <c r="B24" s="8" t="s">
        <v>16</v>
      </c>
      <c r="C24" s="17"/>
      <c r="D24" s="17"/>
      <c r="E24" s="17"/>
      <c r="F24" s="17"/>
      <c r="G24" s="17"/>
    </row>
    <row r="25" spans="1:7">
      <c r="A25" s="9" t="s">
        <v>33</v>
      </c>
      <c r="B25" s="8" t="s">
        <v>16</v>
      </c>
      <c r="C25" s="17"/>
      <c r="D25" s="17"/>
      <c r="E25" s="17"/>
      <c r="F25" s="17"/>
      <c r="G25" s="17"/>
    </row>
    <row r="26" spans="1:7">
      <c r="A26" s="9" t="s">
        <v>23</v>
      </c>
      <c r="B26" s="8"/>
      <c r="C26" s="17"/>
      <c r="D26" s="17"/>
      <c r="E26" s="17"/>
      <c r="F26" s="17"/>
      <c r="G26" s="17"/>
    </row>
    <row r="27" spans="1:7">
      <c r="A27" s="11"/>
      <c r="B27" s="8"/>
      <c r="C27" s="17"/>
      <c r="D27" s="17"/>
      <c r="E27" s="17"/>
      <c r="F27" s="17"/>
      <c r="G27" s="17"/>
    </row>
    <row r="28" spans="1:7">
      <c r="A28" s="10" t="s">
        <v>34</v>
      </c>
      <c r="B28" s="8" t="s">
        <v>16</v>
      </c>
      <c r="C28" s="17"/>
      <c r="D28" s="17"/>
      <c r="E28" s="17"/>
      <c r="F28" s="17"/>
      <c r="G28" s="17"/>
    </row>
    <row r="29" spans="1:7">
      <c r="A29" s="11" t="s">
        <v>35</v>
      </c>
      <c r="B29" s="8" t="s">
        <v>16</v>
      </c>
      <c r="C29" s="17"/>
      <c r="D29" s="17"/>
      <c r="E29" s="17"/>
      <c r="F29" s="17"/>
      <c r="G29" s="17"/>
    </row>
    <row r="30" spans="1:7">
      <c r="A30" s="11" t="s">
        <v>36</v>
      </c>
      <c r="B30" s="8" t="s">
        <v>16</v>
      </c>
      <c r="C30" s="17"/>
      <c r="D30" s="17"/>
      <c r="E30" s="17"/>
      <c r="F30" s="17"/>
      <c r="G30" s="17"/>
    </row>
    <row r="31" spans="1:7">
      <c r="A31" s="11" t="s">
        <v>37</v>
      </c>
      <c r="B31" s="8" t="s">
        <v>16</v>
      </c>
      <c r="C31" s="17"/>
      <c r="D31" s="17"/>
      <c r="E31" s="17"/>
      <c r="F31" s="17"/>
      <c r="G31" s="17"/>
    </row>
    <row r="32" spans="1:7">
      <c r="A32" s="11" t="s">
        <v>38</v>
      </c>
      <c r="B32" s="8" t="s">
        <v>39</v>
      </c>
      <c r="C32" s="17"/>
      <c r="D32" s="17"/>
      <c r="E32" s="17"/>
      <c r="F32" s="17"/>
      <c r="G32" s="17"/>
    </row>
    <row r="33" spans="1:7">
      <c r="A33" s="11" t="s">
        <v>40</v>
      </c>
      <c r="B33" s="8" t="s">
        <v>16</v>
      </c>
      <c r="C33" s="17"/>
      <c r="D33" s="17"/>
      <c r="E33" s="17"/>
      <c r="F33" s="17"/>
      <c r="G33" s="17"/>
    </row>
    <row r="34" spans="1:7">
      <c r="A34" s="11" t="s">
        <v>41</v>
      </c>
      <c r="B34" s="8" t="s">
        <v>16</v>
      </c>
      <c r="C34" s="17"/>
      <c r="D34" s="17"/>
      <c r="E34" s="17"/>
      <c r="F34" s="17"/>
      <c r="G34" s="17"/>
    </row>
    <row r="35" spans="1:7">
      <c r="A35" s="11" t="s">
        <v>42</v>
      </c>
      <c r="B35" s="8" t="s">
        <v>16</v>
      </c>
      <c r="C35" s="17"/>
      <c r="D35" s="17"/>
      <c r="E35" s="17"/>
      <c r="F35" s="17"/>
      <c r="G35" s="17"/>
    </row>
    <row r="36" spans="1:7">
      <c r="A36" s="11" t="s">
        <v>43</v>
      </c>
      <c r="B36" s="8" t="s">
        <v>16</v>
      </c>
      <c r="C36" s="17"/>
      <c r="D36" s="17"/>
      <c r="E36" s="17"/>
      <c r="F36" s="17"/>
      <c r="G36" s="17"/>
    </row>
    <row r="37" spans="1:7">
      <c r="A37" s="11" t="s">
        <v>33</v>
      </c>
      <c r="B37" s="8"/>
      <c r="C37" s="17"/>
      <c r="D37" s="17"/>
      <c r="E37" s="17"/>
      <c r="F37" s="17"/>
      <c r="G37" s="17"/>
    </row>
    <row r="38" spans="1:7">
      <c r="A38" s="11" t="s">
        <v>23</v>
      </c>
      <c r="B38" s="8"/>
      <c r="C38" s="17"/>
      <c r="D38" s="17"/>
      <c r="E38" s="17"/>
      <c r="F38" s="17"/>
      <c r="G38" s="17"/>
    </row>
    <row r="39" spans="1:7">
      <c r="A39" s="10"/>
      <c r="B39" s="8"/>
      <c r="C39" s="17"/>
      <c r="D39" s="17"/>
      <c r="E39" s="17"/>
      <c r="F39" s="17"/>
      <c r="G39" s="17"/>
    </row>
    <row r="40" spans="1:7">
      <c r="A40" s="10" t="s">
        <v>44</v>
      </c>
      <c r="B40" s="8"/>
      <c r="C40" s="17"/>
      <c r="D40" s="17"/>
      <c r="E40" s="17"/>
      <c r="F40" s="17"/>
      <c r="G40" s="17"/>
    </row>
    <row r="41" spans="1:7">
      <c r="A41" s="11" t="s">
        <v>45</v>
      </c>
      <c r="B41" s="8" t="s">
        <v>16</v>
      </c>
      <c r="C41" s="17"/>
      <c r="D41" s="17"/>
      <c r="E41" s="17"/>
      <c r="F41" s="17"/>
      <c r="G41" s="17"/>
    </row>
    <row r="42" spans="1:7">
      <c r="A42" s="11" t="s">
        <v>46</v>
      </c>
      <c r="B42" s="8" t="s">
        <v>47</v>
      </c>
      <c r="C42" s="17"/>
      <c r="D42" s="17"/>
      <c r="E42" s="17"/>
      <c r="F42" s="17"/>
      <c r="G42" s="17"/>
    </row>
    <row r="43" spans="1:7">
      <c r="A43" s="11" t="s">
        <v>48</v>
      </c>
      <c r="B43" s="8" t="s">
        <v>16</v>
      </c>
      <c r="C43" s="17"/>
      <c r="D43" s="17"/>
      <c r="E43" s="17"/>
      <c r="F43" s="17"/>
      <c r="G43" s="17"/>
    </row>
    <row r="44" spans="1:7">
      <c r="A44" s="11" t="s">
        <v>49</v>
      </c>
      <c r="B44" s="8" t="s">
        <v>16</v>
      </c>
      <c r="C44" s="17"/>
      <c r="D44" s="17"/>
      <c r="E44" s="17"/>
      <c r="F44" s="17"/>
      <c r="G44" s="17"/>
    </row>
    <row r="45" spans="1:7">
      <c r="A45" s="11" t="s">
        <v>50</v>
      </c>
      <c r="B45" s="8" t="s">
        <v>16</v>
      </c>
      <c r="C45" s="17"/>
      <c r="D45" s="17"/>
      <c r="E45" s="17"/>
      <c r="F45" s="17"/>
      <c r="G45" s="17"/>
    </row>
    <row r="46" spans="1:7">
      <c r="A46" s="11" t="s">
        <v>51</v>
      </c>
      <c r="B46" s="8" t="s">
        <v>16</v>
      </c>
      <c r="C46" s="17"/>
      <c r="D46" s="17"/>
      <c r="E46" s="17"/>
      <c r="F46" s="17"/>
      <c r="G46" s="17"/>
    </row>
    <row r="47" spans="1:7">
      <c r="A47" s="11" t="s">
        <v>52</v>
      </c>
      <c r="B47" s="8" t="s">
        <v>16</v>
      </c>
      <c r="C47" s="17"/>
      <c r="D47" s="17"/>
      <c r="E47" s="17"/>
      <c r="F47" s="17"/>
      <c r="G47" s="17"/>
    </row>
    <row r="48" spans="1:7">
      <c r="A48" s="11" t="s">
        <v>33</v>
      </c>
      <c r="B48" s="8"/>
      <c r="C48" s="17"/>
      <c r="D48" s="17"/>
      <c r="E48" s="17"/>
      <c r="F48" s="17"/>
      <c r="G48" s="17"/>
    </row>
    <row r="49" spans="1:7">
      <c r="A49" s="16" t="s">
        <v>23</v>
      </c>
      <c r="C49" s="23"/>
      <c r="D49" s="23"/>
      <c r="E49" s="23"/>
      <c r="F49" s="23"/>
      <c r="G49" s="23"/>
    </row>
    <row r="50" spans="1:7">
      <c r="A50" s="9"/>
      <c r="B50" s="8"/>
      <c r="C50" s="17"/>
      <c r="D50" s="17"/>
      <c r="E50" s="17"/>
      <c r="F50" s="17"/>
      <c r="G50" s="17"/>
    </row>
    <row r="51" spans="1:7">
      <c r="A51" s="10" t="s">
        <v>53</v>
      </c>
      <c r="B51" s="8" t="s">
        <v>16</v>
      </c>
      <c r="C51" s="17"/>
      <c r="D51" s="17"/>
      <c r="E51" s="17"/>
      <c r="F51" s="17"/>
      <c r="G51" s="17"/>
    </row>
    <row r="52" spans="1:7">
      <c r="A52" s="11" t="s">
        <v>54</v>
      </c>
      <c r="B52" s="8" t="s">
        <v>16</v>
      </c>
      <c r="C52" s="17"/>
      <c r="D52" s="17"/>
      <c r="E52" s="17"/>
      <c r="F52" s="17"/>
      <c r="G52" s="17"/>
    </row>
    <row r="53" spans="1:7">
      <c r="A53" s="11" t="s">
        <v>55</v>
      </c>
      <c r="B53" s="8" t="s">
        <v>16</v>
      </c>
      <c r="C53" s="17"/>
      <c r="D53" s="17"/>
      <c r="E53" s="17"/>
      <c r="F53" s="17"/>
      <c r="G53" s="17"/>
    </row>
    <row r="54" spans="1:7">
      <c r="A54" s="11" t="s">
        <v>56</v>
      </c>
      <c r="B54" s="8" t="s">
        <v>16</v>
      </c>
      <c r="C54" s="17"/>
      <c r="D54" s="17"/>
      <c r="E54" s="17"/>
      <c r="F54" s="17"/>
      <c r="G54" s="17"/>
    </row>
    <row r="55" spans="1:7">
      <c r="A55" s="11" t="s">
        <v>57</v>
      </c>
      <c r="B55" s="8" t="s">
        <v>16</v>
      </c>
      <c r="C55" s="17"/>
      <c r="D55" s="17"/>
      <c r="E55" s="17"/>
      <c r="F55" s="17"/>
      <c r="G55" s="17"/>
    </row>
    <row r="56" spans="1:7">
      <c r="A56" s="11" t="s">
        <v>58</v>
      </c>
      <c r="B56" s="8" t="s">
        <v>16</v>
      </c>
      <c r="C56" s="17"/>
      <c r="D56" s="17"/>
      <c r="E56" s="17"/>
      <c r="F56" s="17"/>
      <c r="G56" s="17"/>
    </row>
    <row r="57" spans="1:7">
      <c r="A57" s="11" t="s">
        <v>59</v>
      </c>
      <c r="B57" s="8" t="s">
        <v>16</v>
      </c>
      <c r="C57" s="17"/>
      <c r="D57" s="17"/>
      <c r="E57" s="17"/>
      <c r="F57" s="17"/>
      <c r="G57" s="17"/>
    </row>
    <row r="58" spans="1:7">
      <c r="A58" s="11" t="s">
        <v>60</v>
      </c>
      <c r="B58" s="8" t="s">
        <v>16</v>
      </c>
      <c r="C58" s="17"/>
      <c r="D58" s="17"/>
      <c r="E58" s="17"/>
      <c r="F58" s="17"/>
      <c r="G58" s="17"/>
    </row>
    <row r="59" spans="1:7">
      <c r="A59" s="11" t="s">
        <v>61</v>
      </c>
      <c r="B59" s="8" t="s">
        <v>16</v>
      </c>
      <c r="C59" s="17"/>
      <c r="D59" s="17"/>
      <c r="E59" s="17"/>
      <c r="F59" s="17"/>
      <c r="G59" s="17"/>
    </row>
    <row r="60" spans="1:7">
      <c r="A60" s="11" t="s">
        <v>33</v>
      </c>
      <c r="B60" s="8"/>
      <c r="C60" s="17"/>
      <c r="D60" s="17"/>
      <c r="E60" s="17"/>
      <c r="F60" s="17"/>
      <c r="G60" s="17"/>
    </row>
    <row r="61" spans="1:7">
      <c r="A61" s="11" t="s">
        <v>23</v>
      </c>
      <c r="B61" s="8"/>
      <c r="C61" s="17"/>
      <c r="D61" s="17"/>
      <c r="E61" s="17"/>
      <c r="F61" s="17"/>
      <c r="G61" s="17"/>
    </row>
    <row r="62" spans="1:7">
      <c r="A62" s="9"/>
      <c r="B62" s="8"/>
      <c r="C62" s="17"/>
      <c r="D62" s="17"/>
      <c r="E62" s="17"/>
      <c r="F62" s="17"/>
      <c r="G62" s="17"/>
    </row>
    <row r="63" spans="1:7">
      <c r="A63" s="10" t="s">
        <v>62</v>
      </c>
      <c r="B63" s="8"/>
      <c r="C63" s="17"/>
      <c r="D63" s="17"/>
      <c r="E63" s="17"/>
      <c r="F63" s="17"/>
      <c r="G63" s="17"/>
    </row>
    <row r="64" spans="1:7">
      <c r="A64" s="11" t="s">
        <v>63</v>
      </c>
      <c r="B64" s="8" t="s">
        <v>47</v>
      </c>
      <c r="C64" s="17"/>
      <c r="D64" s="17"/>
      <c r="E64" s="17"/>
      <c r="F64" s="17"/>
      <c r="G64" s="17"/>
    </row>
    <row r="65" spans="1:7">
      <c r="A65" s="11" t="s">
        <v>22</v>
      </c>
      <c r="B65" s="8" t="s">
        <v>47</v>
      </c>
      <c r="C65" s="17"/>
      <c r="D65" s="17"/>
      <c r="E65" s="17"/>
      <c r="F65" s="17"/>
      <c r="G65" s="17"/>
    </row>
    <row r="66" spans="1:7">
      <c r="A66" s="11" t="s">
        <v>64</v>
      </c>
      <c r="B66" s="8" t="s">
        <v>47</v>
      </c>
      <c r="C66" s="17"/>
      <c r="D66" s="17"/>
      <c r="E66" s="17"/>
      <c r="F66" s="17"/>
      <c r="G66" s="17"/>
    </row>
    <row r="67" spans="1:7" ht="38.25">
      <c r="A67" s="11" t="s">
        <v>65</v>
      </c>
      <c r="B67" s="8" t="s">
        <v>66</v>
      </c>
      <c r="C67" s="17">
        <v>67.5</v>
      </c>
      <c r="D67" s="17"/>
      <c r="E67" s="17"/>
      <c r="F67" s="17"/>
      <c r="G67" s="17">
        <v>33.75</v>
      </c>
    </row>
    <row r="68" spans="1:7">
      <c r="A68" s="11" t="s">
        <v>67</v>
      </c>
      <c r="B68" s="8" t="s">
        <v>47</v>
      </c>
      <c r="C68" s="17"/>
      <c r="D68" s="17"/>
      <c r="E68" s="17"/>
      <c r="F68" s="17"/>
      <c r="G68" s="17"/>
    </row>
    <row r="69" spans="1:7">
      <c r="A69" s="11" t="s">
        <v>33</v>
      </c>
      <c r="B69" s="8"/>
      <c r="C69" s="17"/>
      <c r="D69" s="17"/>
      <c r="E69" s="17"/>
      <c r="F69" s="17"/>
      <c r="G69" s="17"/>
    </row>
    <row r="70" spans="1:7">
      <c r="A70" s="11" t="s">
        <v>23</v>
      </c>
      <c r="B70" s="8"/>
      <c r="C70" s="17"/>
      <c r="D70" s="17"/>
      <c r="E70" s="17"/>
      <c r="F70" s="17"/>
      <c r="G70" s="17"/>
    </row>
    <row r="71" spans="1:7">
      <c r="A71" s="9"/>
      <c r="B71" s="8"/>
      <c r="C71" s="17"/>
      <c r="D71" s="17"/>
      <c r="E71" s="17"/>
      <c r="F71" s="17"/>
      <c r="G71" s="17"/>
    </row>
    <row r="72" spans="1:7">
      <c r="A72" s="10" t="s">
        <v>68</v>
      </c>
      <c r="B72" s="8"/>
      <c r="C72" s="17"/>
      <c r="D72" s="17"/>
      <c r="E72" s="17"/>
      <c r="F72" s="17"/>
      <c r="G72" s="17"/>
    </row>
    <row r="73" spans="1:7">
      <c r="A73" s="9" t="s">
        <v>69</v>
      </c>
      <c r="B73" s="8" t="s">
        <v>14</v>
      </c>
      <c r="C73" s="17"/>
      <c r="D73" s="17"/>
      <c r="E73" s="17"/>
      <c r="F73" s="17"/>
      <c r="G73" s="17"/>
    </row>
    <row r="74" spans="1:7">
      <c r="A74" s="11" t="s">
        <v>22</v>
      </c>
      <c r="B74" s="8" t="s">
        <v>47</v>
      </c>
      <c r="C74" s="17"/>
      <c r="D74" s="17"/>
      <c r="E74" s="17"/>
      <c r="F74" s="17"/>
      <c r="G74" s="17"/>
    </row>
    <row r="75" spans="1:7">
      <c r="A75" s="9" t="s">
        <v>64</v>
      </c>
      <c r="B75" s="8" t="s">
        <v>47</v>
      </c>
      <c r="C75" s="17"/>
      <c r="D75" s="17"/>
      <c r="E75" s="17"/>
      <c r="F75" s="17"/>
      <c r="G75" s="17"/>
    </row>
    <row r="76" spans="1:7">
      <c r="A76" s="9" t="s">
        <v>70</v>
      </c>
      <c r="B76" s="8" t="s">
        <v>47</v>
      </c>
      <c r="C76" s="17"/>
      <c r="D76" s="17"/>
      <c r="E76" s="17"/>
      <c r="F76" s="17"/>
      <c r="G76" s="17"/>
    </row>
    <row r="77" spans="1:7">
      <c r="A77" s="9" t="s">
        <v>71</v>
      </c>
      <c r="B77" s="8" t="s">
        <v>47</v>
      </c>
      <c r="C77" s="17"/>
      <c r="D77" s="17"/>
      <c r="E77" s="17"/>
      <c r="F77" s="17"/>
      <c r="G77" s="17"/>
    </row>
    <row r="78" spans="1:7">
      <c r="A78" s="9" t="s">
        <v>33</v>
      </c>
      <c r="B78" s="8" t="s">
        <v>16</v>
      </c>
      <c r="C78" s="17"/>
      <c r="D78" s="17"/>
      <c r="E78" s="17"/>
      <c r="F78" s="17"/>
      <c r="G78" s="17"/>
    </row>
    <row r="79" spans="1:7">
      <c r="A79" s="9" t="s">
        <v>23</v>
      </c>
      <c r="B79" s="8"/>
      <c r="C79" s="17"/>
      <c r="D79" s="17"/>
      <c r="E79" s="17"/>
      <c r="F79" s="17"/>
      <c r="G79" s="17"/>
    </row>
    <row r="80" spans="1:7">
      <c r="A80" s="9"/>
      <c r="B80" s="8"/>
      <c r="C80" s="17"/>
      <c r="D80" s="17"/>
      <c r="E80" s="17"/>
      <c r="F80" s="17"/>
      <c r="G80" s="17"/>
    </row>
    <row r="81" spans="1:7">
      <c r="A81" s="10" t="s">
        <v>72</v>
      </c>
      <c r="B81" s="8"/>
      <c r="C81" s="17"/>
      <c r="D81" s="17"/>
      <c r="E81" s="17"/>
      <c r="F81" s="17"/>
      <c r="G81" s="17"/>
    </row>
    <row r="82" spans="1:7">
      <c r="A82" s="11" t="s">
        <v>73</v>
      </c>
      <c r="B82" s="8" t="s">
        <v>74</v>
      </c>
      <c r="C82" s="17"/>
      <c r="D82" s="23"/>
      <c r="E82" s="17">
        <v>201.62</v>
      </c>
      <c r="F82" s="17"/>
      <c r="G82" s="17">
        <v>90.728999999999999</v>
      </c>
    </row>
    <row r="83" spans="1:7" ht="12.75" customHeight="1">
      <c r="A83" s="9" t="s">
        <v>75</v>
      </c>
      <c r="B83" s="8" t="s">
        <v>14</v>
      </c>
      <c r="C83" s="17"/>
      <c r="D83" s="17"/>
      <c r="E83" s="17"/>
      <c r="F83" s="17"/>
      <c r="G83" s="17"/>
    </row>
    <row r="84" spans="1:7" ht="12.75" customHeight="1">
      <c r="A84" s="9" t="s">
        <v>76</v>
      </c>
      <c r="B84" s="8" t="s">
        <v>14</v>
      </c>
      <c r="C84" s="17"/>
      <c r="D84" s="17"/>
      <c r="E84" s="17"/>
      <c r="F84" s="17"/>
      <c r="G84" s="17"/>
    </row>
    <row r="85" spans="1:7" ht="12.75" customHeight="1">
      <c r="A85" s="9" t="s">
        <v>77</v>
      </c>
      <c r="B85" s="8" t="s">
        <v>78</v>
      </c>
      <c r="C85" s="17">
        <v>105</v>
      </c>
      <c r="D85" s="17"/>
      <c r="E85" s="17"/>
      <c r="F85" s="17"/>
      <c r="G85" s="17">
        <v>47.25</v>
      </c>
    </row>
    <row r="86" spans="1:7" ht="12.75" customHeight="1">
      <c r="A86" s="9" t="s">
        <v>79</v>
      </c>
      <c r="B86" s="8" t="s">
        <v>16</v>
      </c>
      <c r="C86" s="17"/>
      <c r="D86" s="17"/>
      <c r="E86" s="17"/>
      <c r="F86" s="17"/>
      <c r="G86" s="17"/>
    </row>
    <row r="87" spans="1:7">
      <c r="A87" s="9" t="s">
        <v>80</v>
      </c>
      <c r="B87" s="8" t="s">
        <v>81</v>
      </c>
      <c r="C87" s="17">
        <v>30</v>
      </c>
      <c r="D87" s="17"/>
      <c r="E87" s="17"/>
      <c r="F87" s="17"/>
      <c r="G87" s="17">
        <v>15</v>
      </c>
    </row>
    <row r="88" spans="1:7" ht="12.75" customHeight="1">
      <c r="A88" s="9" t="s">
        <v>82</v>
      </c>
      <c r="B88" s="8" t="s">
        <v>16</v>
      </c>
      <c r="C88" s="17"/>
      <c r="D88" s="17"/>
      <c r="E88" s="17"/>
      <c r="F88" s="17"/>
      <c r="G88" s="17"/>
    </row>
    <row r="89" spans="1:7" ht="12.75" customHeight="1">
      <c r="A89" s="9" t="s">
        <v>83</v>
      </c>
      <c r="B89" s="8" t="s">
        <v>16</v>
      </c>
      <c r="C89" s="17"/>
      <c r="D89" s="17"/>
      <c r="E89" s="17"/>
      <c r="F89" s="17"/>
      <c r="G89" s="17"/>
    </row>
    <row r="90" spans="1:7">
      <c r="A90" s="9" t="s">
        <v>84</v>
      </c>
      <c r="B90" s="8" t="s">
        <v>14</v>
      </c>
      <c r="C90" s="17"/>
      <c r="D90" s="17"/>
      <c r="E90" s="17"/>
      <c r="F90" s="17"/>
      <c r="G90" s="17"/>
    </row>
    <row r="91" spans="1:7" ht="12.75" customHeight="1">
      <c r="A91" s="9" t="s">
        <v>85</v>
      </c>
      <c r="B91" s="8" t="s">
        <v>16</v>
      </c>
      <c r="C91" s="17"/>
      <c r="D91" s="17"/>
      <c r="E91" s="17"/>
      <c r="F91" s="17"/>
      <c r="G91" s="17"/>
    </row>
    <row r="92" spans="1:7" ht="12.75" customHeight="1">
      <c r="A92" s="12" t="s">
        <v>86</v>
      </c>
      <c r="B92" s="8" t="s">
        <v>16</v>
      </c>
      <c r="C92" s="17"/>
      <c r="D92" s="17"/>
      <c r="E92" s="17"/>
      <c r="F92" s="17"/>
      <c r="G92" s="17"/>
    </row>
    <row r="93" spans="1:7">
      <c r="A93" s="9" t="s">
        <v>33</v>
      </c>
      <c r="B93" s="8" t="s">
        <v>16</v>
      </c>
      <c r="C93" s="17"/>
      <c r="D93" s="17"/>
      <c r="E93" s="17"/>
      <c r="F93" s="17"/>
      <c r="G93" s="17"/>
    </row>
    <row r="94" spans="1:7">
      <c r="A94" s="9" t="s">
        <v>23</v>
      </c>
      <c r="B94" s="8"/>
      <c r="C94" s="17"/>
      <c r="D94" s="17"/>
      <c r="E94" s="17"/>
      <c r="F94" s="17"/>
      <c r="G94" s="17"/>
    </row>
    <row r="95" spans="1:7">
      <c r="A95" s="9"/>
      <c r="B95" s="8"/>
      <c r="C95" s="17"/>
      <c r="D95" s="17"/>
      <c r="E95" s="17"/>
      <c r="F95" s="17"/>
      <c r="G95" s="17"/>
    </row>
    <row r="96" spans="1:7">
      <c r="A96" s="10" t="s">
        <v>87</v>
      </c>
      <c r="B96" s="8"/>
      <c r="C96" s="17"/>
      <c r="D96" s="17"/>
      <c r="E96" s="17"/>
      <c r="F96" s="17"/>
      <c r="G96" s="17"/>
    </row>
    <row r="97" spans="1:7">
      <c r="A97" s="9" t="s">
        <v>88</v>
      </c>
      <c r="B97" s="8" t="s">
        <v>16</v>
      </c>
      <c r="C97" s="17"/>
      <c r="D97" s="17"/>
      <c r="E97" s="17"/>
      <c r="F97" s="17"/>
      <c r="G97" s="17"/>
    </row>
    <row r="98" spans="1:7">
      <c r="A98" s="9" t="s">
        <v>89</v>
      </c>
      <c r="B98" s="8" t="s">
        <v>16</v>
      </c>
      <c r="C98" s="17"/>
      <c r="D98" s="17"/>
      <c r="E98" s="17"/>
      <c r="F98" s="17"/>
      <c r="G98" s="17"/>
    </row>
    <row r="99" spans="1:7">
      <c r="A99" s="9" t="s">
        <v>90</v>
      </c>
      <c r="B99" s="8" t="s">
        <v>16</v>
      </c>
      <c r="C99" s="17"/>
      <c r="D99" s="17"/>
      <c r="E99" s="17"/>
      <c r="F99" s="17"/>
      <c r="G99" s="17"/>
    </row>
    <row r="100" spans="1:7">
      <c r="A100" s="9" t="s">
        <v>91</v>
      </c>
      <c r="B100" s="8" t="s">
        <v>16</v>
      </c>
      <c r="C100" s="17"/>
      <c r="D100" s="17"/>
      <c r="E100" s="17"/>
      <c r="F100" s="17"/>
      <c r="G100" s="17"/>
    </row>
    <row r="101" spans="1:7">
      <c r="A101" s="9" t="s">
        <v>92</v>
      </c>
      <c r="B101" s="8" t="s">
        <v>16</v>
      </c>
      <c r="C101" s="17"/>
      <c r="D101" s="17"/>
      <c r="E101" s="17"/>
      <c r="F101" s="17"/>
      <c r="G101" s="17"/>
    </row>
    <row r="102" spans="1:7">
      <c r="A102" s="9" t="s">
        <v>33</v>
      </c>
      <c r="B102" s="8"/>
      <c r="C102" s="17"/>
      <c r="D102" s="17"/>
      <c r="E102" s="17"/>
      <c r="F102" s="17"/>
      <c r="G102" s="17"/>
    </row>
    <row r="103" spans="1:7">
      <c r="A103" s="9" t="s">
        <v>23</v>
      </c>
      <c r="B103" s="8"/>
      <c r="C103" s="17"/>
      <c r="D103" s="17"/>
      <c r="E103" s="17"/>
      <c r="F103" s="17"/>
      <c r="G103" s="17"/>
    </row>
    <row r="104" spans="1:7">
      <c r="A104" s="9"/>
      <c r="B104" s="8"/>
      <c r="C104" s="17"/>
      <c r="D104" s="17"/>
      <c r="E104" s="17"/>
      <c r="F104" s="17"/>
      <c r="G104" s="17"/>
    </row>
    <row r="105" spans="1:7">
      <c r="A105" s="10" t="s">
        <v>93</v>
      </c>
      <c r="B105" s="8"/>
      <c r="C105" s="17"/>
      <c r="D105" s="17"/>
      <c r="E105" s="17"/>
      <c r="F105" s="17"/>
      <c r="G105" s="17"/>
    </row>
    <row r="106" spans="1:7">
      <c r="A106" s="9" t="s">
        <v>94</v>
      </c>
      <c r="B106" s="8" t="s">
        <v>14</v>
      </c>
      <c r="C106" s="17"/>
      <c r="D106" s="17"/>
      <c r="E106" s="17"/>
      <c r="F106" s="17"/>
      <c r="G106" s="17"/>
    </row>
    <row r="107" spans="1:7">
      <c r="A107" s="9" t="s">
        <v>95</v>
      </c>
      <c r="B107" s="8" t="s">
        <v>14</v>
      </c>
      <c r="C107" s="17"/>
      <c r="D107" s="17"/>
      <c r="E107" s="17"/>
      <c r="F107" s="17"/>
      <c r="G107" s="17"/>
    </row>
    <row r="108" spans="1:7">
      <c r="A108" s="9" t="s">
        <v>96</v>
      </c>
      <c r="B108" s="8" t="s">
        <v>47</v>
      </c>
      <c r="C108" s="17"/>
      <c r="D108" s="17"/>
      <c r="E108" s="17"/>
      <c r="F108" s="17"/>
      <c r="G108" s="17"/>
    </row>
    <row r="109" spans="1:7">
      <c r="A109" s="9" t="s">
        <v>97</v>
      </c>
      <c r="B109" s="8" t="s">
        <v>16</v>
      </c>
      <c r="C109" s="17"/>
      <c r="D109" s="17"/>
      <c r="E109" s="17"/>
      <c r="F109" s="17"/>
      <c r="G109" s="17"/>
    </row>
    <row r="110" spans="1:7">
      <c r="A110" s="9" t="s">
        <v>23</v>
      </c>
      <c r="B110" s="8"/>
      <c r="C110" s="17"/>
      <c r="D110" s="17"/>
      <c r="E110" s="17"/>
      <c r="F110" s="17"/>
      <c r="G110" s="17"/>
    </row>
    <row r="111" spans="1:7">
      <c r="A111" s="9"/>
      <c r="B111" s="8"/>
      <c r="C111" s="17"/>
      <c r="D111" s="17"/>
      <c r="E111" s="17"/>
      <c r="F111" s="17"/>
      <c r="G111" s="17"/>
    </row>
    <row r="112" spans="1:7">
      <c r="A112" s="10" t="s">
        <v>98</v>
      </c>
      <c r="B112" s="8"/>
      <c r="C112" s="17"/>
      <c r="D112" s="17"/>
      <c r="E112" s="17"/>
      <c r="F112" s="17"/>
      <c r="G112" s="17"/>
    </row>
    <row r="113" spans="1:7">
      <c r="A113" s="9" t="s">
        <v>99</v>
      </c>
      <c r="B113" s="8" t="s">
        <v>16</v>
      </c>
      <c r="C113" s="17"/>
      <c r="D113" s="17"/>
      <c r="E113" s="17"/>
      <c r="F113" s="17"/>
      <c r="G113" s="17"/>
    </row>
    <row r="114" spans="1:7">
      <c r="A114" s="9" t="s">
        <v>100</v>
      </c>
      <c r="B114" s="8" t="s">
        <v>16</v>
      </c>
      <c r="C114" s="17"/>
      <c r="D114" s="17"/>
      <c r="E114" s="17"/>
      <c r="F114" s="17"/>
      <c r="G114" s="17"/>
    </row>
    <row r="115" spans="1:7">
      <c r="A115" s="9" t="s">
        <v>101</v>
      </c>
      <c r="B115" s="8" t="s">
        <v>102</v>
      </c>
      <c r="C115" s="17"/>
      <c r="D115" s="23"/>
      <c r="E115" s="17">
        <v>715</v>
      </c>
      <c r="F115" s="17"/>
      <c r="G115" s="17">
        <v>214.5</v>
      </c>
    </row>
    <row r="116" spans="1:7">
      <c r="A116" s="9" t="s">
        <v>103</v>
      </c>
      <c r="B116" s="8" t="s">
        <v>14</v>
      </c>
      <c r="C116" s="17"/>
      <c r="D116" s="17"/>
      <c r="E116" s="17"/>
      <c r="F116" s="17"/>
      <c r="G116" s="17"/>
    </row>
    <row r="117" spans="1:7">
      <c r="A117" s="9" t="s">
        <v>104</v>
      </c>
      <c r="B117" s="8" t="s">
        <v>14</v>
      </c>
      <c r="C117" s="17"/>
      <c r="D117" s="17"/>
      <c r="E117" s="17"/>
      <c r="F117" s="17"/>
      <c r="G117" s="17"/>
    </row>
    <row r="118" spans="1:7">
      <c r="A118" s="9" t="s">
        <v>105</v>
      </c>
      <c r="B118" s="8" t="s">
        <v>16</v>
      </c>
      <c r="C118" s="17"/>
      <c r="D118" s="17"/>
      <c r="E118" s="17"/>
      <c r="F118" s="17"/>
      <c r="G118" s="17"/>
    </row>
    <row r="119" spans="1:7">
      <c r="A119" s="9" t="s">
        <v>106</v>
      </c>
      <c r="B119" s="8" t="s">
        <v>107</v>
      </c>
      <c r="C119" s="17"/>
      <c r="D119" s="61"/>
      <c r="E119" s="17">
        <v>0</v>
      </c>
      <c r="F119" s="17"/>
      <c r="G119" s="17">
        <v>0</v>
      </c>
    </row>
    <row r="120" spans="1:7">
      <c r="A120" s="9" t="s">
        <v>108</v>
      </c>
      <c r="B120" s="8" t="s">
        <v>109</v>
      </c>
      <c r="C120" s="17"/>
      <c r="D120" s="61"/>
      <c r="E120" s="17">
        <v>20</v>
      </c>
      <c r="F120" s="17"/>
      <c r="G120" s="17">
        <v>10</v>
      </c>
    </row>
    <row r="121" spans="1:7">
      <c r="A121" s="9" t="s">
        <v>110</v>
      </c>
      <c r="B121" s="8" t="s">
        <v>74</v>
      </c>
      <c r="C121" s="17"/>
      <c r="D121" s="61"/>
      <c r="E121" s="17">
        <v>394.29410000000001</v>
      </c>
      <c r="F121" s="17"/>
      <c r="G121" s="17">
        <v>236.57646</v>
      </c>
    </row>
    <row r="122" spans="1:7">
      <c r="A122" s="9" t="s">
        <v>111</v>
      </c>
      <c r="B122" s="8" t="s">
        <v>112</v>
      </c>
      <c r="C122" s="17"/>
      <c r="D122" s="61"/>
      <c r="E122" s="17"/>
      <c r="F122" s="17"/>
      <c r="G122" s="17"/>
    </row>
    <row r="123" spans="1:7">
      <c r="A123" s="9" t="s">
        <v>113</v>
      </c>
      <c r="B123" s="8" t="s">
        <v>16</v>
      </c>
      <c r="C123" s="17"/>
      <c r="D123" s="61"/>
      <c r="E123" s="17"/>
      <c r="F123" s="17"/>
      <c r="G123" s="17"/>
    </row>
    <row r="124" spans="1:7">
      <c r="A124" s="9" t="s">
        <v>114</v>
      </c>
      <c r="B124" s="8" t="s">
        <v>115</v>
      </c>
      <c r="C124" s="17">
        <v>5</v>
      </c>
      <c r="D124" s="61"/>
      <c r="E124" s="62"/>
      <c r="F124" s="17"/>
      <c r="G124" s="17">
        <v>1.25</v>
      </c>
    </row>
    <row r="125" spans="1:7">
      <c r="A125" s="9" t="s">
        <v>116</v>
      </c>
      <c r="B125" s="8" t="s">
        <v>14</v>
      </c>
      <c r="C125" s="17"/>
      <c r="D125" s="17"/>
      <c r="E125" s="17"/>
      <c r="F125" s="17"/>
      <c r="G125" s="17"/>
    </row>
    <row r="126" spans="1:7">
      <c r="A126" s="9" t="s">
        <v>117</v>
      </c>
      <c r="B126" s="8" t="s">
        <v>14</v>
      </c>
      <c r="C126" s="17"/>
      <c r="D126" s="17"/>
      <c r="E126" s="17"/>
      <c r="F126" s="17"/>
      <c r="G126" s="17"/>
    </row>
    <row r="127" spans="1:7">
      <c r="A127" s="9" t="s">
        <v>33</v>
      </c>
      <c r="B127" s="8"/>
      <c r="C127" s="17"/>
      <c r="D127" s="17"/>
      <c r="E127" s="17"/>
      <c r="F127" s="17"/>
      <c r="G127" s="17"/>
    </row>
    <row r="128" spans="1:7">
      <c r="A128" s="9" t="s">
        <v>23</v>
      </c>
      <c r="B128" s="8"/>
      <c r="C128" s="17"/>
      <c r="D128" s="17"/>
      <c r="E128" s="17"/>
      <c r="F128" s="17"/>
      <c r="G128" s="17"/>
    </row>
    <row r="129" spans="1:7">
      <c r="A129" s="9"/>
      <c r="B129" s="8"/>
      <c r="C129" s="17"/>
      <c r="D129" s="17"/>
      <c r="E129" s="17"/>
      <c r="F129" s="17"/>
      <c r="G129" s="17"/>
    </row>
    <row r="130" spans="1:7">
      <c r="A130" s="10" t="s">
        <v>118</v>
      </c>
      <c r="B130" s="8"/>
      <c r="C130" s="17"/>
      <c r="D130" s="17"/>
      <c r="E130" s="17"/>
      <c r="F130" s="17"/>
      <c r="G130" s="17"/>
    </row>
    <row r="131" spans="1:7">
      <c r="A131" s="9" t="s">
        <v>119</v>
      </c>
      <c r="B131" s="8" t="s">
        <v>47</v>
      </c>
      <c r="C131" s="17"/>
      <c r="D131" s="17"/>
      <c r="E131" s="17"/>
      <c r="F131" s="17"/>
      <c r="G131" s="17"/>
    </row>
    <row r="132" spans="1:7">
      <c r="A132" s="9" t="s">
        <v>120</v>
      </c>
      <c r="B132" s="8" t="s">
        <v>121</v>
      </c>
      <c r="C132" s="17"/>
      <c r="D132" s="61"/>
      <c r="E132" s="17">
        <v>7114.3</v>
      </c>
      <c r="F132" s="17"/>
      <c r="G132" s="17">
        <v>4268.58</v>
      </c>
    </row>
    <row r="133" spans="1:7">
      <c r="A133" s="9" t="s">
        <v>122</v>
      </c>
      <c r="B133" s="8" t="s">
        <v>123</v>
      </c>
      <c r="C133" s="17"/>
      <c r="D133" s="61"/>
      <c r="E133" s="17">
        <v>240</v>
      </c>
      <c r="F133" s="17"/>
      <c r="G133" s="17">
        <v>168</v>
      </c>
    </row>
    <row r="134" spans="1:7">
      <c r="A134" s="9" t="s">
        <v>124</v>
      </c>
      <c r="B134" s="8" t="s">
        <v>125</v>
      </c>
      <c r="C134" s="17"/>
      <c r="D134" s="61"/>
      <c r="E134" s="17">
        <v>696</v>
      </c>
      <c r="F134" s="17"/>
      <c r="G134" s="17">
        <v>487.2</v>
      </c>
    </row>
    <row r="135" spans="1:7">
      <c r="A135" s="9" t="s">
        <v>126</v>
      </c>
      <c r="B135" s="8" t="s">
        <v>127</v>
      </c>
      <c r="C135" s="17"/>
      <c r="D135" s="61"/>
      <c r="E135" s="17">
        <v>93.5</v>
      </c>
      <c r="F135" s="17"/>
      <c r="G135" s="17">
        <v>65.45</v>
      </c>
    </row>
    <row r="136" spans="1:7">
      <c r="A136" s="9" t="s">
        <v>128</v>
      </c>
      <c r="B136" s="8" t="s">
        <v>129</v>
      </c>
      <c r="C136" s="17"/>
      <c r="D136" s="61"/>
      <c r="E136" s="17">
        <v>139.88999999999999</v>
      </c>
      <c r="F136" s="17"/>
      <c r="G136" s="17">
        <v>97.923000000000002</v>
      </c>
    </row>
    <row r="137" spans="1:7">
      <c r="A137" s="9" t="s">
        <v>130</v>
      </c>
      <c r="B137" s="8" t="s">
        <v>131</v>
      </c>
      <c r="C137" s="17"/>
      <c r="D137" s="61"/>
      <c r="E137" s="17">
        <v>508</v>
      </c>
      <c r="F137" s="17"/>
      <c r="G137" s="17">
        <v>355.6</v>
      </c>
    </row>
    <row r="138" spans="1:7">
      <c r="A138" s="9" t="s">
        <v>132</v>
      </c>
      <c r="B138" s="8" t="s">
        <v>133</v>
      </c>
      <c r="C138" s="17"/>
      <c r="D138" s="61"/>
      <c r="E138" s="17">
        <v>30</v>
      </c>
      <c r="F138" s="17"/>
      <c r="G138" s="17">
        <v>15</v>
      </c>
    </row>
    <row r="139" spans="1:7">
      <c r="A139" s="9" t="s">
        <v>134</v>
      </c>
      <c r="B139" s="8" t="s">
        <v>135</v>
      </c>
      <c r="C139" s="17"/>
      <c r="D139" s="61"/>
      <c r="E139" s="17">
        <v>695</v>
      </c>
      <c r="F139" s="17"/>
      <c r="G139" s="17">
        <v>486.5</v>
      </c>
    </row>
    <row r="140" spans="1:7">
      <c r="A140" s="9" t="s">
        <v>136</v>
      </c>
      <c r="B140" s="8" t="s">
        <v>137</v>
      </c>
      <c r="C140" s="17"/>
      <c r="D140" s="61"/>
      <c r="E140" s="60">
        <v>775</v>
      </c>
      <c r="F140" s="17"/>
      <c r="G140" s="17">
        <v>542.5</v>
      </c>
    </row>
    <row r="141" spans="1:7">
      <c r="A141" s="9" t="s">
        <v>138</v>
      </c>
      <c r="B141" s="8" t="s">
        <v>139</v>
      </c>
      <c r="C141" s="17"/>
      <c r="D141" s="61"/>
      <c r="E141" s="17">
        <v>2567</v>
      </c>
      <c r="F141" s="17"/>
      <c r="G141" s="17">
        <v>1796.9</v>
      </c>
    </row>
    <row r="142" spans="1:7">
      <c r="A142" s="9" t="s">
        <v>140</v>
      </c>
      <c r="B142" s="8" t="s">
        <v>141</v>
      </c>
      <c r="C142" s="17"/>
      <c r="D142" s="61"/>
      <c r="E142" s="17">
        <v>165</v>
      </c>
      <c r="F142" s="17"/>
      <c r="G142" s="17">
        <v>99</v>
      </c>
    </row>
    <row r="143" spans="1:7">
      <c r="A143" s="9" t="s">
        <v>142</v>
      </c>
      <c r="B143" s="8" t="s">
        <v>143</v>
      </c>
      <c r="C143" s="17"/>
      <c r="D143" s="61"/>
      <c r="E143" s="17">
        <v>105</v>
      </c>
      <c r="F143" s="17"/>
      <c r="G143" s="17">
        <v>52.5</v>
      </c>
    </row>
    <row r="144" spans="1:7">
      <c r="A144" s="9" t="s">
        <v>144</v>
      </c>
      <c r="B144" s="8" t="s">
        <v>145</v>
      </c>
      <c r="C144" s="17"/>
      <c r="D144" s="61"/>
      <c r="E144" s="17">
        <v>487.5</v>
      </c>
      <c r="F144" s="17"/>
      <c r="G144" s="17">
        <v>390</v>
      </c>
    </row>
    <row r="145" spans="1:9">
      <c r="A145" t="s">
        <v>146</v>
      </c>
      <c r="B145" s="8"/>
      <c r="C145" s="17"/>
      <c r="D145" s="61"/>
      <c r="E145" s="17">
        <v>62.76</v>
      </c>
      <c r="F145" s="17"/>
      <c r="G145" s="17">
        <v>37.655999999999999</v>
      </c>
    </row>
    <row r="146" spans="1:9">
      <c r="A146" s="9" t="s">
        <v>147</v>
      </c>
      <c r="B146" s="8" t="s">
        <v>148</v>
      </c>
      <c r="C146" s="17"/>
      <c r="D146" s="61"/>
      <c r="E146" s="17">
        <v>6.9</v>
      </c>
      <c r="F146" s="17"/>
      <c r="G146" s="17">
        <v>3.45</v>
      </c>
    </row>
    <row r="147" spans="1:9">
      <c r="A147" s="9" t="s">
        <v>149</v>
      </c>
      <c r="B147" s="8"/>
      <c r="C147" s="17"/>
      <c r="D147" s="17"/>
      <c r="E147" s="17">
        <v>211</v>
      </c>
      <c r="F147" s="17"/>
      <c r="G147" s="17">
        <v>168.8</v>
      </c>
    </row>
    <row r="148" spans="1:9">
      <c r="A148" s="9" t="s">
        <v>150</v>
      </c>
      <c r="B148" s="8" t="s">
        <v>151</v>
      </c>
      <c r="C148" s="17"/>
      <c r="D148" s="61"/>
      <c r="E148" s="17">
        <v>45</v>
      </c>
      <c r="F148" s="17"/>
      <c r="G148" s="17">
        <v>22.5</v>
      </c>
    </row>
    <row r="149" spans="1:9">
      <c r="A149" s="9" t="s">
        <v>152</v>
      </c>
      <c r="B149" s="8" t="s">
        <v>153</v>
      </c>
      <c r="C149" s="17"/>
      <c r="D149" s="61"/>
      <c r="E149" s="17">
        <v>15</v>
      </c>
      <c r="F149" s="17"/>
      <c r="G149" s="17">
        <v>7.5</v>
      </c>
    </row>
    <row r="150" spans="1:9">
      <c r="A150" s="9" t="s">
        <v>154</v>
      </c>
      <c r="B150" s="8"/>
      <c r="C150" s="17"/>
      <c r="D150" s="61"/>
      <c r="E150" s="17">
        <v>20</v>
      </c>
      <c r="F150" s="17"/>
      <c r="G150" s="17">
        <v>10</v>
      </c>
    </row>
    <row r="151" spans="1:9">
      <c r="A151" s="9" t="s">
        <v>155</v>
      </c>
      <c r="B151" s="8" t="s">
        <v>156</v>
      </c>
      <c r="C151" s="17"/>
      <c r="D151" s="61"/>
      <c r="E151" s="17">
        <v>46.6</v>
      </c>
      <c r="F151" s="17"/>
      <c r="G151" s="17">
        <v>27.96</v>
      </c>
    </row>
    <row r="152" spans="1:9">
      <c r="A152" s="9" t="s">
        <v>157</v>
      </c>
      <c r="B152" s="8" t="s">
        <v>47</v>
      </c>
      <c r="C152" s="17"/>
      <c r="D152" s="61"/>
      <c r="E152" s="17"/>
      <c r="F152" s="17"/>
      <c r="G152" s="17"/>
    </row>
    <row r="153" spans="1:9">
      <c r="A153" s="9" t="s">
        <v>158</v>
      </c>
      <c r="B153" s="8" t="s">
        <v>16</v>
      </c>
      <c r="C153" s="17"/>
      <c r="D153" s="61"/>
      <c r="E153" s="17"/>
      <c r="F153" s="17"/>
      <c r="G153" s="17"/>
    </row>
    <row r="154" spans="1:9">
      <c r="A154" s="9" t="s">
        <v>159</v>
      </c>
      <c r="B154" s="8" t="s">
        <v>160</v>
      </c>
      <c r="C154" s="17"/>
      <c r="D154" s="17"/>
      <c r="E154" s="17">
        <v>510.16</v>
      </c>
      <c r="F154" s="17"/>
      <c r="G154" s="17">
        <v>357.11200000000002</v>
      </c>
    </row>
    <row r="155" spans="1:9">
      <c r="A155" s="9" t="s">
        <v>161</v>
      </c>
      <c r="B155" s="8" t="s">
        <v>162</v>
      </c>
      <c r="C155" s="17"/>
      <c r="D155" s="17"/>
      <c r="E155" s="17">
        <v>129.47999999999999</v>
      </c>
      <c r="F155" s="17"/>
      <c r="G155" s="17">
        <v>77.688000000000002</v>
      </c>
      <c r="I155" s="18"/>
    </row>
    <row r="156" spans="1:9">
      <c r="A156" s="9" t="s">
        <v>163</v>
      </c>
      <c r="B156" s="8" t="s">
        <v>164</v>
      </c>
      <c r="C156" s="17"/>
      <c r="D156" s="17"/>
      <c r="E156" s="60">
        <v>55</v>
      </c>
      <c r="F156" s="17"/>
      <c r="G156" s="17">
        <v>38.5</v>
      </c>
      <c r="I156" s="18"/>
    </row>
    <row r="157" spans="1:9">
      <c r="A157" s="9" t="s">
        <v>165</v>
      </c>
      <c r="B157" s="8" t="s">
        <v>166</v>
      </c>
      <c r="C157" s="17"/>
      <c r="D157" s="17"/>
      <c r="E157" s="17">
        <v>21.8</v>
      </c>
      <c r="F157" s="17"/>
      <c r="G157" s="17">
        <v>10.9</v>
      </c>
    </row>
    <row r="158" spans="1:9">
      <c r="A158" s="9" t="s">
        <v>167</v>
      </c>
      <c r="B158" s="8" t="s">
        <v>168</v>
      </c>
      <c r="C158" s="17"/>
      <c r="D158" s="17"/>
      <c r="E158" s="17">
        <v>2.02</v>
      </c>
      <c r="F158" s="17"/>
      <c r="G158" s="17">
        <v>1.01</v>
      </c>
      <c r="I158" s="18"/>
    </row>
    <row r="159" spans="1:9">
      <c r="A159" s="9" t="s">
        <v>169</v>
      </c>
      <c r="B159" s="8" t="s">
        <v>170</v>
      </c>
      <c r="C159" s="17"/>
      <c r="D159" s="17"/>
      <c r="E159" s="60">
        <v>128.19999999999999</v>
      </c>
      <c r="F159" s="17"/>
      <c r="G159" s="17">
        <v>83.33</v>
      </c>
      <c r="H159" s="19"/>
      <c r="I159" s="18"/>
    </row>
    <row r="160" spans="1:9">
      <c r="A160" s="9" t="s">
        <v>171</v>
      </c>
      <c r="B160" s="8" t="s">
        <v>172</v>
      </c>
      <c r="C160" s="17"/>
      <c r="D160" s="17"/>
      <c r="E160" s="60">
        <v>151.44999999999999</v>
      </c>
      <c r="F160" s="17"/>
      <c r="G160" s="17">
        <v>106.015</v>
      </c>
      <c r="H160" s="19"/>
      <c r="I160" s="18"/>
    </row>
    <row r="161" spans="1:9">
      <c r="A161" s="9" t="s">
        <v>173</v>
      </c>
      <c r="B161" s="8"/>
      <c r="C161" s="17"/>
      <c r="D161" s="61"/>
      <c r="E161" s="17">
        <v>43.02</v>
      </c>
      <c r="F161" s="17"/>
      <c r="G161" s="17">
        <v>21.51</v>
      </c>
      <c r="H161" s="19"/>
      <c r="I161" s="18"/>
    </row>
    <row r="162" spans="1:9">
      <c r="A162" s="9" t="s">
        <v>174</v>
      </c>
      <c r="B162" s="8" t="s">
        <v>175</v>
      </c>
      <c r="C162" s="17"/>
      <c r="D162" s="61"/>
      <c r="E162" s="17">
        <v>57.95</v>
      </c>
      <c r="F162" s="17"/>
      <c r="G162" s="17">
        <v>34.770000000000003</v>
      </c>
      <c r="H162" s="19"/>
      <c r="I162" s="18"/>
    </row>
    <row r="163" spans="1:9">
      <c r="A163" s="13" t="s">
        <v>176</v>
      </c>
      <c r="B163" s="8" t="s">
        <v>177</v>
      </c>
      <c r="C163" s="17"/>
      <c r="D163" s="61"/>
      <c r="E163" s="17">
        <v>1283.7380000000001</v>
      </c>
      <c r="F163" s="17"/>
      <c r="G163" s="17">
        <v>898.61659999999995</v>
      </c>
      <c r="I163" s="23"/>
    </row>
    <row r="164" spans="1:9">
      <c r="A164" s="13" t="s">
        <v>178</v>
      </c>
      <c r="B164" s="8"/>
      <c r="C164" s="17"/>
      <c r="D164" s="61"/>
      <c r="E164" s="17">
        <f>427.894 + 490.818</f>
        <v>918.71199999999999</v>
      </c>
      <c r="F164" s="17"/>
      <c r="G164" s="17">
        <f>213.947+245.409</f>
        <v>459.35599999999999</v>
      </c>
    </row>
    <row r="165" spans="1:9">
      <c r="A165" s="13" t="s">
        <v>179</v>
      </c>
      <c r="B165" s="8"/>
      <c r="C165" s="17"/>
      <c r="D165" s="61"/>
      <c r="E165" s="17">
        <v>185</v>
      </c>
      <c r="F165" s="17"/>
      <c r="G165" s="17">
        <v>111</v>
      </c>
    </row>
    <row r="166" spans="1:9">
      <c r="A166" s="13" t="s">
        <v>180</v>
      </c>
      <c r="B166" s="8"/>
      <c r="C166" s="17"/>
      <c r="D166" s="61"/>
      <c r="E166" s="17">
        <v>61.6</v>
      </c>
      <c r="F166" s="17"/>
      <c r="G166" s="17">
        <v>36.96</v>
      </c>
    </row>
    <row r="167" spans="1:9">
      <c r="A167" s="13" t="s">
        <v>181</v>
      </c>
      <c r="B167" s="8"/>
      <c r="C167" s="17"/>
      <c r="D167" s="61"/>
      <c r="E167" s="17">
        <v>27</v>
      </c>
      <c r="F167" s="17"/>
      <c r="G167" s="17">
        <v>16.2</v>
      </c>
    </row>
    <row r="168" spans="1:9">
      <c r="A168" s="13" t="s">
        <v>182</v>
      </c>
      <c r="B168" s="8"/>
      <c r="C168" s="17"/>
      <c r="D168" s="61"/>
      <c r="E168" s="17">
        <v>22.5</v>
      </c>
      <c r="F168" s="17"/>
      <c r="G168" s="17">
        <v>11.25</v>
      </c>
    </row>
    <row r="169" spans="1:9">
      <c r="A169" s="9" t="s">
        <v>183</v>
      </c>
      <c r="B169" s="8" t="s">
        <v>16</v>
      </c>
      <c r="C169" s="17"/>
      <c r="D169" s="61"/>
      <c r="E169" s="17"/>
      <c r="F169" s="17"/>
      <c r="G169" s="17"/>
    </row>
    <row r="170" spans="1:9">
      <c r="A170" s="9" t="s">
        <v>184</v>
      </c>
      <c r="B170" s="8" t="s">
        <v>16</v>
      </c>
      <c r="C170" s="17"/>
      <c r="D170" s="61"/>
      <c r="E170" s="17"/>
      <c r="F170" s="17"/>
      <c r="G170" s="17"/>
    </row>
    <row r="171" spans="1:9">
      <c r="A171" s="9" t="s">
        <v>185</v>
      </c>
      <c r="B171" s="8" t="s">
        <v>16</v>
      </c>
      <c r="C171" s="17"/>
      <c r="D171" s="61"/>
      <c r="E171" s="17"/>
      <c r="F171" s="17"/>
      <c r="G171" s="17"/>
    </row>
    <row r="172" spans="1:9">
      <c r="A172" s="9" t="s">
        <v>186</v>
      </c>
      <c r="B172" s="8" t="s">
        <v>187</v>
      </c>
      <c r="C172" s="17"/>
      <c r="D172" s="61"/>
      <c r="E172" s="17"/>
      <c r="F172" s="17"/>
      <c r="G172" s="17"/>
    </row>
    <row r="173" spans="1:9">
      <c r="A173" s="9" t="s">
        <v>188</v>
      </c>
      <c r="B173" s="8" t="s">
        <v>16</v>
      </c>
      <c r="C173" s="17"/>
      <c r="D173" s="17"/>
      <c r="E173" s="17"/>
      <c r="F173" s="17"/>
      <c r="G173" s="17"/>
    </row>
    <row r="174" spans="1:9">
      <c r="A174" s="9" t="s">
        <v>189</v>
      </c>
      <c r="B174" s="8" t="s">
        <v>16</v>
      </c>
      <c r="C174" s="17"/>
      <c r="D174" s="17"/>
      <c r="E174" s="17"/>
      <c r="F174" s="17"/>
      <c r="G174" s="17"/>
    </row>
    <row r="175" spans="1:9">
      <c r="A175" s="14" t="s">
        <v>33</v>
      </c>
      <c r="B175" s="8"/>
      <c r="C175" s="17"/>
      <c r="D175" s="17"/>
      <c r="E175" s="17"/>
      <c r="F175" s="17"/>
      <c r="G175" s="17"/>
    </row>
    <row r="176" spans="1:9">
      <c r="A176" s="9" t="s">
        <v>23</v>
      </c>
      <c r="B176" s="8"/>
      <c r="C176" s="17"/>
      <c r="D176" s="17"/>
      <c r="E176" s="17"/>
      <c r="F176" s="17"/>
      <c r="G176" s="17"/>
    </row>
    <row r="177" spans="1:9">
      <c r="A177" s="9"/>
      <c r="B177" s="8"/>
      <c r="C177" s="17"/>
      <c r="D177" s="17"/>
      <c r="E177" s="17"/>
      <c r="F177" s="17"/>
      <c r="G177" s="17"/>
    </row>
    <row r="178" spans="1:9">
      <c r="A178" s="9"/>
      <c r="B178" s="8"/>
      <c r="C178" s="17"/>
      <c r="D178" s="17"/>
      <c r="E178" s="17"/>
      <c r="F178" s="17"/>
      <c r="G178" s="17"/>
    </row>
    <row r="179" spans="1:9">
      <c r="A179" s="9"/>
      <c r="B179" s="8"/>
      <c r="C179" s="17"/>
      <c r="D179" s="17"/>
      <c r="E179" s="17"/>
      <c r="F179" s="17"/>
      <c r="G179" s="17"/>
    </row>
    <row r="180" spans="1:9">
      <c r="A180" s="9"/>
      <c r="B180" s="8"/>
      <c r="C180" s="17"/>
      <c r="D180" s="17"/>
      <c r="E180" s="17"/>
      <c r="F180" s="17"/>
      <c r="G180" s="17"/>
    </row>
    <row r="181" spans="1:9">
      <c r="A181" s="9"/>
      <c r="B181" s="8"/>
      <c r="C181" s="17"/>
      <c r="D181" s="17"/>
      <c r="E181" s="17"/>
      <c r="F181" s="17"/>
      <c r="G181" s="17"/>
    </row>
    <row r="182" spans="1:9">
      <c r="A182" s="9"/>
      <c r="B182" s="8"/>
      <c r="C182" s="17"/>
      <c r="D182" s="17"/>
      <c r="E182" s="17"/>
      <c r="F182" s="17"/>
      <c r="G182" s="17"/>
    </row>
    <row r="183" spans="1:9">
      <c r="B183" s="15" t="s">
        <v>190</v>
      </c>
      <c r="C183" s="24">
        <f>SUM(C4:C182)</f>
        <v>207.5</v>
      </c>
      <c r="D183" s="24">
        <f>SUM(D4:D182)</f>
        <v>0</v>
      </c>
      <c r="E183" s="24">
        <f>SUM(E4:E182)</f>
        <v>25431.1391</v>
      </c>
      <c r="F183" s="24">
        <f>SUM(F4:F182)</f>
        <v>0</v>
      </c>
      <c r="G183" s="24">
        <f>SUM(G4:G182)</f>
        <v>18147.015560000003</v>
      </c>
    </row>
    <row r="184" spans="1:9">
      <c r="B184" s="15"/>
      <c r="C184" s="27">
        <f>SUM(C4:C182)*$E$188</f>
        <v>235.22199999999998</v>
      </c>
      <c r="D184" s="27">
        <f>SUM(D4:D182)*$E$188</f>
        <v>0</v>
      </c>
      <c r="E184" s="27">
        <f>SUM(E4:E182)*$E$188</f>
        <v>28828.739283759998</v>
      </c>
      <c r="F184" s="27">
        <f>SUM(F4:F182)*$E$188</f>
        <v>0</v>
      </c>
      <c r="G184" s="27">
        <f>SUM(G4:G182)*$E$188</f>
        <v>20571.456838816004</v>
      </c>
      <c r="I184" s="57"/>
    </row>
    <row r="185" spans="1:9">
      <c r="D185" s="26"/>
    </row>
    <row r="186" spans="1:9">
      <c r="B186" s="15" t="s">
        <v>191</v>
      </c>
      <c r="C186" s="28">
        <f>G184</f>
        <v>20571.456838816004</v>
      </c>
      <c r="D186" s="23"/>
    </row>
    <row r="188" spans="1:9">
      <c r="C188" t="s">
        <v>192</v>
      </c>
      <c r="D188" s="25">
        <v>1</v>
      </c>
      <c r="E188" s="43">
        <v>1.1335999999999999</v>
      </c>
      <c r="F188" s="59">
        <v>42055</v>
      </c>
    </row>
    <row r="190" spans="1:9">
      <c r="A190" s="3"/>
    </row>
    <row r="191" spans="1:9">
      <c r="A191" s="41" t="s">
        <v>193</v>
      </c>
      <c r="B191" s="42"/>
      <c r="C191" s="42"/>
      <c r="D191" s="42"/>
      <c r="E191" s="42"/>
      <c r="F191" s="42"/>
      <c r="G191" s="42"/>
    </row>
    <row r="192" spans="1:9">
      <c r="A192" s="38" t="s">
        <v>194</v>
      </c>
      <c r="B192" s="39"/>
      <c r="C192" s="39"/>
      <c r="D192" s="39"/>
      <c r="E192" s="39"/>
      <c r="F192" s="39"/>
      <c r="G192" s="40"/>
    </row>
    <row r="193" spans="1:7">
      <c r="A193" s="29" t="s">
        <v>195</v>
      </c>
      <c r="B193" s="30"/>
      <c r="C193" s="30"/>
      <c r="D193" s="30"/>
      <c r="E193" s="30"/>
      <c r="F193" s="30"/>
      <c r="G193" s="31"/>
    </row>
    <row r="194" spans="1:7">
      <c r="A194" s="29" t="s">
        <v>196</v>
      </c>
      <c r="B194" s="30"/>
      <c r="C194" s="30"/>
      <c r="D194" s="30"/>
      <c r="E194" s="30"/>
      <c r="F194" s="30"/>
      <c r="G194" s="31"/>
    </row>
    <row r="195" spans="1:7">
      <c r="A195" s="29" t="s">
        <v>197</v>
      </c>
      <c r="B195" s="30"/>
      <c r="C195" s="30"/>
      <c r="D195" s="30"/>
      <c r="E195" s="30"/>
      <c r="F195" s="30"/>
      <c r="G195" s="31"/>
    </row>
    <row r="196" spans="1:7">
      <c r="A196" s="29" t="s">
        <v>198</v>
      </c>
      <c r="B196" s="30"/>
      <c r="C196" s="30"/>
      <c r="D196" s="30"/>
      <c r="E196" s="30"/>
      <c r="F196" s="30"/>
      <c r="G196" s="31"/>
    </row>
    <row r="197" spans="1:7">
      <c r="A197" s="32" t="s">
        <v>199</v>
      </c>
      <c r="B197" s="33"/>
      <c r="C197" s="33"/>
      <c r="D197" s="33"/>
      <c r="E197" s="33"/>
      <c r="F197" s="33"/>
      <c r="G197" s="34"/>
    </row>
  </sheetData>
  <customSheetViews>
    <customSheetView guid="{7F724E71-4B1A-4D73-853B-40745755EA29}">
      <pane xSplit="1" ySplit="2" topLeftCell="B6" activePane="bottomRight" state="frozen"/>
      <selection pane="bottomRight" activeCell="B101" sqref="B101"/>
      <pageMargins left="0" right="0" top="0" bottom="0" header="0" footer="0"/>
      <printOptions horizontalCentered="1"/>
      <pageSetup orientation="landscape" r:id="rId1"/>
      <headerFooter alignWithMargins="0">
        <oddHeader>&amp;C&amp;"Arial,Bold"&amp;12[insert school name]
SAE 2008 Clean Snowmobile Challenge - MSRP</oddHeader>
        <oddFooter>&amp;CPage &amp;P of &amp;N&amp;R&amp;D</oddFooter>
      </headerFooter>
    </customSheetView>
  </customSheetViews>
  <mergeCells count="8">
    <mergeCell ref="C1:G1"/>
    <mergeCell ref="A196:G196"/>
    <mergeCell ref="A197:G197"/>
    <mergeCell ref="A192:G192"/>
    <mergeCell ref="A193:G193"/>
    <mergeCell ref="A191:G191"/>
    <mergeCell ref="A194:G194"/>
    <mergeCell ref="A195:G195"/>
  </mergeCells>
  <phoneticPr fontId="4" type="noConversion"/>
  <printOptions horizontalCentered="1"/>
  <pageMargins left="0.2" right="0.2" top="0.75" bottom="0.5" header="0.25" footer="0"/>
  <pageSetup orientation="landscape" r:id="rId2"/>
  <headerFooter alignWithMargins="0">
    <oddHeader>&amp;C&amp;"Arial,Bold"&amp;12[insert school name]
SAE 2008 Clean Snowmobile Challenge - MSRP</oddHeader>
    <oddFooter>&amp;CPage &amp;P of &amp;N&amp;R&amp;D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1"/>
  <sheetViews>
    <sheetView workbookViewId="0">
      <selection activeCell="A4" sqref="A4"/>
    </sheetView>
  </sheetViews>
  <sheetFormatPr defaultRowHeight="12.75"/>
  <cols>
    <col min="1" max="1" width="66.7109375" customWidth="1"/>
    <col min="2" max="2" width="11.5703125" customWidth="1"/>
    <col min="3" max="3" width="7.5703125" customWidth="1"/>
    <col min="4" max="4" width="28.5703125" bestFit="1" customWidth="1"/>
    <col min="5" max="5" width="23.85546875" customWidth="1"/>
    <col min="6" max="6" width="89.5703125" bestFit="1" customWidth="1"/>
    <col min="7" max="7" width="53.85546875" bestFit="1" customWidth="1"/>
  </cols>
  <sheetData>
    <row r="1" spans="1:7" ht="15">
      <c r="A1" s="45" t="str">
        <f>MSRP_spreadsheet!A1</f>
        <v>Component</v>
      </c>
      <c r="B1" s="46" t="str">
        <f>MSRP_spreadsheet!C1</f>
        <v>Per Item MSRP</v>
      </c>
      <c r="C1" s="46"/>
      <c r="D1" s="46"/>
      <c r="E1" s="46"/>
    </row>
    <row r="2" spans="1:7" ht="34.5" customHeight="1">
      <c r="A2" s="2"/>
      <c r="B2" s="47" t="str">
        <f>MSRP_spreadsheet!C2</f>
        <v>Mfg. quote + 50%</v>
      </c>
      <c r="C2" s="47" t="str">
        <f>MSRP_spreadsheet!D2</f>
        <v>Whls. + 50%</v>
      </c>
      <c r="D2" s="47" t="str">
        <f>MSRP_spreadsheet!E2</f>
        <v>Retail cost of added component</v>
      </c>
      <c r="E2" s="47" t="str">
        <f>MSRP_spreadsheet!G2</f>
        <v>Sled MSRP or Highest Value of modified components</v>
      </c>
      <c r="F2" s="58" t="s">
        <v>8</v>
      </c>
    </row>
    <row r="3" spans="1:7" ht="15">
      <c r="A3" s="2"/>
      <c r="B3" s="2"/>
      <c r="C3" s="2"/>
      <c r="D3" s="2"/>
      <c r="E3" s="2"/>
      <c r="F3" t="s">
        <v>9</v>
      </c>
    </row>
    <row r="4" spans="1:7" ht="15">
      <c r="A4" s="1" t="str">
        <f>MSRP_spreadsheet!A4</f>
        <v>2015 model year base sled (reflects engine choice)</v>
      </c>
      <c r="B4" s="2"/>
      <c r="C4" s="2"/>
      <c r="D4" s="49" t="s">
        <v>200</v>
      </c>
      <c r="E4" s="55">
        <v>5317.74</v>
      </c>
    </row>
    <row r="5" spans="1:7" ht="15">
      <c r="A5" s="2"/>
      <c r="B5" s="2"/>
      <c r="C5" s="2"/>
      <c r="D5" s="50"/>
      <c r="E5" s="2"/>
    </row>
    <row r="6" spans="1:7">
      <c r="A6" s="11" t="s">
        <v>201</v>
      </c>
      <c r="B6" s="8"/>
      <c r="C6" s="22"/>
      <c r="D6" s="49" t="s">
        <v>202</v>
      </c>
      <c r="E6" s="7" t="s">
        <v>203</v>
      </c>
      <c r="F6" t="s">
        <v>204</v>
      </c>
    </row>
    <row r="7" spans="1:7">
      <c r="A7" s="10"/>
      <c r="B7" s="8"/>
      <c r="C7" s="7"/>
      <c r="D7" s="51"/>
      <c r="E7" s="7"/>
    </row>
    <row r="8" spans="1:7" ht="25.5">
      <c r="A8" s="54" t="s">
        <v>205</v>
      </c>
      <c r="B8" s="8" t="s">
        <v>206</v>
      </c>
      <c r="C8" s="7"/>
      <c r="D8" s="51"/>
      <c r="E8" s="7" t="s">
        <v>207</v>
      </c>
    </row>
    <row r="9" spans="1:7">
      <c r="A9" s="10"/>
      <c r="B9" s="8"/>
      <c r="C9" s="7"/>
      <c r="D9" s="51"/>
      <c r="E9" s="7"/>
    </row>
    <row r="10" spans="1:7">
      <c r="A10" s="11" t="s">
        <v>208</v>
      </c>
      <c r="B10" s="8"/>
      <c r="C10" s="7"/>
      <c r="D10" s="51" t="s">
        <v>209</v>
      </c>
      <c r="E10" s="7" t="s">
        <v>210</v>
      </c>
      <c r="F10" t="s">
        <v>204</v>
      </c>
    </row>
    <row r="11" spans="1:7">
      <c r="A11" s="11"/>
      <c r="B11" s="8"/>
      <c r="C11" s="7"/>
      <c r="D11" s="51"/>
      <c r="E11" s="7"/>
    </row>
    <row r="12" spans="1:7">
      <c r="A12" s="9" t="s">
        <v>211</v>
      </c>
      <c r="B12" s="8" t="s">
        <v>212</v>
      </c>
      <c r="C12" s="17"/>
      <c r="D12" s="17"/>
      <c r="E12" s="17" t="s">
        <v>213</v>
      </c>
      <c r="F12" s="17"/>
      <c r="G12" s="17"/>
    </row>
    <row r="13" spans="1:7">
      <c r="A13" s="11"/>
      <c r="B13" s="8"/>
      <c r="C13" s="7"/>
      <c r="D13" s="51"/>
      <c r="E13" s="7"/>
    </row>
    <row r="14" spans="1:7">
      <c r="A14" s="11" t="s">
        <v>214</v>
      </c>
      <c r="B14" s="8" t="s">
        <v>215</v>
      </c>
      <c r="C14" s="7"/>
      <c r="D14" s="51"/>
      <c r="E14" s="7" t="s">
        <v>216</v>
      </c>
    </row>
    <row r="15" spans="1:7">
      <c r="A15" s="11"/>
      <c r="B15" s="8"/>
      <c r="C15" s="7"/>
      <c r="D15" s="51"/>
      <c r="E15" s="7"/>
    </row>
    <row r="16" spans="1:7">
      <c r="A16" s="9" t="s">
        <v>217</v>
      </c>
      <c r="B16" s="8"/>
      <c r="C16" s="7"/>
      <c r="D16" s="51" t="s">
        <v>218</v>
      </c>
      <c r="E16" s="7" t="s">
        <v>219</v>
      </c>
      <c r="F16" t="s">
        <v>204</v>
      </c>
    </row>
    <row r="17" spans="1:6">
      <c r="A17" s="9"/>
      <c r="B17" s="8"/>
      <c r="C17" s="7"/>
      <c r="D17" s="51"/>
      <c r="E17" s="7"/>
    </row>
    <row r="18" spans="1:6">
      <c r="A18" s="9" t="s">
        <v>220</v>
      </c>
      <c r="B18" s="8"/>
      <c r="C18" s="7"/>
      <c r="D18" s="51" t="s">
        <v>221</v>
      </c>
      <c r="E18" s="48">
        <v>0</v>
      </c>
    </row>
    <row r="19" spans="1:6">
      <c r="A19" s="9"/>
      <c r="B19" s="8"/>
      <c r="C19" s="7"/>
      <c r="D19" s="51"/>
      <c r="E19" s="7"/>
    </row>
    <row r="20" spans="1:6">
      <c r="A20" s="9" t="s">
        <v>108</v>
      </c>
      <c r="B20" s="8"/>
      <c r="C20" s="7"/>
      <c r="D20" s="51" t="s">
        <v>222</v>
      </c>
      <c r="E20" s="7" t="s">
        <v>223</v>
      </c>
    </row>
    <row r="21" spans="1:6">
      <c r="A21" s="9"/>
      <c r="B21" s="8"/>
      <c r="C21" s="7"/>
      <c r="D21" s="51"/>
      <c r="E21" s="7"/>
    </row>
    <row r="22" spans="1:6">
      <c r="A22" s="9" t="s">
        <v>224</v>
      </c>
      <c r="B22" s="8"/>
      <c r="C22" s="7"/>
      <c r="D22" s="51" t="s">
        <v>225</v>
      </c>
      <c r="E22" s="7" t="s">
        <v>226</v>
      </c>
      <c r="F22" t="s">
        <v>204</v>
      </c>
    </row>
    <row r="23" spans="1:6">
      <c r="A23" s="9"/>
      <c r="B23" s="8"/>
      <c r="C23" s="7"/>
      <c r="D23" s="51"/>
      <c r="E23" s="56"/>
    </row>
    <row r="24" spans="1:6">
      <c r="A24" s="9" t="s">
        <v>227</v>
      </c>
      <c r="C24" s="8"/>
      <c r="D24" s="52" t="s">
        <v>228</v>
      </c>
      <c r="E24" s="7" t="s">
        <v>229</v>
      </c>
    </row>
    <row r="25" spans="1:6">
      <c r="A25" s="9"/>
      <c r="B25" s="8"/>
      <c r="C25" s="7"/>
      <c r="D25" s="51"/>
      <c r="E25" s="7"/>
    </row>
    <row r="26" spans="1:6">
      <c r="A26" s="9" t="s">
        <v>230</v>
      </c>
      <c r="B26" s="8"/>
      <c r="C26" s="7"/>
      <c r="D26" s="51" t="s">
        <v>231</v>
      </c>
      <c r="E26" s="7" t="s">
        <v>232</v>
      </c>
      <c r="F26" t="s">
        <v>204</v>
      </c>
    </row>
    <row r="27" spans="1:6">
      <c r="A27" s="9"/>
      <c r="B27" s="8"/>
      <c r="C27" s="7"/>
      <c r="D27" s="51"/>
      <c r="E27" s="7"/>
    </row>
    <row r="28" spans="1:6">
      <c r="A28" s="9" t="s">
        <v>233</v>
      </c>
      <c r="B28" s="8"/>
      <c r="C28" s="7"/>
      <c r="D28" s="51" t="s">
        <v>234</v>
      </c>
      <c r="E28" s="21" t="s">
        <v>235</v>
      </c>
      <c r="F28" s="19" t="s">
        <v>236</v>
      </c>
    </row>
    <row r="29" spans="1:6">
      <c r="A29" s="9"/>
      <c r="B29" s="8"/>
      <c r="C29" s="7"/>
      <c r="D29" s="51"/>
      <c r="E29" s="7"/>
    </row>
    <row r="30" spans="1:6">
      <c r="A30" s="9" t="s">
        <v>237</v>
      </c>
      <c r="B30" s="8"/>
      <c r="C30" s="7"/>
      <c r="D30" s="51" t="s">
        <v>238</v>
      </c>
      <c r="E30" s="7" t="s">
        <v>239</v>
      </c>
      <c r="F30" t="s">
        <v>204</v>
      </c>
    </row>
    <row r="31" spans="1:6">
      <c r="A31" s="9"/>
      <c r="B31" s="8"/>
      <c r="C31" s="7"/>
      <c r="D31" s="51"/>
      <c r="E31" s="7"/>
    </row>
    <row r="32" spans="1:6">
      <c r="A32" s="9" t="s">
        <v>240</v>
      </c>
      <c r="B32" s="8"/>
      <c r="C32" s="7"/>
      <c r="D32" s="51" t="s">
        <v>241</v>
      </c>
      <c r="E32" s="7" t="s">
        <v>242</v>
      </c>
      <c r="F32" s="19" t="s">
        <v>243</v>
      </c>
    </row>
    <row r="33" spans="1:6">
      <c r="A33" s="9"/>
      <c r="B33" s="8"/>
      <c r="C33" s="7"/>
      <c r="D33" s="51"/>
      <c r="E33" s="7"/>
    </row>
    <row r="34" spans="1:6">
      <c r="A34" s="9" t="s">
        <v>244</v>
      </c>
      <c r="B34" s="8"/>
      <c r="C34" s="7"/>
      <c r="D34" s="51" t="s">
        <v>245</v>
      </c>
      <c r="E34" s="7" t="s">
        <v>246</v>
      </c>
      <c r="F34" s="19" t="s">
        <v>247</v>
      </c>
    </row>
    <row r="35" spans="1:6">
      <c r="A35" s="9"/>
      <c r="B35" s="8"/>
      <c r="C35" s="7"/>
      <c r="D35" s="51"/>
      <c r="E35" s="7"/>
    </row>
    <row r="36" spans="1:6">
      <c r="A36" s="9" t="s">
        <v>248</v>
      </c>
      <c r="B36" s="8"/>
      <c r="C36" s="7"/>
      <c r="D36" s="51" t="s">
        <v>249</v>
      </c>
      <c r="E36" s="7" t="s">
        <v>250</v>
      </c>
      <c r="F36" t="s">
        <v>204</v>
      </c>
    </row>
    <row r="37" spans="1:6">
      <c r="A37" s="9"/>
      <c r="B37" s="8"/>
      <c r="C37" s="7"/>
      <c r="D37" s="51"/>
      <c r="E37" s="7"/>
    </row>
    <row r="38" spans="1:6">
      <c r="A38" s="9" t="s">
        <v>251</v>
      </c>
      <c r="B38" s="8"/>
      <c r="C38" s="7"/>
      <c r="D38" s="51" t="s">
        <v>252</v>
      </c>
      <c r="E38" s="7" t="s">
        <v>253</v>
      </c>
    </row>
    <row r="39" spans="1:6">
      <c r="A39" s="9"/>
      <c r="B39" s="8"/>
      <c r="C39" s="7"/>
      <c r="D39" s="51"/>
      <c r="E39" s="7"/>
    </row>
    <row r="40" spans="1:6">
      <c r="A40" s="9" t="s">
        <v>254</v>
      </c>
      <c r="B40" s="8"/>
      <c r="C40" s="22"/>
      <c r="D40" s="51" t="s">
        <v>255</v>
      </c>
      <c r="E40" s="7" t="s">
        <v>256</v>
      </c>
      <c r="F40" t="s">
        <v>204</v>
      </c>
    </row>
    <row r="41" spans="1:6">
      <c r="A41" s="9"/>
      <c r="B41" s="8"/>
      <c r="C41" s="7"/>
      <c r="D41" s="53"/>
      <c r="E41" s="7"/>
    </row>
    <row r="42" spans="1:6">
      <c r="A42" s="9" t="s">
        <v>257</v>
      </c>
      <c r="B42" s="8"/>
      <c r="C42" s="7"/>
      <c r="D42" s="49" t="s">
        <v>258</v>
      </c>
      <c r="E42" s="7" t="s">
        <v>259</v>
      </c>
      <c r="F42" t="s">
        <v>204</v>
      </c>
    </row>
    <row r="43" spans="1:6">
      <c r="A43" s="9"/>
      <c r="B43" s="8"/>
      <c r="C43" s="7"/>
      <c r="D43" s="51"/>
      <c r="E43" s="7"/>
    </row>
    <row r="44" spans="1:6">
      <c r="A44" s="9" t="s">
        <v>260</v>
      </c>
      <c r="B44" s="8"/>
      <c r="C44" s="7"/>
      <c r="D44" s="51" t="s">
        <v>261</v>
      </c>
      <c r="E44" s="7" t="s">
        <v>262</v>
      </c>
      <c r="F44" t="s">
        <v>204</v>
      </c>
    </row>
    <row r="45" spans="1:6">
      <c r="A45" s="9"/>
      <c r="B45" s="8"/>
      <c r="C45" s="7"/>
      <c r="D45" s="53"/>
      <c r="E45" s="7"/>
    </row>
    <row r="46" spans="1:6">
      <c r="A46" s="9" t="s">
        <v>263</v>
      </c>
      <c r="B46" s="8"/>
      <c r="C46" s="7"/>
      <c r="D46" s="51" t="s">
        <v>264</v>
      </c>
      <c r="E46" s="7" t="s">
        <v>265</v>
      </c>
      <c r="F46" t="s">
        <v>204</v>
      </c>
    </row>
    <row r="47" spans="1:6">
      <c r="A47" s="9"/>
      <c r="B47" s="8"/>
      <c r="C47" s="7"/>
      <c r="D47" s="51"/>
      <c r="E47" s="7"/>
    </row>
    <row r="48" spans="1:6">
      <c r="A48" s="9" t="s">
        <v>266</v>
      </c>
      <c r="B48" s="8"/>
      <c r="C48" s="7"/>
      <c r="D48" s="51" t="s">
        <v>267</v>
      </c>
      <c r="E48" s="7" t="s">
        <v>268</v>
      </c>
      <c r="F48" t="s">
        <v>204</v>
      </c>
    </row>
    <row r="49" spans="1:6">
      <c r="A49" s="9"/>
      <c r="B49" s="8"/>
      <c r="C49" s="7"/>
      <c r="D49" s="51"/>
      <c r="E49" s="7"/>
    </row>
    <row r="50" spans="1:6">
      <c r="A50" s="9" t="s">
        <v>269</v>
      </c>
      <c r="B50" s="8"/>
      <c r="C50" s="7"/>
      <c r="D50" s="51" t="s">
        <v>270</v>
      </c>
      <c r="E50" s="7" t="s">
        <v>271</v>
      </c>
      <c r="F50" t="s">
        <v>204</v>
      </c>
    </row>
    <row r="51" spans="1:6">
      <c r="A51" s="9"/>
      <c r="B51" s="8"/>
      <c r="C51" s="7"/>
      <c r="D51" s="51"/>
      <c r="E51" s="7"/>
    </row>
    <row r="52" spans="1:6">
      <c r="A52" s="9" t="s">
        <v>272</v>
      </c>
      <c r="B52" s="8"/>
      <c r="C52" s="8"/>
      <c r="D52" s="51" t="s">
        <v>273</v>
      </c>
      <c r="E52" s="7" t="s">
        <v>274</v>
      </c>
      <c r="F52" s="19" t="s">
        <v>275</v>
      </c>
    </row>
    <row r="53" spans="1:6">
      <c r="A53" s="9"/>
      <c r="B53" s="8"/>
      <c r="C53" s="7"/>
      <c r="D53" s="52"/>
      <c r="E53" s="7"/>
    </row>
    <row r="54" spans="1:6">
      <c r="A54" s="9" t="s">
        <v>148</v>
      </c>
      <c r="B54" s="8"/>
      <c r="C54" s="7"/>
      <c r="D54" s="51" t="s">
        <v>276</v>
      </c>
      <c r="E54" s="7" t="s">
        <v>277</v>
      </c>
    </row>
    <row r="55" spans="1:6">
      <c r="A55" s="9"/>
      <c r="B55" s="8"/>
      <c r="C55" s="7"/>
      <c r="D55" s="52"/>
      <c r="E55" s="7"/>
    </row>
    <row r="56" spans="1:6">
      <c r="A56" s="9" t="s">
        <v>278</v>
      </c>
      <c r="B56" s="8"/>
      <c r="C56" s="7"/>
      <c r="D56" s="51" t="s">
        <v>279</v>
      </c>
      <c r="E56" s="7" t="s">
        <v>280</v>
      </c>
      <c r="F56" t="s">
        <v>204</v>
      </c>
    </row>
    <row r="57" spans="1:6">
      <c r="A57" s="9"/>
      <c r="B57" s="8"/>
      <c r="C57" s="7"/>
      <c r="D57" s="51"/>
      <c r="E57" s="7"/>
    </row>
    <row r="58" spans="1:6">
      <c r="A58" s="9" t="s">
        <v>281</v>
      </c>
      <c r="B58" s="8"/>
      <c r="C58" s="7"/>
      <c r="D58" s="51" t="s">
        <v>282</v>
      </c>
      <c r="E58" s="7" t="s">
        <v>283</v>
      </c>
    </row>
    <row r="59" spans="1:6">
      <c r="A59" s="9"/>
      <c r="B59" s="8"/>
      <c r="C59" s="7"/>
      <c r="D59" s="52"/>
      <c r="E59" s="7"/>
    </row>
    <row r="60" spans="1:6">
      <c r="A60" s="9" t="s">
        <v>152</v>
      </c>
      <c r="B60" s="8"/>
      <c r="C60" s="7"/>
      <c r="D60" s="51" t="s">
        <v>284</v>
      </c>
      <c r="E60" s="7" t="s">
        <v>285</v>
      </c>
    </row>
    <row r="61" spans="1:6">
      <c r="A61" s="9"/>
      <c r="B61" s="8"/>
      <c r="C61" s="7"/>
      <c r="D61" s="51"/>
      <c r="E61" s="7"/>
    </row>
    <row r="62" spans="1:6">
      <c r="A62" s="9" t="s">
        <v>154</v>
      </c>
      <c r="B62" s="8"/>
      <c r="C62" s="7"/>
      <c r="D62" s="51" t="s">
        <v>222</v>
      </c>
      <c r="E62" s="7" t="s">
        <v>286</v>
      </c>
    </row>
    <row r="63" spans="1:6">
      <c r="A63" s="9"/>
      <c r="B63" s="8"/>
      <c r="C63" s="7"/>
      <c r="D63" s="52"/>
      <c r="E63" s="7"/>
    </row>
    <row r="64" spans="1:6">
      <c r="A64" s="9" t="s">
        <v>155</v>
      </c>
      <c r="B64" s="8"/>
      <c r="C64" s="7"/>
      <c r="D64" s="52" t="s">
        <v>287</v>
      </c>
      <c r="E64" s="7" t="s">
        <v>288</v>
      </c>
      <c r="F64" t="s">
        <v>289</v>
      </c>
    </row>
    <row r="65" spans="1:9">
      <c r="A65" s="9"/>
      <c r="B65" s="8"/>
      <c r="C65" s="7"/>
      <c r="D65" s="52"/>
      <c r="E65" s="7"/>
    </row>
    <row r="66" spans="1:9">
      <c r="A66" s="9" t="s">
        <v>290</v>
      </c>
      <c r="B66" s="8"/>
      <c r="C66" s="7"/>
      <c r="D66" s="52" t="s">
        <v>291</v>
      </c>
      <c r="E66" s="7" t="s">
        <v>292</v>
      </c>
      <c r="F66" t="s">
        <v>293</v>
      </c>
      <c r="G66" t="s">
        <v>294</v>
      </c>
      <c r="H66" s="18">
        <v>127.54</v>
      </c>
      <c r="I66" t="s">
        <v>295</v>
      </c>
    </row>
    <row r="67" spans="1:9">
      <c r="A67" s="9"/>
      <c r="B67" s="8"/>
      <c r="C67" s="7"/>
      <c r="D67" s="52"/>
      <c r="E67" s="7"/>
    </row>
    <row r="68" spans="1:9">
      <c r="A68" s="9" t="s">
        <v>296</v>
      </c>
      <c r="B68" s="8"/>
      <c r="C68" s="7"/>
      <c r="D68" s="51" t="s">
        <v>297</v>
      </c>
      <c r="E68" s="7" t="s">
        <v>298</v>
      </c>
      <c r="F68" s="19" t="s">
        <v>299</v>
      </c>
    </row>
    <row r="69" spans="1:9">
      <c r="A69" s="9"/>
      <c r="B69" s="8"/>
      <c r="C69" s="7"/>
      <c r="D69" s="49"/>
      <c r="E69" s="7"/>
    </row>
    <row r="70" spans="1:9">
      <c r="A70" s="9" t="s">
        <v>300</v>
      </c>
      <c r="B70" s="8"/>
      <c r="C70" s="7"/>
      <c r="D70" s="49" t="s">
        <v>301</v>
      </c>
      <c r="E70" s="7" t="s">
        <v>302</v>
      </c>
      <c r="F70" t="s">
        <v>204</v>
      </c>
    </row>
    <row r="71" spans="1:9">
      <c r="A71" s="9"/>
      <c r="B71" s="8"/>
      <c r="C71" s="7"/>
      <c r="D71" s="49"/>
      <c r="E71" s="7"/>
    </row>
    <row r="72" spans="1:9">
      <c r="A72" s="9" t="s">
        <v>303</v>
      </c>
      <c r="B72" s="8"/>
      <c r="C72" s="7"/>
      <c r="D72" s="49" t="s">
        <v>304</v>
      </c>
      <c r="E72" s="7" t="s">
        <v>305</v>
      </c>
      <c r="F72" t="s">
        <v>306</v>
      </c>
      <c r="G72" t="s">
        <v>307</v>
      </c>
      <c r="H72" s="18">
        <v>5.45</v>
      </c>
      <c r="I72" t="s">
        <v>295</v>
      </c>
    </row>
    <row r="73" spans="1:9">
      <c r="A73" s="9"/>
      <c r="B73" s="8"/>
      <c r="C73" s="7"/>
      <c r="D73" s="49"/>
      <c r="E73" s="7"/>
    </row>
    <row r="74" spans="1:9">
      <c r="A74" s="9" t="s">
        <v>308</v>
      </c>
      <c r="B74" s="8"/>
      <c r="C74" s="7"/>
      <c r="D74" s="49" t="s">
        <v>309</v>
      </c>
      <c r="E74" s="7" t="s">
        <v>310</v>
      </c>
      <c r="F74" t="s">
        <v>311</v>
      </c>
    </row>
    <row r="75" spans="1:9">
      <c r="A75" s="9"/>
      <c r="B75" s="8"/>
      <c r="C75" s="7"/>
      <c r="D75" s="49"/>
      <c r="E75" s="7"/>
    </row>
    <row r="76" spans="1:9">
      <c r="A76" s="9" t="s">
        <v>312</v>
      </c>
      <c r="B76" s="8"/>
      <c r="C76" s="7"/>
      <c r="D76" s="49" t="s">
        <v>313</v>
      </c>
      <c r="E76" s="7" t="s">
        <v>314</v>
      </c>
      <c r="F76" t="s">
        <v>315</v>
      </c>
    </row>
    <row r="77" spans="1:9">
      <c r="A77" s="9"/>
      <c r="B77" s="8"/>
      <c r="C77" s="7"/>
      <c r="D77" s="49"/>
      <c r="E77" s="7"/>
    </row>
    <row r="78" spans="1:9">
      <c r="A78" s="9" t="s">
        <v>316</v>
      </c>
      <c r="B78" s="8"/>
      <c r="C78" s="7"/>
      <c r="D78" s="49" t="s">
        <v>317</v>
      </c>
      <c r="E78" s="7" t="s">
        <v>318</v>
      </c>
      <c r="F78" t="s">
        <v>319</v>
      </c>
    </row>
    <row r="79" spans="1:9">
      <c r="A79" s="9"/>
      <c r="B79" s="8"/>
      <c r="C79" s="7"/>
      <c r="D79" s="49"/>
      <c r="E79" s="7"/>
    </row>
    <row r="80" spans="1:9">
      <c r="A80" s="9" t="s">
        <v>173</v>
      </c>
      <c r="B80" s="8"/>
      <c r="C80" s="7"/>
      <c r="D80" s="51" t="s">
        <v>320</v>
      </c>
      <c r="E80" s="7" t="s">
        <v>321</v>
      </c>
      <c r="F80" s="19" t="s">
        <v>322</v>
      </c>
    </row>
    <row r="81" spans="1:7">
      <c r="A81" s="9"/>
      <c r="B81" s="8"/>
      <c r="C81" s="7"/>
      <c r="D81" s="49"/>
      <c r="E81" s="7"/>
    </row>
    <row r="82" spans="1:7">
      <c r="A82" s="9" t="s">
        <v>323</v>
      </c>
      <c r="B82" s="8"/>
      <c r="C82" s="7"/>
      <c r="D82" s="51" t="s">
        <v>324</v>
      </c>
      <c r="E82" s="7" t="s">
        <v>325</v>
      </c>
      <c r="F82" s="19" t="s">
        <v>326</v>
      </c>
    </row>
    <row r="83" spans="1:7">
      <c r="A83" s="9"/>
      <c r="B83" s="8"/>
      <c r="C83" s="7"/>
      <c r="D83" s="51"/>
      <c r="E83" s="7"/>
    </row>
    <row r="84" spans="1:7">
      <c r="A84" s="13" t="s">
        <v>327</v>
      </c>
      <c r="B84" s="8"/>
      <c r="C84" s="7"/>
      <c r="D84" s="51" t="s">
        <v>328</v>
      </c>
      <c r="E84" s="7" t="s">
        <v>329</v>
      </c>
      <c r="F84" t="s">
        <v>204</v>
      </c>
    </row>
    <row r="85" spans="1:7">
      <c r="D85" s="53"/>
    </row>
    <row r="86" spans="1:7">
      <c r="A86" s="9" t="s">
        <v>330</v>
      </c>
      <c r="B86" s="8"/>
      <c r="C86" s="7"/>
      <c r="D86" s="51" t="s">
        <v>331</v>
      </c>
      <c r="E86" s="7" t="s">
        <v>332</v>
      </c>
      <c r="F86" s="19" t="s">
        <v>333</v>
      </c>
      <c r="G86" s="19" t="s">
        <v>334</v>
      </c>
    </row>
    <row r="87" spans="1:7">
      <c r="A87" s="9"/>
      <c r="B87" s="8"/>
      <c r="C87" s="22"/>
      <c r="D87" s="52"/>
      <c r="E87" s="7"/>
    </row>
    <row r="88" spans="1:7">
      <c r="A88" s="9" t="s">
        <v>335</v>
      </c>
      <c r="B88" s="8"/>
      <c r="C88" s="7"/>
      <c r="D88" s="51" t="s">
        <v>336</v>
      </c>
      <c r="E88" s="7" t="s">
        <v>337</v>
      </c>
      <c r="F88" s="19" t="s">
        <v>338</v>
      </c>
      <c r="G88" s="19" t="s">
        <v>339</v>
      </c>
    </row>
    <row r="89" spans="1:7">
      <c r="A89" s="9"/>
      <c r="B89" s="8"/>
      <c r="C89" s="7"/>
      <c r="D89" s="51"/>
      <c r="E89" s="7"/>
    </row>
    <row r="90" spans="1:7">
      <c r="A90" s="9" t="s">
        <v>340</v>
      </c>
      <c r="B90" s="8"/>
      <c r="C90" s="7"/>
      <c r="D90" s="51" t="s">
        <v>341</v>
      </c>
      <c r="E90" s="7" t="s">
        <v>342</v>
      </c>
      <c r="F90" t="s">
        <v>204</v>
      </c>
    </row>
    <row r="91" spans="1:7">
      <c r="A91" s="9"/>
      <c r="B91" s="8"/>
      <c r="C91" s="7"/>
      <c r="D91" s="51"/>
      <c r="E91" s="7"/>
    </row>
    <row r="92" spans="1:7">
      <c r="A92" s="9" t="s">
        <v>343</v>
      </c>
      <c r="B92" s="8"/>
      <c r="C92" s="7"/>
      <c r="D92" s="49" t="s">
        <v>344</v>
      </c>
      <c r="E92" s="7" t="s">
        <v>345</v>
      </c>
      <c r="F92" t="s">
        <v>204</v>
      </c>
    </row>
    <row r="93" spans="1:7">
      <c r="A93" s="9"/>
      <c r="B93" s="8"/>
      <c r="C93" s="7"/>
      <c r="D93" s="51"/>
      <c r="E93" s="7"/>
    </row>
    <row r="94" spans="1:7">
      <c r="A94" s="9" t="s">
        <v>346</v>
      </c>
      <c r="B94" s="8"/>
      <c r="C94" s="7"/>
      <c r="D94" s="51" t="s">
        <v>347</v>
      </c>
      <c r="E94" s="7" t="s">
        <v>348</v>
      </c>
      <c r="F94" t="s">
        <v>204</v>
      </c>
    </row>
    <row r="96" spans="1:7">
      <c r="A96" s="13" t="s">
        <v>182</v>
      </c>
      <c r="B96" s="2"/>
      <c r="C96" s="2"/>
      <c r="D96" s="2" t="s">
        <v>349</v>
      </c>
      <c r="E96" s="2" t="s">
        <v>350</v>
      </c>
    </row>
    <row r="97" spans="3:4" ht="15">
      <c r="C97" s="18"/>
    </row>
    <row r="101" spans="3:4" ht="15">
      <c r="D101" s="20"/>
    </row>
  </sheetData>
  <customSheetViews>
    <customSheetView guid="{7F724E71-4B1A-4D73-853B-40745755EA29}">
      <selection activeCell="A4" sqref="A4"/>
      <pageMargins left="0" right="0" top="0" bottom="0" header="0" footer="0"/>
      <pageSetup orientation="landscape" r:id="rId1"/>
      <headerFooter alignWithMargins="0">
        <oddHeader>&amp;C&amp;"Arial,Bold"&amp;12[Insert School Name]
SAE 2008 Clean Snowmobile Challenge MSRP - Supporting Calculations</oddHeader>
        <oddFooter>&amp;CPage &amp;P of &amp;N&amp;R&amp;D</oddFooter>
      </headerFooter>
    </customSheetView>
  </customSheetViews>
  <mergeCells count="1">
    <mergeCell ref="B1:E1"/>
  </mergeCells>
  <phoneticPr fontId="4" type="noConversion"/>
  <hyperlinks>
    <hyperlink ref="F28" r:id="rId2"/>
    <hyperlink ref="F32" r:id="rId3"/>
    <hyperlink ref="F34" r:id="rId4"/>
    <hyperlink ref="F86" r:id="rId5"/>
    <hyperlink ref="F88" r:id="rId6"/>
    <hyperlink ref="G86" r:id="rId7"/>
    <hyperlink ref="G88" r:id="rId8"/>
    <hyperlink ref="F52" r:id="rId9"/>
    <hyperlink ref="F68" r:id="rId10"/>
    <hyperlink ref="F82" r:id="rId11"/>
    <hyperlink ref="F80" r:id="rId12"/>
  </hyperlinks>
  <pageMargins left="0.25" right="0.25" top="1" bottom="0.5" header="0.5" footer="0"/>
  <pageSetup orientation="landscape" r:id="rId13"/>
  <headerFooter alignWithMargins="0">
    <oddHeader>&amp;C&amp;"Arial,Bold"&amp;12[Insert School Name]
SAE 2008 Clean Snowmobile Challenge MSRP - Supporting Calculations</oddHeader>
    <oddFooter>&amp;CPage &amp;P of &amp;N&amp;R&amp;D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Asiakirja" ma:contentTypeID="0x010100474F77A8C4CF02458CBE7CE311FD8911" ma:contentTypeVersion="1" ma:contentTypeDescription="Luo uusi asiakirja." ma:contentTypeScope="" ma:versionID="ec5fbdf507f60b8780304839d27b145f">
  <xsd:schema xmlns:xsd="http://www.w3.org/2001/XMLSchema" xmlns:xs="http://www.w3.org/2001/XMLSchema" xmlns:p="http://schemas.microsoft.com/office/2006/metadata/properties" xmlns:ns3="8c1982c0-617a-46d3-8671-bef37a0ef9dc" targetNamespace="http://schemas.microsoft.com/office/2006/metadata/properties" ma:root="true" ma:fieldsID="7435e932b9171546ec748119ca4db399" ns3:_="">
    <xsd:import namespace="8c1982c0-617a-46d3-8671-bef37a0ef9dc"/>
    <xsd:element name="properties">
      <xsd:complexType>
        <xsd:sequence>
          <xsd:element name="documentManagement">
            <xsd:complexType>
              <xsd:all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1982c0-617a-46d3-8671-bef37a0ef9dc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Jaettu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ältölaji"/>
        <xsd:element ref="dc:title" minOccurs="0" maxOccurs="1" ma:index="4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3C99AC6-D9AF-40F6-B476-41B6ABD0693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c1982c0-617a-46d3-8671-bef37a0ef9d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16CBF3A-51BD-4112-9933-CD8F791ED6D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5D1218D-1AC8-454E-8CB0-69431D576FB7}">
  <ds:schemaRefs>
    <ds:schemaRef ds:uri="http://schemas.microsoft.com/office/2006/documentManagement/types"/>
    <ds:schemaRef ds:uri="http://purl.org/dc/elements/1.1/"/>
    <ds:schemaRef ds:uri="http://purl.org/dc/terms/"/>
    <ds:schemaRef ds:uri="http://purl.org/dc/dcmitype/"/>
    <ds:schemaRef ds:uri="http://www.w3.org/XML/1998/namespace"/>
    <ds:schemaRef ds:uri="8c1982c0-617a-46d3-8671-bef37a0ef9dc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Karjalainen Ari;Niskanen Jori;Autioniemi Matti</dc:creator>
  <cp:keywords/>
  <dc:description/>
  <cp:lastModifiedBy>Jori Niskanen</cp:lastModifiedBy>
  <cp:revision/>
  <dcterms:created xsi:type="dcterms:W3CDTF">2007-09-19T17:02:49Z</dcterms:created>
  <dcterms:modified xsi:type="dcterms:W3CDTF">2015-02-20T11:20:35Z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0x010100474F77A8C4CF02458CBE7CE311FD8911</vt:lpwstr>
  </property>
</Properties>
</file>